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Chapters and Components 02.06.2025\"/>
    </mc:Choice>
  </mc:AlternateContent>
  <xr:revisionPtr revIDLastSave="0" documentId="13_ncr:1_{68E32124-6223-43C9-8748-527BF37BDC9F}" xr6:coauthVersionLast="47" xr6:coauthVersionMax="47" xr10:uidLastSave="{00000000-0000-0000-0000-000000000000}"/>
  <bookViews>
    <workbookView xWindow="-110" yWindow="-110" windowWidth="19420" windowHeight="10300" firstSheet="11" activeTab="11" xr2:uid="{F37BEDB1-FABE-45A0-9A67-3268844E6B4A}"/>
  </bookViews>
  <sheets>
    <sheet name="1.01" sheetId="5" r:id="rId1"/>
    <sheet name="1.02" sheetId="8" r:id="rId2"/>
    <sheet name="1.03" sheetId="6" r:id="rId3"/>
    <sheet name="1.04(a)" sheetId="40" r:id="rId4"/>
    <sheet name="1.04(b)" sheetId="41" r:id="rId5"/>
    <sheet name="1.05" sheetId="31" r:id="rId6"/>
    <sheet name="1.06" sheetId="27" r:id="rId7"/>
    <sheet name="1.07" sheetId="22" r:id="rId8"/>
    <sheet name="1.08" sheetId="43" r:id="rId9"/>
    <sheet name="1.09" sheetId="1" r:id="rId10"/>
    <sheet name="1.10a" sheetId="2" r:id="rId11"/>
    <sheet name="1.10b" sheetId="25" r:id="rId12"/>
    <sheet name="1.11" sheetId="42" r:id="rId13"/>
    <sheet name="1.12" sheetId="9" r:id="rId14"/>
    <sheet name="1.13" sheetId="39" r:id="rId15"/>
    <sheet name="1.14" sheetId="10" r:id="rId16"/>
    <sheet name="1.15" sheetId="21" r:id="rId17"/>
    <sheet name="1.16" sheetId="16" r:id="rId18"/>
    <sheet name="1.17" sheetId="17" r:id="rId19"/>
    <sheet name="1.18" sheetId="26" r:id="rId20"/>
    <sheet name="1.19" sheetId="19" r:id="rId21"/>
    <sheet name="1.20" sheetId="11" r:id="rId22"/>
    <sheet name="1.21" sheetId="12" r:id="rId23"/>
    <sheet name="1.22" sheetId="13" r:id="rId24"/>
    <sheet name="1.23" sheetId="14" r:id="rId25"/>
    <sheet name="1.24" sheetId="15" r:id="rId26"/>
    <sheet name="1.25" sheetId="34" r:id="rId27"/>
    <sheet name="1.26" sheetId="35" r:id="rId28"/>
    <sheet name="1.27" sheetId="4" r:id="rId29"/>
    <sheet name="1.28" sheetId="38" r:id="rId30"/>
    <sheet name="1.29" sheetId="37" r:id="rId31"/>
    <sheet name="Sheet1" sheetId="20" state="hidden" r:id="rId32"/>
    <sheet name="Sheet7" sheetId="7" state="hidden" r:id="rId33"/>
  </sheets>
  <definedNames>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ollege" localSheetId="5">#REF!</definedName>
    <definedName name="College" localSheetId="26">#REF!</definedName>
    <definedName name="College" localSheetId="27">#REF!</definedName>
    <definedName name="College" localSheetId="30">#REF!</definedName>
    <definedName name="College">#REF!</definedName>
    <definedName name="d" localSheetId="5">#REF!</definedName>
    <definedName name="d" localSheetId="26">#REF!</definedName>
    <definedName name="d" localSheetId="27">#REF!</definedName>
    <definedName name="d" localSheetId="30">#REF!</definedName>
    <definedName name="d">#REF!</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 localSheetId="5">#REF!</definedName>
    <definedName name="ggg" localSheetId="26">#REF!</definedName>
    <definedName name="ggg" localSheetId="27">#REF!</definedName>
    <definedName name="ggg" localSheetId="30">#REF!</definedName>
    <definedName name="ggg">#REF!</definedName>
    <definedName name="JR_PAGE_ANCHOR_0_1" localSheetId="5">#REF!</definedName>
    <definedName name="JR_PAGE_ANCHOR_0_1" localSheetId="26">#REF!</definedName>
    <definedName name="JR_PAGE_ANCHOR_0_1" localSheetId="27">#REF!</definedName>
    <definedName name="JR_PAGE_ANCHOR_0_1" localSheetId="30">#REF!</definedName>
    <definedName name="JR_PAGE_ANCHOR_0_1">#REF!</definedName>
    <definedName name="n" localSheetId="5" hidden="1">{#N/A,#N/A,FALSE,"Explanatory notes";#N/A,#N/A,FALSE,"Table 1A 1999";#N/A,#N/A,FALSE,"Table 2A 1999";#N/A,#N/A,FALSE,"Table 3A 1999";#N/A,#N/A,FALSE,"Table 4A 1999";#N/A,#N/A,FALSE,"Table 5A 1999";#N/A,#N/A,FALSE,"Table 6A 1999";#N/A,#N/A,FALSE,"Table 7A 1999";#N/A,#N/A,FALSE,"Table 8A 1999";#N/A,#N/A,FALSE,"Remarks"}</definedName>
    <definedName name="n" localSheetId="26" hidden="1">{#N/A,#N/A,FALSE,"Explanatory notes";#N/A,#N/A,FALSE,"Table 1A 1999";#N/A,#N/A,FALSE,"Table 2A 1999";#N/A,#N/A,FALSE,"Table 3A 1999";#N/A,#N/A,FALSE,"Table 4A 1999";#N/A,#N/A,FALSE,"Table 5A 1999";#N/A,#N/A,FALSE,"Table 6A 1999";#N/A,#N/A,FALSE,"Table 7A 1999";#N/A,#N/A,FALSE,"Table 8A 1999";#N/A,#N/A,FALSE,"Remarks"}</definedName>
    <definedName name="n" localSheetId="27" hidden="1">{#N/A,#N/A,FALSE,"Explanatory notes";#N/A,#N/A,FALSE,"Table 1A 1999";#N/A,#N/A,FALSE,"Table 2A 1999";#N/A,#N/A,FALSE,"Table 3A 1999";#N/A,#N/A,FALSE,"Table 4A 1999";#N/A,#N/A,FALSE,"Table 5A 1999";#N/A,#N/A,FALSE,"Table 6A 1999";#N/A,#N/A,FALSE,"Table 7A 1999";#N/A,#N/A,FALSE,"Table 8A 1999";#N/A,#N/A,FALSE,"Remarks"}</definedName>
    <definedName name="n" localSheetId="30" hidden="1">{#N/A,#N/A,FALSE,"Explanatory notes";#N/A,#N/A,FALSE,"Table 1A 1999";#N/A,#N/A,FALSE,"Table 2A 1999";#N/A,#N/A,FALSE,"Table 3A 1999";#N/A,#N/A,FALSE,"Table 4A 1999";#N/A,#N/A,FALSE,"Table 5A 1999";#N/A,#N/A,FALSE,"Table 6A 1999";#N/A,#N/A,FALSE,"Table 7A 1999";#N/A,#N/A,FALSE,"Table 8A 1999";#N/A,#N/A,FALSE,"Remarks"}</definedName>
    <definedName name="n" hidden="1">{#N/A,#N/A,FALSE,"Explanatory notes";#N/A,#N/A,FALSE,"Table 1A 1999";#N/A,#N/A,FALSE,"Table 2A 1999";#N/A,#N/A,FALSE,"Table 3A 1999";#N/A,#N/A,FALSE,"Table 4A 1999";#N/A,#N/A,FALSE,"Table 5A 1999";#N/A,#N/A,FALSE,"Table 6A 1999";#N/A,#N/A,FALSE,"Table 7A 1999";#N/A,#N/A,FALSE,"Table 8A 1999";#N/A,#N/A,FALSE,"Remarks"}</definedName>
    <definedName name="Ol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_xlnm.Print_Area" localSheetId="5">'1.05'!$A$1:$M$99</definedName>
    <definedName name="_xlnm.Print_Area" localSheetId="26">'1.25'!$Z$1:$BC$125</definedName>
    <definedName name="_xlnm.Print_Area" localSheetId="27">'1.26'!$A$1:$S$40</definedName>
    <definedName name="_xlnm.Print_Area" localSheetId="30">'1.29'!$A$1:$W$79</definedName>
    <definedName name="_xlnm.Print_Titles" localSheetId="5">'1.05'!$1:$4</definedName>
    <definedName name="_xlnm.Print_Titles" localSheetId="21">'1.20'!$1:$4</definedName>
    <definedName name="_xlnm.Print_Titles" localSheetId="22">'1.21'!$1:$4</definedName>
    <definedName name="_xlnm.Print_Titles" localSheetId="23">'1.22'!$1:$4</definedName>
    <definedName name="_xlnm.Print_Titles" localSheetId="26">'1.25'!$AE:$AE,'1.25'!$1:$3</definedName>
    <definedName name="_xlnm.Print_Titles" localSheetId="27">'1.26'!$1:$6</definedName>
    <definedName name="_xlnm.Print_Titles" localSheetId="30">'1.29'!$1:$5</definedName>
    <definedName name="rtrtt"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22" l="1"/>
  <c r="C27" i="27" l="1"/>
  <c r="CW37" i="25"/>
  <c r="CV37" i="25"/>
  <c r="CW36" i="25"/>
  <c r="CV36" i="25"/>
  <c r="CW35" i="25"/>
  <c r="CV35" i="25"/>
  <c r="CW34" i="25"/>
  <c r="CV34" i="25"/>
  <c r="CW33" i="25"/>
  <c r="CV33" i="25"/>
  <c r="CW32" i="25"/>
  <c r="CV32" i="25"/>
  <c r="CW31" i="25"/>
  <c r="CV31" i="25"/>
  <c r="CW30" i="25"/>
  <c r="CV30" i="25"/>
  <c r="CW29" i="25"/>
  <c r="CV29" i="25"/>
  <c r="CW28" i="25"/>
  <c r="CV28" i="25"/>
  <c r="CW27" i="25"/>
  <c r="CV27" i="25"/>
  <c r="CW26" i="25"/>
  <c r="CV26" i="25"/>
  <c r="CW25" i="25"/>
  <c r="CV25" i="25"/>
  <c r="CW24" i="25"/>
  <c r="CV24" i="25"/>
  <c r="CW23" i="25"/>
  <c r="CV23" i="25"/>
  <c r="CW22" i="25"/>
  <c r="CV22" i="25"/>
  <c r="CW21" i="25"/>
  <c r="CV21" i="25"/>
  <c r="CW20" i="25"/>
  <c r="CV20" i="25"/>
  <c r="CW19" i="25"/>
  <c r="CV19" i="25"/>
  <c r="CW18" i="25"/>
  <c r="CV18" i="25"/>
  <c r="CW17" i="25"/>
  <c r="CV17" i="25"/>
  <c r="CW16" i="25"/>
  <c r="CV16" i="25"/>
  <c r="CW15" i="25"/>
  <c r="CV15" i="25"/>
  <c r="CW14" i="25"/>
  <c r="CV14" i="25"/>
  <c r="CW13" i="25"/>
  <c r="CV13" i="25"/>
  <c r="CW12" i="25"/>
  <c r="CV12" i="25"/>
  <c r="CW11" i="25"/>
  <c r="CV11" i="25"/>
  <c r="CW10" i="25"/>
  <c r="CV10" i="25"/>
  <c r="CW9" i="25"/>
  <c r="CV9" i="25"/>
  <c r="CW8" i="25"/>
  <c r="CV8" i="25"/>
  <c r="CW7" i="25"/>
  <c r="CV7" i="25"/>
  <c r="CW6" i="25"/>
  <c r="CV6" i="25"/>
  <c r="T13" i="21" l="1"/>
  <c r="R13" i="21"/>
  <c r="Q13" i="21"/>
  <c r="P13" i="21"/>
  <c r="O13" i="21"/>
  <c r="M13" i="21"/>
  <c r="L13" i="21"/>
  <c r="K13" i="21"/>
  <c r="J13" i="21"/>
  <c r="I13" i="21"/>
  <c r="F13" i="21"/>
  <c r="E13" i="21"/>
  <c r="D13" i="21"/>
  <c r="U13" i="17" l="1"/>
  <c r="S13" i="17"/>
  <c r="P13" i="17"/>
  <c r="Q12" i="17" s="1"/>
  <c r="O13" i="17"/>
  <c r="M13" i="17"/>
  <c r="K13" i="17"/>
  <c r="I13" i="17"/>
  <c r="G13" i="17"/>
  <c r="E13" i="17"/>
  <c r="U12" i="17"/>
  <c r="S12" i="17"/>
  <c r="O12" i="17"/>
  <c r="M12" i="17"/>
  <c r="K12" i="17"/>
  <c r="I12" i="17"/>
  <c r="G12" i="17"/>
  <c r="E12" i="17"/>
  <c r="U11" i="17"/>
  <c r="S11" i="17"/>
  <c r="O11" i="17"/>
  <c r="M11" i="17"/>
  <c r="K11" i="17"/>
  <c r="I11" i="17"/>
  <c r="G11" i="17"/>
  <c r="E11" i="17"/>
  <c r="U10" i="17"/>
  <c r="R10" i="17"/>
  <c r="S10" i="17" s="1"/>
  <c r="Q10" i="17"/>
  <c r="O10" i="17"/>
  <c r="M10" i="17"/>
  <c r="K10" i="17"/>
  <c r="I10" i="17"/>
  <c r="G10" i="17"/>
  <c r="E10" i="17"/>
  <c r="U9" i="17"/>
  <c r="S9" i="17"/>
  <c r="O9" i="17"/>
  <c r="M9" i="17"/>
  <c r="K9" i="17"/>
  <c r="I9" i="17"/>
  <c r="G9" i="17"/>
  <c r="E9" i="17"/>
  <c r="U8" i="17"/>
  <c r="S8" i="17"/>
  <c r="O8" i="17"/>
  <c r="M8" i="17"/>
  <c r="K8" i="17"/>
  <c r="I8" i="17"/>
  <c r="G8" i="17"/>
  <c r="E8" i="17"/>
  <c r="U7" i="17"/>
  <c r="S7" i="17"/>
  <c r="O7" i="17"/>
  <c r="M7" i="17"/>
  <c r="K7" i="17"/>
  <c r="I7" i="17"/>
  <c r="G7" i="17"/>
  <c r="E7" i="17"/>
  <c r="C47" i="16"/>
  <c r="L43" i="16"/>
  <c r="K43" i="16"/>
  <c r="J43" i="16"/>
  <c r="M43" i="13"/>
  <c r="L43" i="13"/>
  <c r="L42" i="13"/>
  <c r="K42" i="13"/>
  <c r="K43" i="13" s="1"/>
  <c r="I78" i="11"/>
  <c r="H78" i="11"/>
  <c r="G78" i="11"/>
  <c r="F78" i="11"/>
  <c r="E78" i="11"/>
  <c r="D78" i="11"/>
  <c r="I48" i="10"/>
  <c r="H48" i="10"/>
  <c r="G48" i="10"/>
  <c r="F48" i="10"/>
  <c r="E48" i="10"/>
  <c r="D48" i="10"/>
  <c r="C48" i="10"/>
  <c r="H42" i="9"/>
  <c r="I42" i="9" s="1"/>
  <c r="G42" i="9"/>
  <c r="E42" i="9"/>
  <c r="F42" i="9" s="1"/>
  <c r="D42" i="9"/>
  <c r="C42" i="9"/>
  <c r="I33" i="9"/>
  <c r="F33" i="9"/>
  <c r="I32" i="9"/>
  <c r="F27" i="9"/>
  <c r="I24" i="9"/>
  <c r="I20" i="9"/>
  <c r="I19" i="9"/>
  <c r="F15" i="9"/>
  <c r="F14" i="9"/>
  <c r="I9" i="9"/>
  <c r="Q7" i="17" l="1"/>
  <c r="Q8" i="17"/>
  <c r="Q11" i="17"/>
  <c r="Q13" i="17"/>
  <c r="Q9" i="17"/>
  <c r="F35" i="2"/>
  <c r="E35" i="2"/>
  <c r="D35" i="2"/>
  <c r="F30" i="2"/>
  <c r="E30" i="2"/>
  <c r="D30" i="2"/>
  <c r="F28" i="2"/>
  <c r="E28" i="2"/>
  <c r="D28" i="2"/>
  <c r="F26" i="2"/>
  <c r="E26" i="2"/>
  <c r="D26" i="2"/>
  <c r="F20" i="2"/>
  <c r="E20" i="2"/>
  <c r="D20" i="2"/>
  <c r="F16" i="2"/>
  <c r="E16" i="2"/>
  <c r="D16" i="2"/>
  <c r="F9" i="2"/>
  <c r="E9" i="2"/>
  <c r="D9" i="2"/>
  <c r="M42"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RAJIV ROSHAN</author>
  </authors>
  <commentList>
    <comment ref="CG10" authorId="0" shapeId="0" xr:uid="{0503AD9F-1188-4771-9C63-CBB8A43783EA}">
      <text>
        <r>
          <rPr>
            <b/>
            <sz val="9"/>
            <color indexed="81"/>
            <rFont val="Tahoma"/>
            <family val="2"/>
          </rPr>
          <t>13</t>
        </r>
        <r>
          <rPr>
            <sz val="9"/>
            <color indexed="81"/>
            <rFont val="Tahoma"/>
            <family val="2"/>
          </rPr>
          <t xml:space="preserve">
</t>
        </r>
      </text>
    </comment>
  </commentList>
</comments>
</file>

<file path=xl/sharedStrings.xml><?xml version="1.0" encoding="utf-8"?>
<sst xmlns="http://schemas.openxmlformats.org/spreadsheetml/2006/main" count="11196" uniqueCount="5544">
  <si>
    <t>State/UTs</t>
  </si>
  <si>
    <t>2005-06</t>
  </si>
  <si>
    <t>2015-16</t>
  </si>
  <si>
    <t>Andhra Pradesh</t>
  </si>
  <si>
    <t>Arunachal Pradesh</t>
  </si>
  <si>
    <t>Assam</t>
  </si>
  <si>
    <t>Bihar</t>
  </si>
  <si>
    <t>Chhattisgarh</t>
  </si>
  <si>
    <t>Delhi</t>
  </si>
  <si>
    <t>Goa</t>
  </si>
  <si>
    <t>Gujarat</t>
  </si>
  <si>
    <t>Haryana</t>
  </si>
  <si>
    <t>Himachal Pradesh</t>
  </si>
  <si>
    <t>जम्‍मू एवं कश्‍मीर^</t>
  </si>
  <si>
    <t>Jammu &amp; Kashmir^</t>
  </si>
  <si>
    <t>Jharkhand</t>
  </si>
  <si>
    <t>Karnataka</t>
  </si>
  <si>
    <t>Kerala</t>
  </si>
  <si>
    <t>Madhya Pradesh</t>
  </si>
  <si>
    <t>Maharashtra</t>
  </si>
  <si>
    <t>Manipur</t>
  </si>
  <si>
    <t>Meghalaya</t>
  </si>
  <si>
    <t>Mizoram</t>
  </si>
  <si>
    <t>Nagaland</t>
  </si>
  <si>
    <t>ओडिशा</t>
  </si>
  <si>
    <t>Odisha</t>
  </si>
  <si>
    <t>Punjab</t>
  </si>
  <si>
    <t>Rajasthan</t>
  </si>
  <si>
    <t>Sikkim</t>
  </si>
  <si>
    <t>Tamil Nadu</t>
  </si>
  <si>
    <t>तेलंगाना</t>
  </si>
  <si>
    <t>Telangana</t>
  </si>
  <si>
    <t>Tripura</t>
  </si>
  <si>
    <t>उत्तर प्रदेश</t>
  </si>
  <si>
    <t>Uttar Pradesh</t>
  </si>
  <si>
    <t>Uttarakhand</t>
  </si>
  <si>
    <t>West Bengal</t>
  </si>
  <si>
    <t>Andaman &amp; Nicobar Islands</t>
  </si>
  <si>
    <t xml:space="preserve">चंडीगढ़ </t>
  </si>
  <si>
    <t>Chandigarh</t>
  </si>
  <si>
    <t>दादर एंड नागर हवेली</t>
  </si>
  <si>
    <t>Dadra Nagar Haveli</t>
  </si>
  <si>
    <t>Daman and Diu</t>
  </si>
  <si>
    <t xml:space="preserve">लक्षद्वीप </t>
  </si>
  <si>
    <t>Lakshadweep</t>
  </si>
  <si>
    <t>Ladakh</t>
  </si>
  <si>
    <t xml:space="preserve">पुद्दुचेरी </t>
  </si>
  <si>
    <t>Puducherry</t>
  </si>
  <si>
    <t xml:space="preserve">कुल योग
</t>
  </si>
  <si>
    <t>Grand Total</t>
  </si>
  <si>
    <t>% टीजीए</t>
  </si>
  <si>
    <t>% TGA</t>
  </si>
  <si>
    <t>% एलडी</t>
  </si>
  <si>
    <t>% LD</t>
  </si>
  <si>
    <t>Note: 1. TGA : Total Geographical Area. 2. ^ :This is the unified data for UT of Jammu and Kashmir &amp; UT of Ladakh. 3. LD:  Land degradation</t>
  </si>
  <si>
    <t>स्तर 1</t>
  </si>
  <si>
    <t>स्तर 2</t>
  </si>
  <si>
    <t xml:space="preserve">क्षेत्रफल (वर्ग कि.मी.)
Area (Sq. Kms.) </t>
  </si>
  <si>
    <t>Level 
1</t>
  </si>
  <si>
    <t xml:space="preserve">Level 2 
</t>
  </si>
  <si>
    <t>कृषि</t>
  </si>
  <si>
    <t>शस्‍य भूमि</t>
  </si>
  <si>
    <t>Agriculture</t>
  </si>
  <si>
    <t>Crop land</t>
  </si>
  <si>
    <t>मौजूदा झूम खेती</t>
  </si>
  <si>
    <t>Current Shifting cultivation</t>
  </si>
  <si>
    <t>परती</t>
  </si>
  <si>
    <t>Fallow</t>
  </si>
  <si>
    <t>बागान</t>
  </si>
  <si>
    <t>Plantation</t>
  </si>
  <si>
    <t>उप जोड़ - 1</t>
  </si>
  <si>
    <t>Sub Total -1</t>
  </si>
  <si>
    <t>बंजर/ 
अपरिशोध्‍य/ बंजर भूमि</t>
  </si>
  <si>
    <t>बंजर शैलीय</t>
  </si>
  <si>
    <t>Barren/unculturable/ Wastelands</t>
  </si>
  <si>
    <t>Barren Rocky</t>
  </si>
  <si>
    <t xml:space="preserve">नालीदार / रैविनस भूमि </t>
  </si>
  <si>
    <t>Gullied / Ravinous Land</t>
  </si>
  <si>
    <t>रान्‍न</t>
  </si>
  <si>
    <t>Rann</t>
  </si>
  <si>
    <t xml:space="preserve">नमक प्रभावित भूमि </t>
  </si>
  <si>
    <t>Salt Affected Land</t>
  </si>
  <si>
    <t>बालुई क्षेत्र</t>
  </si>
  <si>
    <t>Sandy Area</t>
  </si>
  <si>
    <t>कुंज भूमि</t>
  </si>
  <si>
    <t>Scrub Land</t>
  </si>
  <si>
    <t>उप जोड़ - 2</t>
  </si>
  <si>
    <t>Sub Total-2</t>
  </si>
  <si>
    <t>निर्मित</t>
  </si>
  <si>
    <t>खनन</t>
  </si>
  <si>
    <t>Mining</t>
  </si>
  <si>
    <t>ग्रामीण</t>
  </si>
  <si>
    <t>Rural</t>
  </si>
  <si>
    <t>निर्मित और शहरी</t>
  </si>
  <si>
    <t xml:space="preserve">Built-up </t>
  </si>
  <si>
    <t>Builtup &amp; Urban</t>
  </si>
  <si>
    <t>उप जोड़ - 3</t>
  </si>
  <si>
    <t>Sub Total-3</t>
  </si>
  <si>
    <t xml:space="preserve">वन </t>
  </si>
  <si>
    <t>पर्णपाती</t>
  </si>
  <si>
    <t>Forest</t>
  </si>
  <si>
    <t>Deciduous</t>
  </si>
  <si>
    <t>सदाबहार/अर्ध सदाबहार</t>
  </si>
  <si>
    <t>Evergreen/Semi evergreen</t>
  </si>
  <si>
    <t>वन बागान</t>
  </si>
  <si>
    <t>Forest Plantation</t>
  </si>
  <si>
    <t>झाड़दार वन</t>
  </si>
  <si>
    <t>Scrub Forest</t>
  </si>
  <si>
    <t xml:space="preserve">अनूप/मैंग्रोव </t>
  </si>
  <si>
    <t>Swamp / Mangroves</t>
  </si>
  <si>
    <t>उप जोड़ - 4</t>
  </si>
  <si>
    <t>Sub Total-4</t>
  </si>
  <si>
    <t>घास/चराई</t>
  </si>
  <si>
    <t>Grass / Grazing</t>
  </si>
  <si>
    <t>उप जोड़ - 5</t>
  </si>
  <si>
    <t>Sub Total-5</t>
  </si>
  <si>
    <t>बर्फ एवं हिमनद</t>
  </si>
  <si>
    <t>Snow and Glacier</t>
  </si>
  <si>
    <t>उप जोड़ - 6</t>
  </si>
  <si>
    <t>Sub Total-6</t>
  </si>
  <si>
    <t>अंतर्देशीय दलदली भूमि</t>
  </si>
  <si>
    <t>Inland Wetland</t>
  </si>
  <si>
    <t>तटीय दलदली भूमि</t>
  </si>
  <si>
    <t>Coastal Wetland</t>
  </si>
  <si>
    <t xml:space="preserve">नदी/धारा/नहर </t>
  </si>
  <si>
    <t>River/Stream/Canals</t>
  </si>
  <si>
    <t>जल पिंड</t>
  </si>
  <si>
    <t xml:space="preserve">Wetlands / Water Bodies </t>
  </si>
  <si>
    <t>Water bodies</t>
  </si>
  <si>
    <t>उप जोड़ - 7</t>
  </si>
  <si>
    <t>Sub Total-7</t>
  </si>
  <si>
    <t>Note: 1. Includes Aqua Culture, Water bodies, and Permanent Wetlands. 2. Includes Salt Pan, Snow and Ice.</t>
  </si>
  <si>
    <t>( क्षेत्रफल वर्ग कि.मी./Area in Sq. Km.)</t>
  </si>
  <si>
    <t>आंध्र प्रदेश
Andhra Pradesh</t>
  </si>
  <si>
    <t xml:space="preserve">अरुणाचल प्रदेश
Arunachal Pradesh </t>
  </si>
  <si>
    <t>असम
Assam</t>
  </si>
  <si>
    <t xml:space="preserve">बिहार
Bihar   </t>
  </si>
  <si>
    <t xml:space="preserve">क्र. सं.
S.No. </t>
  </si>
  <si>
    <t>स्तर 1/Level  1</t>
  </si>
  <si>
    <t>स्तर 2/Level  2</t>
  </si>
  <si>
    <t>छत्‍तीसगढ़
Chhattisgarh</t>
  </si>
  <si>
    <t xml:space="preserve">गोवा
Goa </t>
  </si>
  <si>
    <t xml:space="preserve">गुजरात
Gujarat </t>
  </si>
  <si>
    <t xml:space="preserve">हरियाणा
Haryana </t>
  </si>
  <si>
    <t>हिमाचल प्रदेश
Himachal Pradesh</t>
  </si>
  <si>
    <t>जम्‍मू एवं कश्‍मीर
Jammu &amp; Kashmir</t>
  </si>
  <si>
    <t>झारखंड
Jharkhand</t>
  </si>
  <si>
    <t>कर्नाटक
Karnataka</t>
  </si>
  <si>
    <t xml:space="preserve">केरल
Kerala </t>
  </si>
  <si>
    <t xml:space="preserve">मध्य प्रदेश
Madhya Pradesh </t>
  </si>
  <si>
    <t>महाराष्ट्र
Maharashtra</t>
  </si>
  <si>
    <t>मणिपुर
Manipur</t>
  </si>
  <si>
    <t xml:space="preserve">मेघालय
Meghalaya </t>
  </si>
  <si>
    <t xml:space="preserve">मिजोरम
Mizoram  </t>
  </si>
  <si>
    <t xml:space="preserve">नागालैंड
Nagaland   </t>
  </si>
  <si>
    <t xml:space="preserve">ओडिशा
Odisha    </t>
  </si>
  <si>
    <t xml:space="preserve">क्र. सं.
S. No. </t>
  </si>
  <si>
    <t xml:space="preserve">पंजाब
Punjab </t>
  </si>
  <si>
    <t>राजस्थान
Rajasthan</t>
  </si>
  <si>
    <t>सिक्किम
Sikkim</t>
  </si>
  <si>
    <t>तमिलनाडु
Tamil Nadu</t>
  </si>
  <si>
    <t>त्रिपुरा
Tripura</t>
  </si>
  <si>
    <t>तेलंगाना
Telangana</t>
  </si>
  <si>
    <t>उत्तर प्रदेश
Uttar Pradesh</t>
  </si>
  <si>
    <t>उत्तराखंड
Uttarakand</t>
  </si>
  <si>
    <t>पश्चिम बंगाल
West Bengal</t>
  </si>
  <si>
    <t xml:space="preserve">अंडमान एवं निकोबार
A &amp; N Island </t>
  </si>
  <si>
    <t xml:space="preserve">चंडीगढ़
Chandigarh  </t>
  </si>
  <si>
    <t xml:space="preserve">दादरा एवं नगर हवेली
D &amp; N Haveli </t>
  </si>
  <si>
    <t xml:space="preserve">दमन एवं दीव
Daman &amp; Diu </t>
  </si>
  <si>
    <t>दिल्ली
Delhi</t>
  </si>
  <si>
    <t>लक्षद्वीप
Lakshadweep</t>
  </si>
  <si>
    <t>पुद्दुचेरी 
Puducherry</t>
  </si>
  <si>
    <t>भारत (कुल योग)
India (Total)</t>
  </si>
  <si>
    <t>2011-12</t>
  </si>
  <si>
    <t>स्रोत:  राष्ट्रीय सुदूर संवेदन केन्द्र, भारत सरकार/Source: National Remote Sensing Centre, Government of India.</t>
  </si>
  <si>
    <r>
      <rPr>
        <b/>
        <sz val="13"/>
        <color theme="1"/>
        <rFont val="Book Antiqua"/>
        <family val="1"/>
      </rPr>
      <t xml:space="preserve">विवरण 1.27 : समुद्र जल की गुणवत्ता </t>
    </r>
    <r>
      <rPr>
        <b/>
        <sz val="12"/>
        <color theme="1"/>
        <rFont val="Book Antiqua"/>
        <family val="1"/>
      </rPr>
      <t xml:space="preserve">
Statement 1.27 : Sea Water Quality    </t>
    </r>
  </si>
  <si>
    <r>
      <t xml:space="preserve">      (</t>
    </r>
    <r>
      <rPr>
        <b/>
        <sz val="13"/>
        <color theme="1"/>
        <rFont val="Book Antiqua"/>
        <family val="1"/>
      </rPr>
      <t xml:space="preserve">क) : तटीय जल की गुणवत्ता - जैव रासायनिक ऑक्सीजन मांग </t>
    </r>
    <r>
      <rPr>
        <b/>
        <sz val="12"/>
        <color theme="1"/>
        <rFont val="Book Antiqua"/>
        <family val="1"/>
      </rPr>
      <t xml:space="preserve">
(a) : Coastal Water Quality - Biochemical Oxygen Demand</t>
    </r>
  </si>
  <si>
    <t xml:space="preserve">     वर्ष/Year:2025 (यूनिट/मिलीग्राम/लीunit/ mg/l )</t>
  </si>
  <si>
    <t>क्र.सं.
S No.</t>
  </si>
  <si>
    <t xml:space="preserve">  राज्य/केंद्र शासित प्रदेश</t>
  </si>
  <si>
    <t>स्थानों की संख्या</t>
  </si>
  <si>
    <t>तट पर (&lt;1 किमी)
At Shore (&lt;1 km)</t>
  </si>
  <si>
    <t>निकट तट पर (2 किमी)
At nearshore (2 km)</t>
  </si>
  <si>
    <t>अपतटीय (5 किमी) पर
At offshore (5 km)</t>
  </si>
  <si>
    <t>Number of 
Locations</t>
  </si>
  <si>
    <t xml:space="preserve">न्‍यूनतम
Min </t>
  </si>
  <si>
    <t xml:space="preserve">औसत
Mean </t>
  </si>
  <si>
    <t xml:space="preserve">अधिकतमMax </t>
  </si>
  <si>
    <t xml:space="preserve">  आंध्र प्रदेश</t>
  </si>
  <si>
    <t>तट में - 5
समीप में - 7
अपतटीय पर- 10</t>
  </si>
  <si>
    <t xml:space="preserve"> At Shore - 5
 At Nearshore - 7
 At Offshore - 10</t>
  </si>
  <si>
    <t xml:space="preserve">  गोवा</t>
  </si>
  <si>
    <t xml:space="preserve">तट में - 2
समीप में - 2
अपतटीय पर - 2 </t>
  </si>
  <si>
    <t xml:space="preserve"> At Shore - 2
 At Nearshore - 2
 At Offshore - 2</t>
  </si>
  <si>
    <t xml:space="preserve">  गुजरात</t>
  </si>
  <si>
    <t xml:space="preserve">तट में - 6
समीप में - 6
अपतटीय पर - 6 </t>
  </si>
  <si>
    <t xml:space="preserve"> At Shore - 6
 At Nearshore - 6
 At Offshore - 6</t>
  </si>
  <si>
    <t xml:space="preserve">  कर्नाटक</t>
  </si>
  <si>
    <t xml:space="preserve">तट में - 3
समीप में- 4
अपतटीय पर - 4 </t>
  </si>
  <si>
    <t xml:space="preserve"> At Shore - 3
 At Nearshore - 4
 At Offshore - 4</t>
  </si>
  <si>
    <t xml:space="preserve">  केरल</t>
  </si>
  <si>
    <t>तट में - 4
समीप में - 8
अपतटीय पर - 8</t>
  </si>
  <si>
    <t xml:space="preserve"> At Shore - 4
 At Nearshore - 8
 At Offshore - 8</t>
  </si>
  <si>
    <t>तट में - 3
समीप में - 6
अपतटीय पर - 6</t>
  </si>
  <si>
    <t xml:space="preserve"> At Shore - 3
 At Nearshore - 6
 At Offshore - 6</t>
  </si>
  <si>
    <t xml:space="preserve">  ओडिशा</t>
  </si>
  <si>
    <t xml:space="preserve">तट में - 4
समीप में- 4
अपतटीय पर - 4 </t>
  </si>
  <si>
    <t xml:space="preserve"> At Shore - 4
 At Nearshore - 4
 At Offshore - 4</t>
  </si>
  <si>
    <t xml:space="preserve">  तमिलनाडु</t>
  </si>
  <si>
    <t xml:space="preserve">तट में - 15
समीप में - 17
अपतटीय पर - 17 </t>
  </si>
  <si>
    <t>At Shore - 15
At Nearshore - 17
At offshore - 17</t>
  </si>
  <si>
    <t xml:space="preserve">  पश्चिम बंगाल</t>
  </si>
  <si>
    <t xml:space="preserve"> At Shore - 2
At Nearshore - 2
At offshore - 2</t>
  </si>
  <si>
    <t>अंडमान एवं निकोबार द्वीप समूह</t>
  </si>
  <si>
    <t xml:space="preserve">तट में - 3
समीप में - 3
अपतटीय पर - 3 </t>
  </si>
  <si>
    <t>At Shore - 3
At Nearshore - 3
At offshore - 3</t>
  </si>
  <si>
    <t xml:space="preserve">तट में - 1
समीप में - 2
अपतटीय पर - 2 </t>
  </si>
  <si>
    <t>Daman &amp; Diu</t>
  </si>
  <si>
    <t>At Shore - 1
At Nearshore - 2
At offshore - 2</t>
  </si>
  <si>
    <t xml:space="preserve">  लक्षद्वीप</t>
  </si>
  <si>
    <t xml:space="preserve">  पुद्दुचेरी</t>
  </si>
  <si>
    <t>At Shore - 2
At Nearshore - 2
At offshore - 2</t>
  </si>
  <si>
    <r>
      <rPr>
        <i/>
        <sz val="11"/>
        <color theme="1"/>
        <rFont val="Book Antiqua"/>
        <family val="1"/>
      </rPr>
      <t>स्रोत: नेशनल सेंटर फार कोशटल रिसर्च</t>
    </r>
    <r>
      <rPr>
        <i/>
        <sz val="10"/>
        <color theme="1"/>
        <rFont val="Book Antiqua"/>
        <family val="1"/>
      </rPr>
      <t xml:space="preserve"> /Source: National Centre for Coastal Research (NCCR)</t>
    </r>
  </si>
  <si>
    <t xml:space="preserve"> विवरण 1.27 : समुद्र जल की गुणवत्ता 
Statement 1.27 : Sea Water Quality</t>
  </si>
  <si>
    <t xml:space="preserve"> (ख) : तटीय जल की गुणवत्ता - विलयित ऑक्सीजन 
(b) : Coastal Water Quality - Dissolved Oxygen                                                                                </t>
  </si>
  <si>
    <t xml:space="preserve"> वर्ष/Year:2025  (यूनिट/मिलीग्राम/लीunit/ mg/l )</t>
  </si>
  <si>
    <t xml:space="preserve">  अंडमान एवं निकोबार द्वीप समूह</t>
  </si>
  <si>
    <t xml:space="preserve"> (ग) : तटीय जल की गुणवत्ता - कुल नाइट्रोजन
(c) : Coastal Water Quality - Total Nitrogen                                                                                  </t>
  </si>
  <si>
    <r>
      <t xml:space="preserve">  वर्ष/Year:2025  (यूनिट/मिलीग्राम/लीunit/ </t>
    </r>
    <r>
      <rPr>
        <b/>
        <sz val="11"/>
        <color theme="1"/>
        <rFont val="Calibri"/>
        <family val="2"/>
      </rPr>
      <t>µmol</t>
    </r>
    <r>
      <rPr>
        <b/>
        <sz val="11"/>
        <color theme="1"/>
        <rFont val="Book Antiqua"/>
        <family val="1"/>
      </rPr>
      <t>/l )</t>
    </r>
  </si>
  <si>
    <t xml:space="preserve">  (घ) : तटीय जल की गुणवत्ता - कुल फास्फोरस 
(d) : Coastal Water Quality - Total Phosphorus                                                                              </t>
  </si>
  <si>
    <t xml:space="preserve"> वर्ष/Year:2025  (यूनिट/मिलीग्राम/लीunit/ µmol/l)</t>
  </si>
  <si>
    <t xml:space="preserve"> (ङ) : तटीय जल की गुणवत्ता - तापमान
 (e) : Coastal Water Quality - Temperature                                                                    </t>
  </si>
  <si>
    <r>
      <t xml:space="preserve"> वर्ष/Year:2025  (यूनिट/मिलीग्राम/लीunit/ </t>
    </r>
    <r>
      <rPr>
        <b/>
        <sz val="11"/>
        <color theme="1"/>
        <rFont val="Calibri"/>
        <family val="2"/>
      </rPr>
      <t>°</t>
    </r>
    <r>
      <rPr>
        <b/>
        <sz val="8.8000000000000007"/>
        <color theme="1"/>
        <rFont val="Book Antiqua"/>
        <family val="1"/>
      </rPr>
      <t>C</t>
    </r>
    <r>
      <rPr>
        <b/>
        <sz val="11"/>
        <color theme="1"/>
        <rFont val="Book Antiqua"/>
        <family val="1"/>
      </rPr>
      <t xml:space="preserve"> )</t>
    </r>
  </si>
  <si>
    <t xml:space="preserve"> (च) : तटीय जल की गुणवत्ता - खारापन 
(f) : Coastal Water Quality - Salinity                                                                                    </t>
  </si>
  <si>
    <t xml:space="preserve"> वर्ष/Year:2025  (यूनिट/मिलीग्राम/लीunit/ PSU )</t>
  </si>
  <si>
    <t xml:space="preserve">  (छ) : तटीय जल की गुणवत्ता -  कुल निलंबित पदार्थ
(g) : Coastal Water Quality - Total Suspended Matter                                                                              </t>
  </si>
  <si>
    <t xml:space="preserve">  वर्ष/Year:2025  (यूनिट/मिलीग्राम/लीunit/ mg/l )</t>
  </si>
  <si>
    <t xml:space="preserve">  (ज) : तटीय जल की गुणवत्ता -  पीएच
 (h) : Coastal Water Quality - pH                                                                              </t>
  </si>
  <si>
    <t xml:space="preserve"> वर्ष/Year:2025  (यूनिट/मिलीग्राम/लीunit )</t>
  </si>
  <si>
    <t xml:space="preserve">  महाराष्ट्र</t>
  </si>
  <si>
    <t xml:space="preserve">  अंडमान एवं निकोबार द्वीपसमूह</t>
  </si>
  <si>
    <t>Statement 1.01 : Annual and Seasonal Mean Temperature</t>
  </si>
  <si>
    <t>ईकाई/Unit - (°C)</t>
  </si>
  <si>
    <t>वर्ष
Year</t>
  </si>
  <si>
    <t xml:space="preserve">अधिकतम
Max </t>
  </si>
  <si>
    <r>
      <rPr>
        <b/>
        <sz val="13"/>
        <color theme="1"/>
        <rFont val="Book Antiqua"/>
        <family val="1"/>
      </rPr>
      <t xml:space="preserve">विवरण </t>
    </r>
    <r>
      <rPr>
        <b/>
        <sz val="12"/>
        <color theme="1"/>
        <rFont val="Book Antiqua"/>
        <family val="1"/>
      </rPr>
      <t>1.03</t>
    </r>
    <r>
      <rPr>
        <b/>
        <sz val="13"/>
        <color theme="1"/>
        <rFont val="Book Antiqua"/>
        <family val="1"/>
      </rPr>
      <t xml:space="preserve">: वार्षिक एवं मासिक वर्षा 
</t>
    </r>
  </si>
  <si>
    <t xml:space="preserve">Statement 1.03: Annual and Monthly Rainfall
</t>
  </si>
  <si>
    <r>
      <rPr>
        <b/>
        <sz val="12"/>
        <color theme="1"/>
        <rFont val="Book Antiqua"/>
        <family val="1"/>
      </rPr>
      <t xml:space="preserve"> ईकाई-मिलीमीटर</t>
    </r>
    <r>
      <rPr>
        <b/>
        <sz val="11"/>
        <color theme="1"/>
        <rFont val="Book Antiqua"/>
        <family val="1"/>
      </rPr>
      <t>/Unit -Millimetre</t>
    </r>
  </si>
  <si>
    <r>
      <rPr>
        <b/>
        <sz val="11"/>
        <color theme="1"/>
        <rFont val="Book Antiqua"/>
        <family val="1"/>
      </rPr>
      <t xml:space="preserve">  </t>
    </r>
    <r>
      <rPr>
        <b/>
        <sz val="12"/>
        <color theme="1"/>
        <rFont val="Book Antiqua"/>
        <family val="1"/>
      </rPr>
      <t>वर्ष</t>
    </r>
    <r>
      <rPr>
        <b/>
        <sz val="11"/>
        <color theme="1"/>
        <rFont val="Book Antiqua"/>
        <family val="1"/>
      </rPr>
      <t xml:space="preserve">
Year </t>
    </r>
  </si>
  <si>
    <r>
      <rPr>
        <b/>
        <sz val="12"/>
        <color theme="1"/>
        <rFont val="Book Antiqua"/>
        <family val="1"/>
      </rPr>
      <t>जनवरी</t>
    </r>
    <r>
      <rPr>
        <b/>
        <sz val="11"/>
        <color theme="1"/>
        <rFont val="Book Antiqua"/>
        <family val="1"/>
      </rPr>
      <t xml:space="preserve">
 Jan  </t>
    </r>
  </si>
  <si>
    <r>
      <rPr>
        <b/>
        <sz val="12"/>
        <color theme="1"/>
        <rFont val="Book Antiqua"/>
        <family val="1"/>
      </rPr>
      <t>फ़रवरी</t>
    </r>
    <r>
      <rPr>
        <b/>
        <sz val="11"/>
        <color theme="1"/>
        <rFont val="Book Antiqua"/>
        <family val="1"/>
      </rPr>
      <t xml:space="preserve">
Feb  </t>
    </r>
  </si>
  <si>
    <r>
      <rPr>
        <b/>
        <sz val="12"/>
        <color theme="1"/>
        <rFont val="Book Antiqua"/>
        <family val="1"/>
      </rPr>
      <t>मार्च</t>
    </r>
    <r>
      <rPr>
        <b/>
        <sz val="11"/>
        <color theme="1"/>
        <rFont val="Book Antiqua"/>
        <family val="1"/>
      </rPr>
      <t xml:space="preserve">
March</t>
    </r>
  </si>
  <si>
    <r>
      <rPr>
        <b/>
        <sz val="12"/>
        <color theme="1"/>
        <rFont val="Book Antiqua"/>
        <family val="1"/>
      </rPr>
      <t>अप्रैल</t>
    </r>
    <r>
      <rPr>
        <b/>
        <sz val="11"/>
        <color theme="1"/>
        <rFont val="Book Antiqua"/>
        <family val="1"/>
      </rPr>
      <t xml:space="preserve">
April </t>
    </r>
  </si>
  <si>
    <r>
      <rPr>
        <b/>
        <sz val="12"/>
        <color theme="1"/>
        <rFont val="Book Antiqua"/>
        <family val="1"/>
      </rPr>
      <t>मई</t>
    </r>
    <r>
      <rPr>
        <b/>
        <sz val="11"/>
        <color theme="1"/>
        <rFont val="Book Antiqua"/>
        <family val="1"/>
      </rPr>
      <t xml:space="preserve">
May</t>
    </r>
  </si>
  <si>
    <r>
      <rPr>
        <b/>
        <sz val="11"/>
        <color theme="1"/>
        <rFont val="Book Antiqua"/>
        <family val="1"/>
      </rPr>
      <t xml:space="preserve"> </t>
    </r>
    <r>
      <rPr>
        <b/>
        <sz val="12"/>
        <color theme="1"/>
        <rFont val="Book Antiqua"/>
        <family val="1"/>
      </rPr>
      <t>जून</t>
    </r>
    <r>
      <rPr>
        <b/>
        <sz val="11"/>
        <color theme="1"/>
        <rFont val="Book Antiqua"/>
        <family val="1"/>
      </rPr>
      <t xml:space="preserve">
June</t>
    </r>
  </si>
  <si>
    <r>
      <rPr>
        <b/>
        <sz val="11"/>
        <color theme="1"/>
        <rFont val="Book Antiqua"/>
        <family val="1"/>
      </rPr>
      <t xml:space="preserve"> </t>
    </r>
    <r>
      <rPr>
        <b/>
        <sz val="12"/>
        <color theme="1"/>
        <rFont val="Book Antiqua"/>
        <family val="1"/>
      </rPr>
      <t>जुलाई</t>
    </r>
    <r>
      <rPr>
        <b/>
        <sz val="11"/>
        <color theme="1"/>
        <rFont val="Book Antiqua"/>
        <family val="1"/>
      </rPr>
      <t xml:space="preserve">
July</t>
    </r>
  </si>
  <si>
    <r>
      <rPr>
        <b/>
        <sz val="12"/>
        <color theme="1"/>
        <rFont val="Book Antiqua"/>
        <family val="1"/>
      </rPr>
      <t>अगस्त</t>
    </r>
    <r>
      <rPr>
        <b/>
        <sz val="11"/>
        <color theme="1"/>
        <rFont val="Book Antiqua"/>
        <family val="1"/>
      </rPr>
      <t xml:space="preserve">
Aug</t>
    </r>
  </si>
  <si>
    <r>
      <rPr>
        <b/>
        <sz val="12"/>
        <color theme="1"/>
        <rFont val="Book Antiqua"/>
        <family val="1"/>
      </rPr>
      <t>सितम्बर</t>
    </r>
    <r>
      <rPr>
        <b/>
        <sz val="11"/>
        <color theme="1"/>
        <rFont val="Book Antiqua"/>
        <family val="1"/>
      </rPr>
      <t xml:space="preserve">
Sep</t>
    </r>
  </si>
  <si>
    <r>
      <rPr>
        <b/>
        <sz val="12"/>
        <color theme="1"/>
        <rFont val="Book Antiqua"/>
        <family val="1"/>
      </rPr>
      <t>अक्टूबर</t>
    </r>
    <r>
      <rPr>
        <b/>
        <sz val="11"/>
        <color theme="1"/>
        <rFont val="Book Antiqua"/>
        <family val="1"/>
      </rPr>
      <t xml:space="preserve">
Oct</t>
    </r>
  </si>
  <si>
    <r>
      <rPr>
        <b/>
        <sz val="12"/>
        <color theme="1"/>
        <rFont val="Book Antiqua"/>
        <family val="1"/>
      </rPr>
      <t>नवम्बर</t>
    </r>
    <r>
      <rPr>
        <b/>
        <sz val="11"/>
        <color theme="1"/>
        <rFont val="Book Antiqua"/>
        <family val="1"/>
      </rPr>
      <t xml:space="preserve">
Nov</t>
    </r>
  </si>
  <si>
    <r>
      <rPr>
        <b/>
        <sz val="12"/>
        <color theme="1"/>
        <rFont val="Book Antiqua"/>
        <family val="1"/>
      </rPr>
      <t>दिसम्बर</t>
    </r>
    <r>
      <rPr>
        <b/>
        <sz val="11"/>
        <color theme="1"/>
        <rFont val="Book Antiqua"/>
        <family val="1"/>
      </rPr>
      <t xml:space="preserve">
Dec</t>
    </r>
  </si>
  <si>
    <r>
      <rPr>
        <b/>
        <sz val="12"/>
        <color theme="1"/>
        <rFont val="Book Antiqua"/>
        <family val="1"/>
      </rPr>
      <t>वार्षिक</t>
    </r>
    <r>
      <rPr>
        <b/>
        <sz val="11"/>
        <color theme="1"/>
        <rFont val="Book Antiqua"/>
        <family val="1"/>
      </rPr>
      <t xml:space="preserve">
Annual</t>
    </r>
  </si>
  <si>
    <t>लद्दाख
लद्दाख</t>
  </si>
  <si>
    <t>महाराष्ट्र</t>
  </si>
  <si>
    <t>दमन और दीव</t>
  </si>
  <si>
    <t xml:space="preserve">Statement  1.12  : State-wise Terrestrial Protected Areas                   </t>
  </si>
  <si>
    <t xml:space="preserve"> क्र. सं.
S. No
</t>
  </si>
  <si>
    <t>राज्य/केंद्र शासित प्रदेश</t>
  </si>
  <si>
    <t>राष्ट्रीय उद्यान
National Parks</t>
  </si>
  <si>
    <t>वन्यजीव अभयारण्य
Wildlife Sanctuaries</t>
  </si>
  <si>
    <t>संख्‍या
Number</t>
  </si>
  <si>
    <t xml:space="preserve"> संख्‍या
Number</t>
  </si>
  <si>
    <t xml:space="preserve">   राज्‍य क्षेत्रफल का प्रतिशत
% of State Area</t>
  </si>
  <si>
    <t>आंध्र प्रदेश</t>
  </si>
  <si>
    <t>अरुणाचल प्रदेश</t>
  </si>
  <si>
    <t>असम</t>
  </si>
  <si>
    <t>बिहार</t>
  </si>
  <si>
    <t>छत्तीसगढ़</t>
  </si>
  <si>
    <t>दिल्ली</t>
  </si>
  <si>
    <t>गोवा</t>
  </si>
  <si>
    <t>गुजरात</t>
  </si>
  <si>
    <t>हरियाणा</t>
  </si>
  <si>
    <t>हिमाचल प्रदेश</t>
  </si>
  <si>
    <t>जम्‍मू एवं कश्‍मीर</t>
  </si>
  <si>
    <t>Jammu &amp; Kashmir</t>
  </si>
  <si>
    <t>झारखंड</t>
  </si>
  <si>
    <t>कर्नाटक</t>
  </si>
  <si>
    <t>केरल</t>
  </si>
  <si>
    <t>मध्य प्रदेश</t>
  </si>
  <si>
    <t>मणिपुर</t>
  </si>
  <si>
    <t>मेघालय</t>
  </si>
  <si>
    <t>मिजोरम</t>
  </si>
  <si>
    <t>नागालैंड</t>
  </si>
  <si>
    <t>पंजाब</t>
  </si>
  <si>
    <t>राजस्थान</t>
  </si>
  <si>
    <t>सिक्किम</t>
  </si>
  <si>
    <t>तमिलनाडु</t>
  </si>
  <si>
    <t>त्रिपुरा</t>
  </si>
  <si>
    <t>उत्तराखंड</t>
  </si>
  <si>
    <t>पश्चिम बंगाल</t>
  </si>
  <si>
    <t>अंडमान एवं निकोबार दीप समूह</t>
  </si>
  <si>
    <t>Andaman And Nicobar Island</t>
  </si>
  <si>
    <t>चंडीगढ़</t>
  </si>
  <si>
    <t>दादरा एवं नगर हवेली</t>
  </si>
  <si>
    <t>Dadra And Nagar Haveli</t>
  </si>
  <si>
    <t>दमन एवं दीव</t>
  </si>
  <si>
    <t>लद्दाख</t>
  </si>
  <si>
    <t>लक्षद्वीप</t>
  </si>
  <si>
    <t>पुद्दुचेरी</t>
  </si>
  <si>
    <t xml:space="preserve">  कुल</t>
  </si>
  <si>
    <t>Total</t>
  </si>
  <si>
    <t>Statement 1.14:  Faunal diversity in India and the world</t>
  </si>
  <si>
    <t>क्र. स.
S.No.</t>
  </si>
  <si>
    <t>नस्ल</t>
  </si>
  <si>
    <t xml:space="preserve">समुद्री जीव प्रजातियों की कुल संख्या
Total number of marine faunal species </t>
  </si>
  <si>
    <t xml:space="preserve">भारत में  अन्य समूहों के तहत प्रजातियों की संख्या
Number of species in India under other groups </t>
  </si>
  <si>
    <t xml:space="preserve">पशु प्रजातियों की कुल संख्या
Total number of faunal species </t>
  </si>
  <si>
    <t>Phylum</t>
  </si>
  <si>
    <t xml:space="preserve">विश्र्व 
World
</t>
  </si>
  <si>
    <t xml:space="preserve">भारत
India
</t>
  </si>
  <si>
    <t xml:space="preserve">मीठे पानी
Freshwater
</t>
  </si>
  <si>
    <t>भारतीय मैंग्रोव प्रणाली
Indian Mangrove System</t>
  </si>
  <si>
    <t>एस्टुरीन इकोसिस्टम
Estuarine Ecosystem</t>
  </si>
  <si>
    <t>मृदा पारिस्थितिकी तंत्र
Soil Ecosystem</t>
  </si>
  <si>
    <t>विश्र्व 
World</t>
  </si>
  <si>
    <t>भारत
India</t>
  </si>
  <si>
    <t>प्रॉटिस्टा</t>
  </si>
  <si>
    <t>PROTISTA</t>
  </si>
  <si>
    <t>प्रोटोजोआ</t>
  </si>
  <si>
    <t>PROTOZOA</t>
  </si>
  <si>
    <t xml:space="preserve">मेसोजोआ </t>
  </si>
  <si>
    <t>MESOZOA</t>
  </si>
  <si>
    <t xml:space="preserve">फोरामिनिफेरा </t>
  </si>
  <si>
    <t>FORAMINIFERA</t>
  </si>
  <si>
    <t>पोरिफेरा</t>
  </si>
  <si>
    <t>PORIFERA</t>
  </si>
  <si>
    <t>निडारिया</t>
  </si>
  <si>
    <t>CNIDARIA</t>
  </si>
  <si>
    <t>टिनोफोरा</t>
  </si>
  <si>
    <t>CTENOPHORA</t>
  </si>
  <si>
    <t xml:space="preserve">प्लैट्यूमिन्थेस </t>
  </si>
  <si>
    <t>PLATYHEMINTHES</t>
  </si>
  <si>
    <t xml:space="preserve">पॉलीक्लाद </t>
  </si>
  <si>
    <t>POLYCLAD</t>
  </si>
  <si>
    <t xml:space="preserve">डिसीमिडा </t>
  </si>
  <si>
    <t>DICYEMIDA</t>
  </si>
  <si>
    <t>निमेर्टिया</t>
  </si>
  <si>
    <t>NEMERTEA</t>
  </si>
  <si>
    <t xml:space="preserve">गैस्ट्रोरीचा </t>
  </si>
  <si>
    <t>GASTROTRICHA</t>
  </si>
  <si>
    <t>रोटिफेरा</t>
  </si>
  <si>
    <t>ROTIFERA</t>
  </si>
  <si>
    <t xml:space="preserve">चेफलोरिनचा </t>
  </si>
  <si>
    <t>CHEPHALORHYNCHA</t>
  </si>
  <si>
    <t xml:space="preserve">कीनोरिनचा </t>
  </si>
  <si>
    <t>KINORHYNCHA</t>
  </si>
  <si>
    <t>एकेंथोसिफेला</t>
  </si>
  <si>
    <t>ACANTHOCEPHALA</t>
  </si>
  <si>
    <t xml:space="preserve">नेमाटोड </t>
  </si>
  <si>
    <t>NEMATODA</t>
  </si>
  <si>
    <t xml:space="preserve">गनथोस्टोमलीडा </t>
  </si>
  <si>
    <t>GNATHOSTOMULIDA</t>
  </si>
  <si>
    <t xml:space="preserve">मुलूसकस </t>
  </si>
  <si>
    <t>MOLLUSCS</t>
  </si>
  <si>
    <t xml:space="preserve">ओपिस्थोब्रैंचिए </t>
  </si>
  <si>
    <t>OPISTHOBRACHIA</t>
  </si>
  <si>
    <t xml:space="preserve">ऐनेलिडा </t>
  </si>
  <si>
    <t>ANNELIDA</t>
  </si>
  <si>
    <t xml:space="preserve">आर्थोपोडा </t>
  </si>
  <si>
    <t>ARTHROPODA</t>
  </si>
  <si>
    <t>सिपुन्कुला</t>
  </si>
  <si>
    <t>SIPUNCULA</t>
  </si>
  <si>
    <t>एकियूरा</t>
  </si>
  <si>
    <t>ECHIURA</t>
  </si>
  <si>
    <t xml:space="preserve">निकोफोरा </t>
  </si>
  <si>
    <t>ONYCOPHORA</t>
  </si>
  <si>
    <t>टाड्इग्रेड</t>
  </si>
  <si>
    <t>TARDIGRADA</t>
  </si>
  <si>
    <t>फोरोनिडा</t>
  </si>
  <si>
    <t>PHORONIDA</t>
  </si>
  <si>
    <t>ब्रायोजोआ</t>
  </si>
  <si>
    <t>BRYOZOA</t>
  </si>
  <si>
    <t xml:space="preserve">एण्टोप्रोक्ट </t>
  </si>
  <si>
    <t>ENTOPROCTA</t>
  </si>
  <si>
    <t>ब्रेकियोपोडा</t>
  </si>
  <si>
    <t>BRACHIOPODA</t>
  </si>
  <si>
    <t xml:space="preserve">एचिनोदेर्माटा </t>
  </si>
  <si>
    <t>ECHINODERMATA</t>
  </si>
  <si>
    <t xml:space="preserve">चायतोगनता </t>
  </si>
  <si>
    <t>CHAETOGNATHA</t>
  </si>
  <si>
    <t>हेमीकोर्डेटा</t>
  </si>
  <si>
    <t>HEMICHORDATA</t>
  </si>
  <si>
    <t>कोर्डेटा</t>
  </si>
  <si>
    <t>CHORDATA</t>
  </si>
  <si>
    <t xml:space="preserve">सफलोकोर्डेटा </t>
  </si>
  <si>
    <t>CEPHALOCHORDATA</t>
  </si>
  <si>
    <t>ट्यूनिकैटा / यूरोकगॉर्डेटा</t>
  </si>
  <si>
    <t>TUNICATA/UROCGORDATA</t>
  </si>
  <si>
    <t>मीन राशि</t>
  </si>
  <si>
    <t>PISCES</t>
  </si>
  <si>
    <t>सरीसृप</t>
  </si>
  <si>
    <t>REPTILIA</t>
  </si>
  <si>
    <t>एविस</t>
  </si>
  <si>
    <t>AVES</t>
  </si>
  <si>
    <t>स्तनीयजन्तु</t>
  </si>
  <si>
    <t>MAMMALIA</t>
  </si>
  <si>
    <t xml:space="preserve">मेयोफौना </t>
  </si>
  <si>
    <t>MEIOFAUNA</t>
  </si>
  <si>
    <t xml:space="preserve">कुल </t>
  </si>
  <si>
    <t>Total (Protista+Animalia)</t>
  </si>
  <si>
    <t xml:space="preserve">विवरण 1.20 : विभिन्‍न कार्बन पूल में राज्‍यवार कार्बन स्टॉक 
</t>
  </si>
  <si>
    <t xml:space="preserve">Statement 1.20 : State-wise Carbon Stock in different forest carbon pools </t>
  </si>
  <si>
    <t>वर्ष/ Year : 2021-22</t>
  </si>
  <si>
    <t xml:space="preserve">क्र. सं.
S. No.  </t>
  </si>
  <si>
    <t xml:space="preserve"> क्षेत्रफल वर्ग कि.मी
Forest Cover in sq km</t>
  </si>
  <si>
    <t xml:space="preserve"> एजीबी
AGB</t>
  </si>
  <si>
    <t xml:space="preserve">बीजीबी
BGB </t>
  </si>
  <si>
    <t xml:space="preserve">मृत लकड़ी
Dead wood </t>
  </si>
  <si>
    <t xml:space="preserve">कूड़ा-कर्कट
Litter </t>
  </si>
  <si>
    <t xml:space="preserve"> एसओसी
SOC</t>
  </si>
  <si>
    <t>कुल
Total</t>
  </si>
  <si>
    <t>छत्‍तीसगढ़</t>
  </si>
  <si>
    <t>Tamilnadu</t>
  </si>
  <si>
    <t>Andaman and  Nicobar Island</t>
  </si>
  <si>
    <t>दादरा एवं नगर हवेली ,दमन एवं दीव</t>
  </si>
  <si>
    <t>Dadra and Nagar Haveli and Daman and Diu</t>
  </si>
  <si>
    <t>Jammu and Kashmir</t>
  </si>
  <si>
    <t>लक्षद्वीप*</t>
  </si>
  <si>
    <t>कुल</t>
  </si>
  <si>
    <t xml:space="preserve"> Total</t>
  </si>
  <si>
    <t>स्रोत: भारतीय राज्‍य वन रिपोर्ट,  भारतीय वन सर्वेक्षण, पर्यावरण, वन और जलवायु परिवर्तन मंत्रालय
Source :India State of Forest Report,Forest Survey of India, Ministry of Environment, Forest &amp; Climate Change</t>
  </si>
  <si>
    <t xml:space="preserve">Note 1: Forest Carbon Stock in Staes &amp; Uts different carbon pools with stock in tonnes per ha given in parentheses. 2.  * In Lakshadweep, most of the forest cover is of Cocos nucifera for which no suitable ratio for BGB is available. 3.  AGB- Above Ground Biomass.  4.  BGB- Below Ground Biomass.  5.  SOC- Soil Organic Carbon.   6.  1st row for each State: Stock in '000 tonnes.   7.  2nd row for each State: Stock /ha. </t>
  </si>
  <si>
    <t xml:space="preserve"> विवरण 1.21 : वन के प्रकार एवं घनत्‍व के अनुसार विभिन्‍न कार्बन पूल में कार्बन स्टॉक
</t>
  </si>
  <si>
    <t>Statement 1.21: Forest  type and density wise carbon stock in different carbon pools</t>
  </si>
  <si>
    <t>वर्ष/Year : 2021-222</t>
  </si>
  <si>
    <t xml:space="preserve">  वन प्रकार परत
Forest Type Stratum    </t>
  </si>
  <si>
    <t xml:space="preserve">घनत्व
Density </t>
  </si>
  <si>
    <t xml:space="preserve"> क्षेत्रफल वर्ग कि.मी.
Area in sq km</t>
  </si>
  <si>
    <t xml:space="preserve">एजीबी
AGB </t>
  </si>
  <si>
    <t xml:space="preserve"> मृत लकड़ी
Dead wood</t>
  </si>
  <si>
    <t>कूड़ा-कर्कट
Litter</t>
  </si>
  <si>
    <t xml:space="preserve">एसओसी
SOC </t>
  </si>
  <si>
    <t xml:space="preserve">कुल
Total </t>
  </si>
  <si>
    <t>उष्णकटिबन्धीय तर सदाबहार वन/Tropical Wet Evergreen Forests</t>
  </si>
  <si>
    <t>VDF</t>
  </si>
  <si>
    <t>MDF</t>
  </si>
  <si>
    <t>OF</t>
  </si>
  <si>
    <t>उष्णकटिबन्धीय अर्ध सदाबहार वन/Tropical Semi-Evergreen Forests</t>
  </si>
  <si>
    <t>उष्णकटिबन्धीय नम पर्णपाती वन/Tropical Moist Deciduous Forests</t>
  </si>
  <si>
    <t>समुद्रतटवर्ती एवं दलदल वन/Littoral and Swamp Forests</t>
  </si>
  <si>
    <t>उष्णकटिबन्धीय शुष्क पर्णपाती वन/Tropical Dry Deciduous Forests</t>
  </si>
  <si>
    <t>उष्णकटिबन्धीय काँटेदार वन /Tropical Thorn Forests</t>
  </si>
  <si>
    <t>उष्णकटिबन्धीय शुष्क सदाबहार वन/Tropical Dry Evergreen Forests</t>
  </si>
  <si>
    <t>उपोष्णकटिबंधीय चौड़ी पत्तीदार पहाड़ी वन/Subtropical Broadleaved Hill Forest</t>
  </si>
  <si>
    <t>उपोष्णकटिबंधीय देवदार वन/Subtropical Pine Forests</t>
  </si>
  <si>
    <t>उपोष्णकटिबंधीय शुष्क सदाबहार वन/Subtropical Dry Evergreen Forest</t>
  </si>
  <si>
    <t>पर्वतीय तर समशीतोष्ण वन/Montane Wet Temperate Forests</t>
  </si>
  <si>
    <t>हिमालयी नम समशीतोष्ण वन/Himalayan Moist Temperate Forest</t>
  </si>
  <si>
    <t>हिमालयी शुष्क समशीतोष्ण वन/Himalayan Dry Temperate Forests</t>
  </si>
  <si>
    <t>उप अल्पाइन वन/Sub-Alpine Forests</t>
  </si>
  <si>
    <t xml:space="preserve">MDF </t>
  </si>
  <si>
    <t>नम अल्पाइन झाडि़यां/Moist Alpine Scrubs</t>
  </si>
  <si>
    <t>शुष्क अल्पाइन झाडि़यां/Dry Alpine Scrub</t>
  </si>
  <si>
    <t xml:space="preserve">VDF </t>
  </si>
  <si>
    <t xml:space="preserve">OF </t>
  </si>
  <si>
    <t>बागान/टीओएफ/ Plantation/TOF</t>
  </si>
  <si>
    <t>कुल/Total</t>
  </si>
  <si>
    <t>स्रोत: भारतीय राज्‍य वन रिपोर्ट,भारतीय वन सर्वेक्षण, पर्यावरण, वन और जलवायु परिवर्तन मंत्रालय
Source :India State of Forest Report, Forest Survey of India, Ministry of Environment, Forest &amp; Climate Change</t>
  </si>
  <si>
    <t xml:space="preserve">Note 1: Forest Type and Density wise Carbon Stock in  different carbon pools with per ha stock in tonnes in parentheses. 2.  1st row for each State: Stock in '000 tonnes.    3.   2nd row for each State: Stock /ha. 4. AGB- Above Ground Biomass.  5.  BGB- Below Ground Biomass.  6.  VDF: Very Dense Forest.  7. MDF : Moderatly Dense Forest.    8.   SOC- Soil Organic Carbon.   9. OF  : Other Forests. </t>
  </si>
  <si>
    <t>A</t>
  </si>
  <si>
    <t xml:space="preserve">विवरण 1.22 :   राज्यवार वृक्षाच्छादन
                                                                                       </t>
  </si>
  <si>
    <t xml:space="preserve"> Statement 1.22: State-wise Tree Cover      </t>
  </si>
  <si>
    <t xml:space="preserve">(वर्ग कि.मी./ Sq.Km) </t>
  </si>
  <si>
    <t>2008-09</t>
  </si>
  <si>
    <t>2010-11</t>
  </si>
  <si>
    <t>2013-14</t>
  </si>
  <si>
    <t>2017-18</t>
  </si>
  <si>
    <t>2019-20#</t>
  </si>
  <si>
    <t>2021-22</t>
  </si>
  <si>
    <t>अंडमान एवं निकोबार दीपसमूह</t>
  </si>
  <si>
    <t>Dadra &amp; Nagar Haveli</t>
  </si>
  <si>
    <t>दमन एवं दीव*</t>
  </si>
  <si>
    <t>Daman &amp; Diu*</t>
  </si>
  <si>
    <t>लद्दाख^</t>
  </si>
  <si>
    <t>Ladakh^</t>
  </si>
  <si>
    <t>भौगोलिक क्षेत्र का प्रतिशत</t>
  </si>
  <si>
    <t>Percent of Geographical Area</t>
  </si>
  <si>
    <t xml:space="preserve">स्रोत : भारत वन स्‍थिति रिपोर्ट , भारत का वन सर्वेक्षण, पर्यावरण, वन और जलवायु परिवर्तन मंत्रालय
Source : India State of Forest Report ,Forest Survey of India, Ministry of Environment, Forest &amp; Climate Cahnge
</t>
  </si>
  <si>
    <t>Note 1.   ^ Included in J &amp; K for 2000-2018.   2.*Data of Daman and Diu include in Dadar and nagar haveli in 2019-20</t>
  </si>
  <si>
    <t># Tree Cover also includes all bamboo clumps and trees of dbh of 5-10 cm which were not included in published figures reported in ISFR 2021. Therefore, Tree cover figures of 2021 have also been revised.</t>
  </si>
  <si>
    <t xml:space="preserve">                                                                                 वर्ष/ Year :2023</t>
  </si>
  <si>
    <t>क्र. सं.
S. No.</t>
  </si>
  <si>
    <t xml:space="preserve">राज्य/केंद्र शासित प्रदेश
State/UTs
</t>
  </si>
  <si>
    <t>शहर</t>
  </si>
  <si>
    <t>City</t>
  </si>
  <si>
    <r>
      <t>वार्षिक औसत माइक्रो ग्राम /एम</t>
    </r>
    <r>
      <rPr>
        <b/>
        <vertAlign val="superscript"/>
        <sz val="11"/>
        <rFont val="Book Antiqua"/>
        <family val="1"/>
      </rPr>
      <t>3</t>
    </r>
    <r>
      <rPr>
        <b/>
        <sz val="11"/>
        <rFont val="Book Antiqua"/>
        <family val="1"/>
      </rPr>
      <t xml:space="preserve"> 
  Annual Average in µg/m</t>
    </r>
    <r>
      <rPr>
        <b/>
        <vertAlign val="superscript"/>
        <sz val="11"/>
        <rFont val="Book Antiqua"/>
        <family val="1"/>
      </rPr>
      <t>3</t>
    </r>
  </si>
  <si>
    <r>
      <t>SO</t>
    </r>
    <r>
      <rPr>
        <b/>
        <vertAlign val="subscript"/>
        <sz val="11"/>
        <rFont val="Book Antiqua"/>
        <family val="1"/>
      </rPr>
      <t>2</t>
    </r>
  </si>
  <si>
    <r>
      <t>NO</t>
    </r>
    <r>
      <rPr>
        <b/>
        <vertAlign val="subscript"/>
        <sz val="11"/>
        <rFont val="Book Antiqua"/>
        <family val="1"/>
      </rPr>
      <t>2</t>
    </r>
  </si>
  <si>
    <r>
      <t>PM</t>
    </r>
    <r>
      <rPr>
        <b/>
        <vertAlign val="subscript"/>
        <sz val="11"/>
        <rFont val="Book Antiqua"/>
        <family val="1"/>
      </rPr>
      <t>10</t>
    </r>
  </si>
  <si>
    <r>
      <t>PM</t>
    </r>
    <r>
      <rPr>
        <b/>
        <vertAlign val="subscript"/>
        <sz val="11"/>
        <color theme="1"/>
        <rFont val="Book Antiqua"/>
        <family val="1"/>
      </rPr>
      <t xml:space="preserve">2.5 </t>
    </r>
    <r>
      <rPr>
        <b/>
        <sz val="9"/>
        <color theme="1"/>
        <rFont val="Calibri"/>
        <family val="2"/>
      </rPr>
      <t/>
    </r>
  </si>
  <si>
    <t>ब्रुकशाब्द</t>
  </si>
  <si>
    <t>Brookshabd</t>
  </si>
  <si>
    <t>-</t>
  </si>
  <si>
    <t>पोर्ट ब्लेयर</t>
  </si>
  <si>
    <t>Port Blair</t>
  </si>
  <si>
    <t>NM</t>
  </si>
  <si>
    <t>अमरावती</t>
  </si>
  <si>
    <t>Amaravathi</t>
  </si>
  <si>
    <t>अनंत्पुर</t>
  </si>
  <si>
    <t>Anantapur</t>
  </si>
  <si>
    <t>चितूर</t>
  </si>
  <si>
    <t>Chitoor</t>
  </si>
  <si>
    <t>एलुरु</t>
  </si>
  <si>
    <t>Eluru</t>
  </si>
  <si>
    <t>गुंतुर</t>
  </si>
  <si>
    <t>Guntur</t>
  </si>
  <si>
    <t>कदपा</t>
  </si>
  <si>
    <t>Kadapa</t>
  </si>
  <si>
    <t>करिनदा</t>
  </si>
  <si>
    <t>Kakinada</t>
  </si>
  <si>
    <t>कुर्नूल</t>
  </si>
  <si>
    <t>Kurnool</t>
  </si>
  <si>
    <t>नेल्लौर</t>
  </si>
  <si>
    <t>Nellore</t>
  </si>
  <si>
    <t>ओंगोल</t>
  </si>
  <si>
    <t>Ongole</t>
  </si>
  <si>
    <t>राजमंड्री</t>
  </si>
  <si>
    <t>Rajahmundry</t>
  </si>
  <si>
    <t>स्रिकाकुलम</t>
  </si>
  <si>
    <t>Srikakulam</t>
  </si>
  <si>
    <t>तिरुपति</t>
  </si>
  <si>
    <t>Tirupati</t>
  </si>
  <si>
    <t>विजयवाड़ा</t>
  </si>
  <si>
    <t>Vijaywada</t>
  </si>
  <si>
    <t>विशाखपट्नम</t>
  </si>
  <si>
    <t>Vishakhapatnam</t>
  </si>
  <si>
    <t>विजयनगरम</t>
  </si>
  <si>
    <t>Vizianagaram</t>
  </si>
  <si>
    <t>ईटानगर</t>
  </si>
  <si>
    <t>Itanagar</t>
  </si>
  <si>
    <t>नाहरलागुन</t>
  </si>
  <si>
    <t>Naharlagun</t>
  </si>
  <si>
    <t>बंगाईगाँव</t>
  </si>
  <si>
    <t>Bongaigaon</t>
  </si>
  <si>
    <t>बर्नीहाट</t>
  </si>
  <si>
    <t>Byrnihat</t>
  </si>
  <si>
    <t>दरंगा</t>
  </si>
  <si>
    <t>Daranga</t>
  </si>
  <si>
    <t>डिब्रुगढ</t>
  </si>
  <si>
    <t>Dibrugarh</t>
  </si>
  <si>
    <t>गोलाघाट</t>
  </si>
  <si>
    <t>Golaghat</t>
  </si>
  <si>
    <t>गुवाहाटी</t>
  </si>
  <si>
    <t>Guwahati</t>
  </si>
  <si>
    <t>मरघेरिता</t>
  </si>
  <si>
    <t>Margherita</t>
  </si>
  <si>
    <t>नगांव</t>
  </si>
  <si>
    <t>Nagaon</t>
  </si>
  <si>
    <t>नलबाड़ी</t>
  </si>
  <si>
    <t>Nalbari</t>
  </si>
  <si>
    <t>उत्तरी लखीमपुर</t>
  </si>
  <si>
    <t>North Lakhimpur</t>
  </si>
  <si>
    <t>सिलचर</t>
  </si>
  <si>
    <t>Silchar</t>
  </si>
  <si>
    <t>सिबसागर</t>
  </si>
  <si>
    <t>Sivasagar</t>
  </si>
  <si>
    <t>तेजपुर</t>
  </si>
  <si>
    <t>Tezpur</t>
  </si>
  <si>
    <t>तिनसुकिया</t>
  </si>
  <si>
    <t>Tinsukia</t>
  </si>
  <si>
    <t>Bihar (बिहार)</t>
  </si>
  <si>
    <t>अररिया</t>
  </si>
  <si>
    <t>Araria</t>
  </si>
  <si>
    <t>आरा</t>
  </si>
  <si>
    <t>Arrah</t>
  </si>
  <si>
    <t>औरंगाबाद</t>
  </si>
  <si>
    <t>Aurangabad</t>
  </si>
  <si>
    <t>बेगूसराय</t>
  </si>
  <si>
    <t>Begusarai</t>
  </si>
  <si>
    <t>बेतिया</t>
  </si>
  <si>
    <t>Bettiah</t>
  </si>
  <si>
    <t>भागलपुर</t>
  </si>
  <si>
    <t>Bhagalpur</t>
  </si>
  <si>
    <t>बिहारशरीफ</t>
  </si>
  <si>
    <t>Bihar Sharif</t>
  </si>
  <si>
    <t>बक्सर</t>
  </si>
  <si>
    <t>Buxar</t>
  </si>
  <si>
    <t>छपरा</t>
  </si>
  <si>
    <t>Chhapra</t>
  </si>
  <si>
    <t>दरभंगा</t>
  </si>
  <si>
    <t>Darbhanga</t>
  </si>
  <si>
    <t>कटिहार</t>
  </si>
  <si>
    <t xml:space="preserve">Katihar </t>
  </si>
  <si>
    <t>किशनगंज</t>
  </si>
  <si>
    <t>Kishanganj</t>
  </si>
  <si>
    <t>मंगुराहा</t>
  </si>
  <si>
    <t>Manguraha</t>
  </si>
  <si>
    <t>मोतिहारी</t>
  </si>
  <si>
    <t>Motihari</t>
  </si>
  <si>
    <t>मुंगेर</t>
  </si>
  <si>
    <t>Munger</t>
  </si>
  <si>
    <t>गया</t>
  </si>
  <si>
    <t>Gaya</t>
  </si>
  <si>
    <t>हाजीपुर</t>
  </si>
  <si>
    <t>Hajipur</t>
  </si>
  <si>
    <t>मुजफ्फरपुर</t>
  </si>
  <si>
    <t>Muzaffarpur</t>
  </si>
  <si>
    <t>पटना</t>
  </si>
  <si>
    <t>Patna</t>
  </si>
  <si>
    <t>पूर्णिया</t>
  </si>
  <si>
    <t>Purnia</t>
  </si>
  <si>
    <t>रजगीर</t>
  </si>
  <si>
    <t>Rajgir</t>
  </si>
  <si>
    <t>सहरसा</t>
  </si>
  <si>
    <t>Saharsa</t>
  </si>
  <si>
    <t>समस्तीपुर</t>
  </si>
  <si>
    <t>Samastipur</t>
  </si>
  <si>
    <t>सासाराम</t>
  </si>
  <si>
    <t>Sasaram</t>
  </si>
  <si>
    <t>सिवान</t>
  </si>
  <si>
    <t>Siwan</t>
  </si>
  <si>
    <t>Chattisgarh (छत्तीसगढ़)</t>
  </si>
  <si>
    <t>बिलासपुर</t>
  </si>
  <si>
    <t>Bilaspur</t>
  </si>
  <si>
    <t>छल</t>
  </si>
  <si>
    <t>Chhal</t>
  </si>
  <si>
    <t>दुर्ग भिलाई</t>
  </si>
  <si>
    <t>Durg-Bhillainagar</t>
  </si>
  <si>
    <t>कोरबा</t>
  </si>
  <si>
    <t>Korba</t>
  </si>
  <si>
    <t>कुंजेमुरा</t>
  </si>
  <si>
    <t>Kunjemura</t>
  </si>
  <si>
    <t>मिलुपारा</t>
  </si>
  <si>
    <t>Milupara</t>
  </si>
  <si>
    <t>रायगढ़</t>
  </si>
  <si>
    <t>Raigarh</t>
  </si>
  <si>
    <t>रायपुर </t>
  </si>
  <si>
    <t>Raipur</t>
  </si>
  <si>
    <t>तुमिध</t>
  </si>
  <si>
    <t>Tumidh</t>
  </si>
  <si>
    <t>Delhi (दिल्ली)</t>
  </si>
  <si>
    <t>Delhi*</t>
  </si>
  <si>
    <t>13*</t>
  </si>
  <si>
    <t>38*</t>
  </si>
  <si>
    <t>181*</t>
  </si>
  <si>
    <t>95*</t>
  </si>
  <si>
    <t>Goa (गोवा)</t>
  </si>
  <si>
    <t>अमोना</t>
  </si>
  <si>
    <t>Amona</t>
  </si>
  <si>
    <t>अस्सनोरा</t>
  </si>
  <si>
    <t>Assanora</t>
  </si>
  <si>
    <t>बिचोलिम</t>
  </si>
  <si>
    <t>Bicholim</t>
  </si>
  <si>
    <t>कदली</t>
  </si>
  <si>
    <t>Codli</t>
  </si>
  <si>
    <t>कंकोलिम</t>
  </si>
  <si>
    <t>Cuncolim</t>
  </si>
  <si>
    <t>कर्चोरेम</t>
  </si>
  <si>
    <t>Curchorem</t>
  </si>
  <si>
    <t>होंडा</t>
  </si>
  <si>
    <t>Honda</t>
  </si>
  <si>
    <t>कुंदैम</t>
  </si>
  <si>
    <t>Kundaim</t>
  </si>
  <si>
    <t>म्हापसा</t>
  </si>
  <si>
    <t>Mapusa</t>
  </si>
  <si>
    <t>मडगांव</t>
  </si>
  <si>
    <t>Margao</t>
  </si>
  <si>
    <t>मुरगांव</t>
  </si>
  <si>
    <t>Mormugao</t>
  </si>
  <si>
    <t>पणजी</t>
  </si>
  <si>
    <t>Panaji</t>
  </si>
  <si>
    <t>पोंडा</t>
  </si>
  <si>
    <t xml:space="preserve">Ponda </t>
  </si>
  <si>
    <t>संगेम</t>
  </si>
  <si>
    <t>Sanguem</t>
  </si>
  <si>
    <t>तिलामोल</t>
  </si>
  <si>
    <t>Tilamol</t>
  </si>
  <si>
    <t>तुएम</t>
  </si>
  <si>
    <t>Tuem</t>
  </si>
  <si>
    <t>उस्गाओ</t>
  </si>
  <si>
    <t>Usgao</t>
  </si>
  <si>
    <t>वास्को</t>
  </si>
  <si>
    <t>Vasco</t>
  </si>
  <si>
    <t>Gujarat (गुजरात)</t>
  </si>
  <si>
    <t>अहमदाबाद</t>
  </si>
  <si>
    <t>Ahmedabad</t>
  </si>
  <si>
    <t>अंकलेश्वर</t>
  </si>
  <si>
    <t>Anklesvar</t>
  </si>
  <si>
    <t xml:space="preserve">गाँधीनगर </t>
  </si>
  <si>
    <t>Gandhinagar</t>
  </si>
  <si>
    <t>जामनगर</t>
  </si>
  <si>
    <t>Jamnagar</t>
  </si>
  <si>
    <t>नंदेसरी</t>
  </si>
  <si>
    <t>Nandesari</t>
  </si>
  <si>
    <t>राजकोट</t>
  </si>
  <si>
    <t>Rajkot</t>
  </si>
  <si>
    <t>सूरत</t>
  </si>
  <si>
    <t>Surat</t>
  </si>
  <si>
    <t>वडोदरा</t>
  </si>
  <si>
    <t>Vadodara</t>
  </si>
  <si>
    <t>वापी</t>
  </si>
  <si>
    <t>Vapi</t>
  </si>
  <si>
    <t xml:space="preserve">वातवा </t>
  </si>
  <si>
    <t>Vatva</t>
  </si>
  <si>
    <t>Haryana (हरियाणा)</t>
  </si>
  <si>
    <t>अंबाला</t>
  </si>
  <si>
    <t>Ambala</t>
  </si>
  <si>
    <t>बहादुरगढ़</t>
  </si>
  <si>
    <t>Bahadurgarh</t>
  </si>
  <si>
    <t>बल्लभगढ़</t>
  </si>
  <si>
    <t>Ballabgarh</t>
  </si>
  <si>
    <t>भिवानी</t>
  </si>
  <si>
    <t>Bhiwani</t>
  </si>
  <si>
    <t>चरखी दादरी</t>
  </si>
  <si>
    <t>Charkhi Dadri</t>
  </si>
  <si>
    <t>धारूहेड़ा</t>
  </si>
  <si>
    <t>Dharuhera</t>
  </si>
  <si>
    <t>फरीदाबाद</t>
  </si>
  <si>
    <t>Faridabad</t>
  </si>
  <si>
    <t>फतेहाबाद</t>
  </si>
  <si>
    <t>Fatehabad</t>
  </si>
  <si>
    <t>गुडगाँव</t>
  </si>
  <si>
    <t>Gurgaon</t>
  </si>
  <si>
    <t>हिसार</t>
  </si>
  <si>
    <t>Hissar</t>
  </si>
  <si>
    <t>जींद</t>
  </si>
  <si>
    <t>Jind</t>
  </si>
  <si>
    <t>कैथल</t>
  </si>
  <si>
    <t>Kaithal</t>
  </si>
  <si>
    <t>करनाल</t>
  </si>
  <si>
    <t>Karnal</t>
  </si>
  <si>
    <t>कुरूक्षेत्र</t>
  </si>
  <si>
    <t>Kurukshetra</t>
  </si>
  <si>
    <t>मांडीखेड़ा</t>
  </si>
  <si>
    <t>Mandikhera</t>
  </si>
  <si>
    <t>मानेसर</t>
  </si>
  <si>
    <t>Manesar</t>
  </si>
  <si>
    <t>नारनौल</t>
  </si>
  <si>
    <t>Narnaul</t>
  </si>
  <si>
    <t>पलवल</t>
  </si>
  <si>
    <t>Palwal</t>
  </si>
  <si>
    <t>पंचकुला शहरी एस्टेट</t>
  </si>
  <si>
    <t>Panchukula Urban Estate</t>
  </si>
  <si>
    <t>पानीपत</t>
  </si>
  <si>
    <t>Panipat</t>
  </si>
  <si>
    <t>रोहतक</t>
  </si>
  <si>
    <t>Rohtak</t>
  </si>
  <si>
    <t>सिरसा</t>
  </si>
  <si>
    <t>Sirsa</t>
  </si>
  <si>
    <t>सोनीपत</t>
  </si>
  <si>
    <t>Sonepat</t>
  </si>
  <si>
    <t>यमुनानगर</t>
  </si>
  <si>
    <t>Yamuna Nagar</t>
  </si>
  <si>
    <t>Himachal Pradesh (हिमाचल प्रदेश)</t>
  </si>
  <si>
    <t>बद्दी</t>
  </si>
  <si>
    <t>Baddi</t>
  </si>
  <si>
    <t>डमटाल</t>
  </si>
  <si>
    <t>Damtal</t>
  </si>
  <si>
    <t>धर्मशाला</t>
  </si>
  <si>
    <t>Dharamshala</t>
  </si>
  <si>
    <t>गुलाबा</t>
  </si>
  <si>
    <t>Gulaba</t>
  </si>
  <si>
    <t>काला अम्ब</t>
  </si>
  <si>
    <t>Kala Amb</t>
  </si>
  <si>
    <t>मनाली</t>
  </si>
  <si>
    <t>Manali</t>
  </si>
  <si>
    <t>माढ़ी</t>
  </si>
  <si>
    <t>Marhi</t>
  </si>
  <si>
    <t>नालागढ़</t>
  </si>
  <si>
    <t>Nalagarh</t>
  </si>
  <si>
    <t>पोंटा साहिब</t>
  </si>
  <si>
    <t>Paonta Sahib</t>
  </si>
  <si>
    <t>परवाणू </t>
  </si>
  <si>
    <t>Parwanoo</t>
  </si>
  <si>
    <t>शिमला</t>
  </si>
  <si>
    <t>Shimla</t>
  </si>
  <si>
    <t>सुंदरनगर</t>
  </si>
  <si>
    <t>Sunder Nagar</t>
  </si>
  <si>
    <t>उना</t>
  </si>
  <si>
    <t>Una</t>
  </si>
  <si>
    <t>बशिष्ट</t>
  </si>
  <si>
    <t>Vashisht</t>
  </si>
  <si>
    <t>Jammu &amp; Kashmir (जम्मू &amp; कश्मीर)</t>
  </si>
  <si>
    <t>डोडा (जे)</t>
  </si>
  <si>
    <t>Doda (J)</t>
  </si>
  <si>
    <t>जम्मू</t>
  </si>
  <si>
    <t>Jammu</t>
  </si>
  <si>
    <t>रामबन</t>
  </si>
  <si>
    <t>Ramban (J)</t>
  </si>
  <si>
    <t>सांबा (जे)</t>
  </si>
  <si>
    <t>Samba (J)</t>
  </si>
  <si>
    <t>श्रीनगर</t>
  </si>
  <si>
    <t>Srinagar</t>
  </si>
  <si>
    <t>उधमपुर</t>
  </si>
  <si>
    <t>Udhampur</t>
  </si>
  <si>
    <t>Jharkhand (झारखण्ड)</t>
  </si>
  <si>
    <t>बराजाम्दा</t>
  </si>
  <si>
    <t>Barajamda</t>
  </si>
  <si>
    <t>धनबाद</t>
  </si>
  <si>
    <t>Dhanbad</t>
  </si>
  <si>
    <t>जमशेदपुर</t>
  </si>
  <si>
    <t>Jamshedpur</t>
  </si>
  <si>
    <t>झरिया</t>
  </si>
  <si>
    <t>Jharia</t>
  </si>
  <si>
    <t>जोरापोखर</t>
  </si>
  <si>
    <t>Jorapokhar</t>
  </si>
  <si>
    <t>रांची</t>
  </si>
  <si>
    <t>Ranchi</t>
  </si>
  <si>
    <t>साराइकेला</t>
  </si>
  <si>
    <t>Saraikela</t>
  </si>
  <si>
    <t>सिंदरी</t>
  </si>
  <si>
    <t>Sindri</t>
  </si>
  <si>
    <t>Karnataka (कर्नाटक)</t>
  </si>
  <si>
    <t>बागलकोट</t>
  </si>
  <si>
    <t xml:space="preserve">Bagalkote  </t>
  </si>
  <si>
    <t>बेंगलुरु</t>
  </si>
  <si>
    <t>Bangalore</t>
  </si>
  <si>
    <t>बेलगाम</t>
  </si>
  <si>
    <t>Belgaum</t>
  </si>
  <si>
    <t>बीदर</t>
  </si>
  <si>
    <t xml:space="preserve">Bidar </t>
  </si>
  <si>
    <t>बीजापुर</t>
  </si>
  <si>
    <t xml:space="preserve">Bijapur </t>
  </si>
  <si>
    <t>चामराजनगर</t>
  </si>
  <si>
    <t>Chamarajanagar</t>
  </si>
  <si>
    <t>चिकबलपुर</t>
  </si>
  <si>
    <t>Chikkaballapur</t>
  </si>
  <si>
    <t>चिक्कामगलुरु</t>
  </si>
  <si>
    <t>Chikkamagaluru</t>
  </si>
  <si>
    <t>चित्रदुर्ग</t>
  </si>
  <si>
    <t xml:space="preserve">Chitradurga </t>
  </si>
  <si>
    <t>दावणगेरे</t>
  </si>
  <si>
    <t>Devanagere</t>
  </si>
  <si>
    <t>गदग</t>
  </si>
  <si>
    <t>Gadag</t>
  </si>
  <si>
    <t>गुलबर्गा</t>
  </si>
  <si>
    <t>Gulburga</t>
  </si>
  <si>
    <t>हासन</t>
  </si>
  <si>
    <t>Hassan</t>
  </si>
  <si>
    <t>हावेरी</t>
  </si>
  <si>
    <t>Haveri</t>
  </si>
  <si>
    <t>हुबली-धारवाड़</t>
  </si>
  <si>
    <t>Hubli-Dharwad</t>
  </si>
  <si>
    <t>कारवार</t>
  </si>
  <si>
    <t>Karwar</t>
  </si>
  <si>
    <t>कोलार</t>
  </si>
  <si>
    <t xml:space="preserve">Kolar  </t>
  </si>
  <si>
    <t>कोप्पल</t>
  </si>
  <si>
    <t>Koppal</t>
  </si>
  <si>
    <t xml:space="preserve">मंडिकेरी </t>
  </si>
  <si>
    <t>Madikeri</t>
  </si>
  <si>
    <t>मांड्या</t>
  </si>
  <si>
    <t>Mandya</t>
  </si>
  <si>
    <t>मंगलोर</t>
  </si>
  <si>
    <t>Mangalore</t>
  </si>
  <si>
    <t>मैसूर</t>
  </si>
  <si>
    <t>Mysore</t>
  </si>
  <si>
    <t>रायचूर</t>
  </si>
  <si>
    <t xml:space="preserve">Raichur </t>
  </si>
  <si>
    <t>रामानगर</t>
  </si>
  <si>
    <t>Ramanagara</t>
  </si>
  <si>
    <t>शिमगा</t>
  </si>
  <si>
    <t xml:space="preserve">Shimaga </t>
  </si>
  <si>
    <t>तिमुकुरु</t>
  </si>
  <si>
    <t>Timukuru</t>
  </si>
  <si>
    <t>उडुपी</t>
  </si>
  <si>
    <t>Udupi</t>
  </si>
  <si>
    <t>यादगीर</t>
  </si>
  <si>
    <t>Yadgir</t>
  </si>
  <si>
    <t>Kerala (केरल)</t>
  </si>
  <si>
    <t>आलप्पुषा़</t>
  </si>
  <si>
    <t>Alappuzha</t>
  </si>
  <si>
    <t>एलूर</t>
  </si>
  <si>
    <t>Eloor</t>
  </si>
  <si>
    <t>एर्नाकुलम</t>
  </si>
  <si>
    <t>Ernakulam</t>
  </si>
  <si>
    <t>कन्नूर</t>
  </si>
  <si>
    <t>Kannur</t>
  </si>
  <si>
    <t>कोची</t>
  </si>
  <si>
    <t>Kochi</t>
  </si>
  <si>
    <t>कोल्लम</t>
  </si>
  <si>
    <t>Kollam</t>
  </si>
  <si>
    <t>कोट्टयम</t>
  </si>
  <si>
    <t>Kottayam</t>
  </si>
  <si>
    <t>कोझीकोड</t>
  </si>
  <si>
    <t>Kozhikode</t>
  </si>
  <si>
    <t>मलप्पुरम</t>
  </si>
  <si>
    <t>Malapuram</t>
  </si>
  <si>
    <t>पालक्काड</t>
  </si>
  <si>
    <t>Palakkad</t>
  </si>
  <si>
    <t>पत्तनंतिट्टा</t>
  </si>
  <si>
    <t>Pathanamthitta</t>
  </si>
  <si>
    <t>तिरुवनन्तपुरम</t>
  </si>
  <si>
    <t>Thiruvananthapuram</t>
  </si>
  <si>
    <t>तृश्शूर</t>
  </si>
  <si>
    <t>Thissur</t>
  </si>
  <si>
    <t>तिरुवल्ला</t>
  </si>
  <si>
    <t>Thiruvalla (SAMP)</t>
  </si>
  <si>
    <t>वयनाड</t>
  </si>
  <si>
    <t>Wayanad</t>
  </si>
  <si>
    <t>Madhya Pradesh (मध्य प्रदेश)</t>
  </si>
  <si>
    <t>अमली</t>
  </si>
  <si>
    <t>Amlai</t>
  </si>
  <si>
    <t>भोपाल</t>
  </si>
  <si>
    <t>Bhopal</t>
  </si>
  <si>
    <t>छिंदवाड़ा</t>
  </si>
  <si>
    <t xml:space="preserve">Chhindwara </t>
  </si>
  <si>
    <t>दमोह</t>
  </si>
  <si>
    <t>Damoh</t>
  </si>
  <si>
    <t>देवास</t>
  </si>
  <si>
    <t>Dewas</t>
  </si>
  <si>
    <t>ग्‍वालियर</t>
  </si>
  <si>
    <t>Gwalior</t>
  </si>
  <si>
    <t>इन्दौर</t>
  </si>
  <si>
    <t>Indore</t>
  </si>
  <si>
    <t>जबलपुर</t>
  </si>
  <si>
    <t>Jabalpur</t>
  </si>
  <si>
    <t>कटनी</t>
  </si>
  <si>
    <t>Katni</t>
  </si>
  <si>
    <t>मैहर</t>
  </si>
  <si>
    <t>Maihar</t>
  </si>
  <si>
    <t>मंडीदीप</t>
  </si>
  <si>
    <t>Mandideep</t>
  </si>
  <si>
    <t>नागदा</t>
  </si>
  <si>
    <t>Nagda</t>
  </si>
  <si>
    <t>पृथमपुर</t>
  </si>
  <si>
    <t>Prithampur</t>
  </si>
  <si>
    <t>रतलाम</t>
  </si>
  <si>
    <t>Ratlam</t>
  </si>
  <si>
    <t>रीवा</t>
  </si>
  <si>
    <t>Rewa</t>
  </si>
  <si>
    <t>सागर</t>
  </si>
  <si>
    <t>Sagar</t>
  </si>
  <si>
    <t>सतना</t>
  </si>
  <si>
    <t>Satna</t>
  </si>
  <si>
    <t>सिंगरौली</t>
  </si>
  <si>
    <t>Singrauli</t>
  </si>
  <si>
    <t>उज्जैन</t>
  </si>
  <si>
    <t>Ujjain</t>
  </si>
  <si>
    <t>Maharashtra (महाराष्ट्र)</t>
  </si>
  <si>
    <t>अहमदनगर</t>
  </si>
  <si>
    <t>Ahmednagar</t>
  </si>
  <si>
    <t>अकोला</t>
  </si>
  <si>
    <t>Akola</t>
  </si>
  <si>
    <t>अंबरनाथ</t>
  </si>
  <si>
    <t>Ambernath</t>
  </si>
  <si>
    <t>Amravati</t>
  </si>
  <si>
    <t>बदलापुर</t>
  </si>
  <si>
    <t>Badlapur</t>
  </si>
  <si>
    <t>बेलापुर</t>
  </si>
  <si>
    <t>Belapur</t>
  </si>
  <si>
    <t>भिवंडी</t>
  </si>
  <si>
    <t>Bhiwandi</t>
  </si>
  <si>
    <t>बोईसर</t>
  </si>
  <si>
    <t>Boisar</t>
  </si>
  <si>
    <t>चन्द्रपुर</t>
  </si>
  <si>
    <t>Chandrapur</t>
  </si>
  <si>
    <t>धुले</t>
  </si>
  <si>
    <t>Dhule</t>
  </si>
  <si>
    <t>डोम्बिवली</t>
  </si>
  <si>
    <t>Dombivali</t>
  </si>
  <si>
    <t>जलगाँव</t>
  </si>
  <si>
    <t>Jalgaon</t>
  </si>
  <si>
    <t>जालना</t>
  </si>
  <si>
    <t>Jalna</t>
  </si>
  <si>
    <t>कोल्हापुर</t>
  </si>
  <si>
    <t>Kolhapur</t>
  </si>
  <si>
    <t>लातूर</t>
  </si>
  <si>
    <t>Latur</t>
  </si>
  <si>
    <t>महाड</t>
  </si>
  <si>
    <t>Mahad</t>
  </si>
  <si>
    <t>मालेगांव</t>
  </si>
  <si>
    <t>Malegao</t>
  </si>
  <si>
    <t>मीरा भाईंदर</t>
  </si>
  <si>
    <t>Mira Bhayander</t>
  </si>
  <si>
    <t>मुंबई</t>
  </si>
  <si>
    <t>Mumbai</t>
  </si>
  <si>
    <t>नागपुर</t>
  </si>
  <si>
    <t>Nagpur</t>
  </si>
  <si>
    <t>नांदेड़</t>
  </si>
  <si>
    <t>Nanded</t>
  </si>
  <si>
    <t>नासिक</t>
  </si>
  <si>
    <t>Nashik</t>
  </si>
  <si>
    <t>नवी मुंबई</t>
  </si>
  <si>
    <t>Navi Mumbai</t>
  </si>
  <si>
    <t>परभनी</t>
  </si>
  <si>
    <t>Parbhani</t>
  </si>
  <si>
    <t>पिंपरी-चिंचवाड़</t>
  </si>
  <si>
    <t>Pimpri-Chinchwad</t>
  </si>
  <si>
    <t>पुणे</t>
  </si>
  <si>
    <t>Pune</t>
  </si>
  <si>
    <t>रोहा</t>
  </si>
  <si>
    <t>Roha</t>
  </si>
  <si>
    <t>सांगली</t>
  </si>
  <si>
    <t>Sangli</t>
  </si>
  <si>
    <t>सोलापुर</t>
  </si>
  <si>
    <t>Solapur</t>
  </si>
  <si>
    <t>तारापुर</t>
  </si>
  <si>
    <t>Tarapur</t>
  </si>
  <si>
    <t>ठाणे</t>
  </si>
  <si>
    <t>Thane</t>
  </si>
  <si>
    <t>उल्हासनगर</t>
  </si>
  <si>
    <t>Ulhasnagar</t>
  </si>
  <si>
    <t>वसई-विरार</t>
  </si>
  <si>
    <t>Vasai-virar</t>
  </si>
  <si>
    <t>Manipur (मणिपुर )</t>
  </si>
  <si>
    <t>इंफाल</t>
  </si>
  <si>
    <t>Imphal</t>
  </si>
  <si>
    <t>Meghalaya (मेघालय)</t>
  </si>
  <si>
    <t xml:space="preserve">बिरनिहत </t>
  </si>
  <si>
    <t>दावकी</t>
  </si>
  <si>
    <t>Dawki</t>
  </si>
  <si>
    <t xml:space="preserve">खलिहरियत </t>
  </si>
  <si>
    <t>Khliehriat</t>
  </si>
  <si>
    <t xml:space="preserve">नांगस्टॉइन </t>
  </si>
  <si>
    <t>Nongstoin</t>
  </si>
  <si>
    <t>शिलांग</t>
  </si>
  <si>
    <t>Shillong</t>
  </si>
  <si>
    <t>तुरा</t>
  </si>
  <si>
    <t>Tura</t>
  </si>
  <si>
    <t>उमियाम / उम्सिंग</t>
  </si>
  <si>
    <t>Umiam / Umsning</t>
  </si>
  <si>
    <t>Mizoram (मिजोरम )</t>
  </si>
  <si>
    <t>आइजोल</t>
  </si>
  <si>
    <t>Aizawl</t>
  </si>
  <si>
    <t>चम्फाई</t>
  </si>
  <si>
    <t>Champhai</t>
  </si>
  <si>
    <t>कोलासिब</t>
  </si>
  <si>
    <t>Kolasib</t>
  </si>
  <si>
    <t>लवांगतलाई</t>
  </si>
  <si>
    <t>Lwangtlai</t>
  </si>
  <si>
    <t>लुंगलेई</t>
  </si>
  <si>
    <t>Lunglei</t>
  </si>
  <si>
    <t>मामित</t>
  </si>
  <si>
    <t>Mamit</t>
  </si>
  <si>
    <t>सैहा</t>
  </si>
  <si>
    <t>Saiha</t>
  </si>
  <si>
    <t>सेरछिप</t>
  </si>
  <si>
    <t>Serchhip</t>
  </si>
  <si>
    <t>Nagaland (नागालैंड )</t>
  </si>
  <si>
    <t>दीमापुर</t>
  </si>
  <si>
    <t>Dimapur</t>
  </si>
  <si>
    <t>कोहिमा</t>
  </si>
  <si>
    <t>Kohima</t>
  </si>
  <si>
    <t>Odisha (ओडिशा)</t>
  </si>
  <si>
    <t>अंगुल</t>
  </si>
  <si>
    <t>Angul</t>
  </si>
  <si>
    <t>बालासोर</t>
  </si>
  <si>
    <t xml:space="preserve">Balasore </t>
  </si>
  <si>
    <t>बारीपदा</t>
  </si>
  <si>
    <t>Baripada</t>
  </si>
  <si>
    <t>बेरहामपुर</t>
  </si>
  <si>
    <t>Berhampur</t>
  </si>
  <si>
    <t>भुवनेश्वर</t>
  </si>
  <si>
    <t>Bhubneshwar</t>
  </si>
  <si>
    <t>बिलीपाड़ा</t>
  </si>
  <si>
    <t>Bileipada</t>
  </si>
  <si>
    <t xml:space="preserve">बोनाइगढ़ </t>
  </si>
  <si>
    <t>Bonaigarh</t>
  </si>
  <si>
    <t>बजरंगनगर</t>
  </si>
  <si>
    <t>Bajrangnagar</t>
  </si>
  <si>
    <t>कटक</t>
  </si>
  <si>
    <t>Cuttack</t>
  </si>
  <si>
    <t>झारसुगुडा</t>
  </si>
  <si>
    <t>Jharsuguda</t>
  </si>
  <si>
    <t>कलिंग नगर</t>
  </si>
  <si>
    <t>Kalinga Nagar</t>
  </si>
  <si>
    <t>क्योंझर</t>
  </si>
  <si>
    <t>Keonjhar</t>
  </si>
  <si>
    <t>कोणार्क</t>
  </si>
  <si>
    <t>Konark</t>
  </si>
  <si>
    <t>नयागढ़</t>
  </si>
  <si>
    <t>Nayagarh</t>
  </si>
  <si>
    <t>पारादीप</t>
  </si>
  <si>
    <t>Paradeep</t>
  </si>
  <si>
    <t>पुरी</t>
  </si>
  <si>
    <t>Puri</t>
  </si>
  <si>
    <t xml:space="preserve">राजगंगपुर </t>
  </si>
  <si>
    <t>Rajgangpur</t>
  </si>
  <si>
    <t>Rayagada</t>
  </si>
  <si>
    <t>राउरकेला</t>
  </si>
  <si>
    <t>Rourkela</t>
  </si>
  <si>
    <t>संबलपुर</t>
  </si>
  <si>
    <t>Sambalpur</t>
  </si>
  <si>
    <t>सुआकाती</t>
  </si>
  <si>
    <t>Suakati</t>
  </si>
  <si>
    <t>तालचेर</t>
  </si>
  <si>
    <t>Talcher</t>
  </si>
  <si>
    <t>टेंसा</t>
  </si>
  <si>
    <t>Tensa</t>
  </si>
  <si>
    <t>Punjab (पंजाब)</t>
  </si>
  <si>
    <t>अलीगढ़ (जगराओं)</t>
  </si>
  <si>
    <t>Aligarh (Jagraon)</t>
  </si>
  <si>
    <t>अमृतसर</t>
  </si>
  <si>
    <t>Amritsar</t>
  </si>
  <si>
    <t>असपाल खुर्द (तप)</t>
  </si>
  <si>
    <t>Aspal Khurd (Tapa)</t>
  </si>
  <si>
    <t>बरनाला</t>
  </si>
  <si>
    <t>Barnala</t>
  </si>
  <si>
    <t>बटाला</t>
  </si>
  <si>
    <t>Batala</t>
  </si>
  <si>
    <t>भटिंडा</t>
  </si>
  <si>
    <t>Bhatinda</t>
  </si>
  <si>
    <t>बिंजो (गढ़शंकर)</t>
  </si>
  <si>
    <t>Binjon (Garshankar)</t>
  </si>
  <si>
    <t>बिशनपुरा (पायल)</t>
  </si>
  <si>
    <t>Bishanpura (Payal)</t>
  </si>
  <si>
    <t>चंगल (संगरूर)</t>
  </si>
  <si>
    <t>Changal (Sangrur)</t>
  </si>
  <si>
    <t>डेरा बाबा नानक</t>
  </si>
  <si>
    <t>Dera Baba Nanak</t>
  </si>
  <si>
    <t>डेरा बस्सी</t>
  </si>
  <si>
    <t>Dera Bassi</t>
  </si>
  <si>
    <t>फरीदकोट</t>
  </si>
  <si>
    <t>Faridkot</t>
  </si>
  <si>
    <t>फतेहपुर (समाना)</t>
  </si>
  <si>
    <t>Fatehpur (Samana)</t>
  </si>
  <si>
    <t>फाजिल्का</t>
  </si>
  <si>
    <t>Fazilka</t>
  </si>
  <si>
    <t>गोबिंदगढ़</t>
  </si>
  <si>
    <t>Gobindgarh</t>
  </si>
  <si>
    <t>गुरु की ढाब (कोटकपुरा)</t>
  </si>
  <si>
    <t>Guru Ki Dhab (Kotkapura)</t>
  </si>
  <si>
    <t>गुरदासपुर</t>
  </si>
  <si>
    <t>Gurdaspur</t>
  </si>
  <si>
    <t>जैतो सरजा (बटाला)</t>
  </si>
  <si>
    <t>Jaito Sarja (Batala)</t>
  </si>
  <si>
    <t>जलंधर</t>
  </si>
  <si>
    <t>Jalandhar</t>
  </si>
  <si>
    <t>खन्ना</t>
  </si>
  <si>
    <t>Khanna</t>
  </si>
  <si>
    <t>खारोरी (सरहिंद)</t>
  </si>
  <si>
    <t>Kharaori (Sirhind)</t>
  </si>
  <si>
    <t>कोटलादूम (अजनाला)</t>
  </si>
  <si>
    <t>Kotladoom (Ajnala)</t>
  </si>
  <si>
    <t>लाखो के बेहराम (फिरोजपुर)</t>
  </si>
  <si>
    <t>Lakho ke Behram (Ferozpur)</t>
  </si>
  <si>
    <t>लुधियाना</t>
  </si>
  <si>
    <t>Ludhiana</t>
  </si>
  <si>
    <t>मालेरकोटा</t>
  </si>
  <si>
    <t>Malerkota</t>
  </si>
  <si>
    <t>मोगा</t>
  </si>
  <si>
    <t>Moga</t>
  </si>
  <si>
    <t>मोहाली</t>
  </si>
  <si>
    <t>Mohali</t>
  </si>
  <si>
    <t>मरार कलां (मुक्तसर)</t>
  </si>
  <si>
    <t>Mrar Kalan (Muktsar)</t>
  </si>
  <si>
    <t>मुकंदपुर (नवांशहर)</t>
  </si>
  <si>
    <t>Mukandpur (Nawashahar)</t>
  </si>
  <si>
    <t>मुरेदके (बटाला)</t>
  </si>
  <si>
    <t>Mureedke (Batala)</t>
  </si>
  <si>
    <t>नौदरानी (मालेरकोटला)</t>
  </si>
  <si>
    <t>Naudhrani (Malerkotla)</t>
  </si>
  <si>
    <t>नया नंगल</t>
  </si>
  <si>
    <t>Naya Nangal</t>
  </si>
  <si>
    <t>पटियाला</t>
  </si>
  <si>
    <t>Patiala</t>
  </si>
  <si>
    <t>पठानकोट</t>
  </si>
  <si>
    <t>Pathankot</t>
  </si>
  <si>
    <t>पीर मोहम्मद (जलालाबाद)</t>
  </si>
  <si>
    <t>Peer Mohammad (Jalalabad)</t>
  </si>
  <si>
    <t>पूहली (भटिंडा)</t>
  </si>
  <si>
    <t>Poohli (Bhatinda)</t>
  </si>
  <si>
    <t>किला भारियान (संगरूर)</t>
  </si>
  <si>
    <t>Qila Bharian (Sangrur)</t>
  </si>
  <si>
    <t>राखरा (पटियाला)</t>
  </si>
  <si>
    <t>Rakhra (Patiala)</t>
  </si>
  <si>
    <t>रोहिला (समराला)</t>
  </si>
  <si>
    <t>Rohila (Samrala)</t>
  </si>
  <si>
    <t>रूपनगर</t>
  </si>
  <si>
    <t>Rupnagar</t>
  </si>
  <si>
    <t>एसबीएस नगर</t>
  </si>
  <si>
    <t>SBS nagar</t>
  </si>
  <si>
    <t>सरहिंद</t>
  </si>
  <si>
    <t>Sirhind</t>
  </si>
  <si>
    <t>तरन-टार्न</t>
  </si>
  <si>
    <t>Taran-Tarn</t>
  </si>
  <si>
    <t>तीरथपुर (अमृतसर I)</t>
  </si>
  <si>
    <t>Tirathpur (Amritsar I)</t>
  </si>
  <si>
    <t>Rajasthan (राजस्थान)</t>
  </si>
  <si>
    <t>अजमेर</t>
  </si>
  <si>
    <t>Ajmer</t>
  </si>
  <si>
    <t>अलवर</t>
  </si>
  <si>
    <t>Alwar</t>
  </si>
  <si>
    <t>बांसवाड़ा</t>
  </si>
  <si>
    <t>Banswara</t>
  </si>
  <si>
    <t>बारां</t>
  </si>
  <si>
    <t>Baran</t>
  </si>
  <si>
    <t>बाड़मेर</t>
  </si>
  <si>
    <t>Barmer</t>
  </si>
  <si>
    <t>भरतपुर</t>
  </si>
  <si>
    <t>Bharatpur</t>
  </si>
  <si>
    <t>भीलवाड़ा</t>
  </si>
  <si>
    <t>Bhilwara</t>
  </si>
  <si>
    <t>भिवाड़ी</t>
  </si>
  <si>
    <t>Bhiwadi</t>
  </si>
  <si>
    <t>बीकानेर</t>
  </si>
  <si>
    <t>Bikaner</t>
  </si>
  <si>
    <t>बूंदी</t>
  </si>
  <si>
    <t>Bundi</t>
  </si>
  <si>
    <t>चित्तौड़गढ़</t>
  </si>
  <si>
    <t>Chittorgarh</t>
  </si>
  <si>
    <t>चुरू</t>
  </si>
  <si>
    <t>Churu</t>
  </si>
  <si>
    <t>दौसा</t>
  </si>
  <si>
    <t>Dausa</t>
  </si>
  <si>
    <t>धौलपुर</t>
  </si>
  <si>
    <t>Dholpur</t>
  </si>
  <si>
    <t>डूंगरपुर</t>
  </si>
  <si>
    <t>Dungarpur</t>
  </si>
  <si>
    <t>हनुमानगढ़</t>
  </si>
  <si>
    <t>Hanumangarh</t>
  </si>
  <si>
    <t>जयपुर</t>
  </si>
  <si>
    <t>Jaipur</t>
  </si>
  <si>
    <t>जैसलमेर</t>
  </si>
  <si>
    <t>Jaisalmer</t>
  </si>
  <si>
    <t>जालौर</t>
  </si>
  <si>
    <t>Jalore</t>
  </si>
  <si>
    <t>झालावाड़</t>
  </si>
  <si>
    <t>Jhalawar</t>
  </si>
  <si>
    <t>झुंझुनू</t>
  </si>
  <si>
    <t>Jhunjhunu</t>
  </si>
  <si>
    <t>जोधपुर</t>
  </si>
  <si>
    <t>Jodhpur</t>
  </si>
  <si>
    <t>करौली</t>
  </si>
  <si>
    <t>Karauli</t>
  </si>
  <si>
    <t>कोटा</t>
  </si>
  <si>
    <t>Kota</t>
  </si>
  <si>
    <t>नागौर</t>
  </si>
  <si>
    <t>Nagaur</t>
  </si>
  <si>
    <t>पाली</t>
  </si>
  <si>
    <t>Pali</t>
  </si>
  <si>
    <t>प्रतापगढ़</t>
  </si>
  <si>
    <t>Pratapgarh</t>
  </si>
  <si>
    <t>राजसमंद</t>
  </si>
  <si>
    <t>Rajasmand</t>
  </si>
  <si>
    <t>सवाई माधोपुर</t>
  </si>
  <si>
    <t>Sawai Madhopur</t>
  </si>
  <si>
    <t>सीकर</t>
  </si>
  <si>
    <t>Sikar</t>
  </si>
  <si>
    <t>सिरोही</t>
  </si>
  <si>
    <t>Sirohi</t>
  </si>
  <si>
    <t>श्रीगंगानगर</t>
  </si>
  <si>
    <t>Sri Ganganagar</t>
  </si>
  <si>
    <t>टोंक</t>
  </si>
  <si>
    <t>Tonk</t>
  </si>
  <si>
    <t>उदयपुर</t>
  </si>
  <si>
    <t>Udaipur</t>
  </si>
  <si>
    <t>Sikkim (सिक्किम )</t>
  </si>
  <si>
    <t>चुंगथांग</t>
  </si>
  <si>
    <t>Chungthang</t>
  </si>
  <si>
    <t>गंगटोक</t>
  </si>
  <si>
    <t>Gangtok</t>
  </si>
  <si>
    <t>मंगन</t>
  </si>
  <si>
    <t>Mangan</t>
  </si>
  <si>
    <t>नामची</t>
  </si>
  <si>
    <t>Namchi</t>
  </si>
  <si>
    <t>पेलिंग</t>
  </si>
  <si>
    <t>Pelling</t>
  </si>
  <si>
    <t>रांगपो</t>
  </si>
  <si>
    <t>Rangpo</t>
  </si>
  <si>
    <t>रवंगला</t>
  </si>
  <si>
    <t>Ravangla</t>
  </si>
  <si>
    <t>सिंगताम</t>
  </si>
  <si>
    <t>Singtam</t>
  </si>
  <si>
    <t>Tamilnadu (तमिलनाडु)</t>
  </si>
  <si>
    <t>अरियालूरा</t>
  </si>
  <si>
    <t>Ariyalura</t>
  </si>
  <si>
    <t>चेंगलपट्टू</t>
  </si>
  <si>
    <t>Chengalpattu</t>
  </si>
  <si>
    <t>चेन्नई</t>
  </si>
  <si>
    <t>Chennai</t>
  </si>
  <si>
    <t>कोयंबटूर</t>
  </si>
  <si>
    <t>Coimbatore</t>
  </si>
  <si>
    <t>कुड्डालोर</t>
  </si>
  <si>
    <t>Cuddalore</t>
  </si>
  <si>
    <t>धर्मपुरी</t>
  </si>
  <si>
    <t>Dharmapuri</t>
  </si>
  <si>
    <t>डिंडीगुल</t>
  </si>
  <si>
    <t>Dindigul</t>
  </si>
  <si>
    <t>गुम्मिडिपूंडी</t>
  </si>
  <si>
    <t>Gummidipoondi</t>
  </si>
  <si>
    <t>होसुर</t>
  </si>
  <si>
    <t>Hosur</t>
  </si>
  <si>
    <t>कांचीपुरम</t>
  </si>
  <si>
    <t>Kanchipuram</t>
  </si>
  <si>
    <t>ariyaaloora</t>
  </si>
  <si>
    <t>Madurai</t>
  </si>
  <si>
    <t>मेट्टुर</t>
  </si>
  <si>
    <t>Mettur</t>
  </si>
  <si>
    <t>नागरकोइल</t>
  </si>
  <si>
    <t>Nagercoil</t>
  </si>
  <si>
    <t>ऊटी</t>
  </si>
  <si>
    <t>Ooty</t>
  </si>
  <si>
    <t>पलकालाईपेरुर</t>
  </si>
  <si>
    <t>Palkalaiperur</t>
  </si>
  <si>
    <t>पेरम्बलूर</t>
  </si>
  <si>
    <t>Perambalur</t>
  </si>
  <si>
    <t>रामनाथपुरम</t>
  </si>
  <si>
    <t>Ramanathapuram</t>
  </si>
  <si>
    <t>सलेम</t>
  </si>
  <si>
    <t>Salem</t>
  </si>
  <si>
    <t>शिवगंगा</t>
  </si>
  <si>
    <t>Sivagangai</t>
  </si>
  <si>
    <t>तब मैं</t>
  </si>
  <si>
    <t>Theni</t>
  </si>
  <si>
    <t>तिरुपुर</t>
  </si>
  <si>
    <t>Tirupur</t>
  </si>
  <si>
    <t>तिरुवन्नामलाई</t>
  </si>
  <si>
    <t>Tiruvannamalai</t>
  </si>
  <si>
    <t>तिरुवरुर</t>
  </si>
  <si>
    <t>Tiruvarur</t>
  </si>
  <si>
    <t>त्रिची</t>
  </si>
  <si>
    <t>Trichy</t>
  </si>
  <si>
    <t>तूतीकोरिन</t>
  </si>
  <si>
    <t>Tuticorin</t>
  </si>
  <si>
    <t>वेल्लोर</t>
  </si>
  <si>
    <t>Vellore</t>
  </si>
  <si>
    <t>विल्लुपुरम</t>
  </si>
  <si>
    <t>Villupuram</t>
  </si>
  <si>
    <t>Telangana (तेलंगाना)</t>
  </si>
  <si>
    <t>आदिलाबाद</t>
  </si>
  <si>
    <t>Adilabad</t>
  </si>
  <si>
    <t>चौटुप्पल</t>
  </si>
  <si>
    <t>Choutupal</t>
  </si>
  <si>
    <t>हैदराबाद</t>
  </si>
  <si>
    <t>Hyderabad</t>
  </si>
  <si>
    <t>करीमनगर</t>
  </si>
  <si>
    <t>Karimnagar</t>
  </si>
  <si>
    <t>खम्मम</t>
  </si>
  <si>
    <t xml:space="preserve">Khammam </t>
  </si>
  <si>
    <t>कोथूर</t>
  </si>
  <si>
    <t xml:space="preserve">Kothur </t>
  </si>
  <si>
    <t>नलगोंडा</t>
  </si>
  <si>
    <t>Nalgonda</t>
  </si>
  <si>
    <t>निजामाबाद</t>
  </si>
  <si>
    <t>Nizamabad</t>
  </si>
  <si>
    <t xml:space="preserve">पातेंचेरु </t>
  </si>
  <si>
    <t>Patencheru</t>
  </si>
  <si>
    <t>रामगुंडम</t>
  </si>
  <si>
    <t xml:space="preserve">Ramagundam </t>
  </si>
  <si>
    <t>संगारेड्डी</t>
  </si>
  <si>
    <t>Sangareddy</t>
  </si>
  <si>
    <t>वारंगल</t>
  </si>
  <si>
    <t>Warangal</t>
  </si>
  <si>
    <t>Tripura (त्रिपुरा)</t>
  </si>
  <si>
    <t>अगरतला</t>
  </si>
  <si>
    <t>Agartala</t>
  </si>
  <si>
    <t>Uttar Pradesh (उत्तर प्रदेश)</t>
  </si>
  <si>
    <t>आगरा</t>
  </si>
  <si>
    <t>Agra</t>
  </si>
  <si>
    <t>अलीगढ</t>
  </si>
  <si>
    <t>Aligarh</t>
  </si>
  <si>
    <t>इलाहाबाद</t>
  </si>
  <si>
    <t>Allahabad</t>
  </si>
  <si>
    <t>अनपरा</t>
  </si>
  <si>
    <t>Anpara</t>
  </si>
  <si>
    <t>अयोध्या</t>
  </si>
  <si>
    <t>Ayodhya</t>
  </si>
  <si>
    <t>बाघपत</t>
  </si>
  <si>
    <t>Baghpat</t>
  </si>
  <si>
    <t>बरेली</t>
  </si>
  <si>
    <t>Bareily</t>
  </si>
  <si>
    <t>बुलन्दशहर</t>
  </si>
  <si>
    <t>Bulandshahr</t>
  </si>
  <si>
    <t>फिरोजाबाद</t>
  </si>
  <si>
    <t>Firozabad</t>
  </si>
  <si>
    <t>गजरौला</t>
  </si>
  <si>
    <t>Gajraula</t>
  </si>
  <si>
    <t>गाज़ियाबाद</t>
  </si>
  <si>
    <t>Ghaziabad</t>
  </si>
  <si>
    <t>गोरखपुर</t>
  </si>
  <si>
    <t>Gorakpur</t>
  </si>
  <si>
    <t>ग्रेटर नॉएडा</t>
  </si>
  <si>
    <t>Greater Noida</t>
  </si>
  <si>
    <t>हापुड़</t>
  </si>
  <si>
    <t>Hapur</t>
  </si>
  <si>
    <t>हाथरस</t>
  </si>
  <si>
    <t>Hatras</t>
  </si>
  <si>
    <t>झांसी</t>
  </si>
  <si>
    <t>Jhansi</t>
  </si>
  <si>
    <t>कानपुर</t>
  </si>
  <si>
    <t>Kanpur</t>
  </si>
  <si>
    <t>खुर्जा</t>
  </si>
  <si>
    <t>Khurja</t>
  </si>
  <si>
    <t>लखनऊ</t>
  </si>
  <si>
    <t>Lucknow</t>
  </si>
  <si>
    <t>मथुरा</t>
  </si>
  <si>
    <t>Mathura</t>
  </si>
  <si>
    <t>मेरठ</t>
  </si>
  <si>
    <t>Meerut</t>
  </si>
  <si>
    <t>मुरादाबाद</t>
  </si>
  <si>
    <t>Moradabad</t>
  </si>
  <si>
    <t>मुज़फ्फरनगर</t>
  </si>
  <si>
    <t>Muzaffarnagar</t>
  </si>
  <si>
    <t>नोएडा</t>
  </si>
  <si>
    <t>Noida</t>
  </si>
  <si>
    <t>रायबरेली</t>
  </si>
  <si>
    <t>Raebareli</t>
  </si>
  <si>
    <t>सहारनपुर</t>
  </si>
  <si>
    <t>Saharanpur</t>
  </si>
  <si>
    <t>उन्नाव</t>
  </si>
  <si>
    <t>Unnao</t>
  </si>
  <si>
    <t>वृंदावन</t>
  </si>
  <si>
    <t>Vrindavan</t>
  </si>
  <si>
    <t>वाराणसी</t>
  </si>
  <si>
    <t>Varanasi</t>
  </si>
  <si>
    <t>Uttarakhand (उत्तराखंड )</t>
  </si>
  <si>
    <t>देहरादून</t>
  </si>
  <si>
    <t>Dehradun</t>
  </si>
  <si>
    <t>हल्दवानी</t>
  </si>
  <si>
    <t>Haldwani</t>
  </si>
  <si>
    <t>हरिद्वार</t>
  </si>
  <si>
    <t>Haridwar</t>
  </si>
  <si>
    <t>काशीपुर</t>
  </si>
  <si>
    <t>Kashipur</t>
  </si>
  <si>
    <t>ऋषिकेश</t>
  </si>
  <si>
    <t>Rishikesh</t>
  </si>
  <si>
    <t>रुद्रपुर</t>
  </si>
  <si>
    <t>Rudrapur</t>
  </si>
  <si>
    <t>West Bengal (पश्चिम बंगाल)</t>
  </si>
  <si>
    <t>अलीपुरद्वार</t>
  </si>
  <si>
    <t>Alipurduar</t>
  </si>
  <si>
    <t xml:space="preserve">अमताला </t>
  </si>
  <si>
    <t>Amtala</t>
  </si>
  <si>
    <t xml:space="preserve">आसनसोल+रानीगंज </t>
  </si>
  <si>
    <t>Asansol+Raniganj</t>
  </si>
  <si>
    <t>बरहाम्पुर</t>
  </si>
  <si>
    <t>Baharampur</t>
  </si>
  <si>
    <t>बेलूरघाट</t>
  </si>
  <si>
    <t>Balurghat</t>
  </si>
  <si>
    <t>बांकुड़ा</t>
  </si>
  <si>
    <t>Bankura</t>
  </si>
  <si>
    <t>बांसबेरिया (ट्रिबेनी)</t>
  </si>
  <si>
    <t>Bansberia (Tribeni)</t>
  </si>
  <si>
    <t>बारासात</t>
  </si>
  <si>
    <t>Barasat</t>
  </si>
  <si>
    <t>बर्धमान</t>
  </si>
  <si>
    <t>Bardhaman</t>
  </si>
  <si>
    <t>बैरकपुर</t>
  </si>
  <si>
    <t>Barrackpore</t>
  </si>
  <si>
    <t>बरूईपुर</t>
  </si>
  <si>
    <t xml:space="preserve">Baruipur </t>
  </si>
  <si>
    <t>बीरपाड़ा</t>
  </si>
  <si>
    <t>Birpara</t>
  </si>
  <si>
    <t>बोलपुर</t>
  </si>
  <si>
    <t>Bolpur</t>
  </si>
  <si>
    <t xml:space="preserve">चिनसुरा </t>
  </si>
  <si>
    <t>Chinsura</t>
  </si>
  <si>
    <t>कूचबिहार</t>
  </si>
  <si>
    <t>Coochbehar</t>
  </si>
  <si>
    <t>दानकुनी</t>
  </si>
  <si>
    <t>Dankuni</t>
  </si>
  <si>
    <t>दार्जिलिंग</t>
  </si>
  <si>
    <t>Darjeeling</t>
  </si>
  <si>
    <t>दुर्गापुर</t>
  </si>
  <si>
    <t>Durgapur</t>
  </si>
  <si>
    <t xml:space="preserve">घातल </t>
  </si>
  <si>
    <t>Ghatal</t>
  </si>
  <si>
    <t>हल्दिया</t>
  </si>
  <si>
    <t>Haldia</t>
  </si>
  <si>
    <t>हावड़ा</t>
  </si>
  <si>
    <t>Howrah</t>
  </si>
  <si>
    <t>जलपाईगुड़ी</t>
  </si>
  <si>
    <t>Jalpaiguri</t>
  </si>
  <si>
    <t>जयगांव</t>
  </si>
  <si>
    <t>Jaigaon</t>
  </si>
  <si>
    <t>झारग्राम</t>
  </si>
  <si>
    <t>Jhargram</t>
  </si>
  <si>
    <t>कलिम्पोंग</t>
  </si>
  <si>
    <t>Kalimpong</t>
  </si>
  <si>
    <t>कल्याणी</t>
  </si>
  <si>
    <t>Kalyani</t>
  </si>
  <si>
    <t>खड़गपुर</t>
  </si>
  <si>
    <t>Kharagpur</t>
  </si>
  <si>
    <t>कोलकाता</t>
  </si>
  <si>
    <t>Kolkata</t>
  </si>
  <si>
    <t>कृष्णनगर</t>
  </si>
  <si>
    <t>Krishnanagar</t>
  </si>
  <si>
    <t xml:space="preserve">मध्यमग्राम
</t>
  </si>
  <si>
    <t>Madhyamgram</t>
  </si>
  <si>
    <t>मालदा</t>
  </si>
  <si>
    <t>Malda</t>
  </si>
  <si>
    <t>मेदिनीपुर</t>
  </si>
  <si>
    <t>Medinipur</t>
  </si>
  <si>
    <t>पुरुलिया</t>
  </si>
  <si>
    <t>Purulia</t>
  </si>
  <si>
    <t>रायगंज</t>
  </si>
  <si>
    <t>Raigunj</t>
  </si>
  <si>
    <t>रामपुरहाट</t>
  </si>
  <si>
    <t>Rampurhat</t>
  </si>
  <si>
    <t>रानाघाट</t>
  </si>
  <si>
    <t xml:space="preserve">Ranaghat </t>
  </si>
  <si>
    <t>रिशरा</t>
  </si>
  <si>
    <t>Rishra</t>
  </si>
  <si>
    <t>सांकराइल</t>
  </si>
  <si>
    <t>Sankrail</t>
  </si>
  <si>
    <t>सिलीगुड़ी</t>
  </si>
  <si>
    <t>Siliguri</t>
  </si>
  <si>
    <t>सूरी</t>
  </si>
  <si>
    <t xml:space="preserve">Suri </t>
  </si>
  <si>
    <t>तामलुक</t>
  </si>
  <si>
    <t>Tamluk</t>
  </si>
  <si>
    <t>त्रिबेनी</t>
  </si>
  <si>
    <t>Tribeni</t>
  </si>
  <si>
    <t>उत्तरपाड़ा</t>
  </si>
  <si>
    <t>Uttarpara</t>
  </si>
  <si>
    <t>उलूबेरिया</t>
  </si>
  <si>
    <t>Uluberia</t>
  </si>
  <si>
    <t>Chandigarh (चंडीगढ़)</t>
  </si>
  <si>
    <t>Dadra &amp; Nagar Haveli (दादर एंड नगर हवेली)</t>
  </si>
  <si>
    <t>बलदेवी (दादरा और नगर हवेली)</t>
  </si>
  <si>
    <t>Baldevi (Dadra &amp; Nagar Haveli)</t>
  </si>
  <si>
    <t>सिल्वासा</t>
  </si>
  <si>
    <t>Silvassa</t>
  </si>
  <si>
    <t>Daman &amp; Diu (दमन एंड दिउ)</t>
  </si>
  <si>
    <t>दमन</t>
  </si>
  <si>
    <t>Daman</t>
  </si>
  <si>
    <t>पटलारा (दमन)</t>
  </si>
  <si>
    <t>Patlara (Daman)</t>
  </si>
  <si>
    <t>Lakshwadeep (लक्षद्वीप )</t>
  </si>
  <si>
    <t>कावारत्ती</t>
  </si>
  <si>
    <t>Kavaratti</t>
  </si>
  <si>
    <t>Puducherry (पुडुचेरी)</t>
  </si>
  <si>
    <t>कराईकल</t>
  </si>
  <si>
    <t>Karaikal</t>
  </si>
  <si>
    <t>पुडुचेरी</t>
  </si>
  <si>
    <t xml:space="preserve">
विवरण 1.24 : प्रमुख शहरों में परिवेशी वायु की गुणवत्ता</t>
  </si>
  <si>
    <t xml:space="preserve">
 Statement 1.24: Ambient Air Quality in major cities
</t>
  </si>
  <si>
    <r>
      <t xml:space="preserve"> सल्फर डाइऑक्साइड Sulphur dioxide  (SO</t>
    </r>
    <r>
      <rPr>
        <b/>
        <vertAlign val="subscript"/>
        <sz val="11"/>
        <rFont val="Book Antiqua"/>
        <family val="1"/>
      </rPr>
      <t>2</t>
    </r>
    <r>
      <rPr>
        <b/>
        <sz val="11"/>
        <rFont val="Book Antiqua"/>
        <family val="1"/>
      </rPr>
      <t>) ( µg/m</t>
    </r>
    <r>
      <rPr>
        <b/>
        <vertAlign val="superscript"/>
        <sz val="11"/>
        <rFont val="Book Antiqua"/>
        <family val="1"/>
      </rPr>
      <t>3</t>
    </r>
    <r>
      <rPr>
        <b/>
        <sz val="11"/>
        <rFont val="Book Antiqua"/>
        <family val="1"/>
      </rPr>
      <t>)</t>
    </r>
  </si>
  <si>
    <t xml:space="preserve">  अहमदाबाद</t>
  </si>
  <si>
    <t xml:space="preserve">  बंगलौर</t>
  </si>
  <si>
    <t xml:space="preserve">  चेन्‍नई</t>
  </si>
  <si>
    <t xml:space="preserve">  दिल्ली</t>
  </si>
  <si>
    <t>15*</t>
  </si>
  <si>
    <t>14*</t>
  </si>
  <si>
    <t>11*</t>
  </si>
  <si>
    <t xml:space="preserve">  हैदराबाद</t>
  </si>
  <si>
    <t xml:space="preserve">  कोलकाता</t>
  </si>
  <si>
    <t>NA</t>
  </si>
  <si>
    <t xml:space="preserve">  मुंबई</t>
  </si>
  <si>
    <r>
      <t xml:space="preserve"> नाइट्रोजन के ऑक्साइड Oxides of Nitrogen  (NO</t>
    </r>
    <r>
      <rPr>
        <b/>
        <vertAlign val="subscript"/>
        <sz val="11"/>
        <rFont val="Book Antiqua"/>
        <family val="1"/>
      </rPr>
      <t>2</t>
    </r>
    <r>
      <rPr>
        <b/>
        <sz val="11"/>
        <rFont val="Book Antiqua"/>
        <family val="1"/>
      </rPr>
      <t>) ( µg/m</t>
    </r>
    <r>
      <rPr>
        <b/>
        <vertAlign val="superscript"/>
        <sz val="11"/>
        <rFont val="Book Antiqua"/>
        <family val="1"/>
      </rPr>
      <t>3</t>
    </r>
    <r>
      <rPr>
        <b/>
        <sz val="11"/>
        <rFont val="Book Antiqua"/>
        <family val="1"/>
      </rPr>
      <t>)</t>
    </r>
  </si>
  <si>
    <t>44*</t>
  </si>
  <si>
    <t>45*</t>
  </si>
  <si>
    <t>39*</t>
  </si>
  <si>
    <r>
      <t xml:space="preserve"> कणिकीय पदार्थ Particulate Matter  - PM</t>
    </r>
    <r>
      <rPr>
        <b/>
        <vertAlign val="subscript"/>
        <sz val="11"/>
        <rFont val="Book Antiqua"/>
        <family val="1"/>
      </rPr>
      <t>10</t>
    </r>
    <r>
      <rPr>
        <b/>
        <sz val="11"/>
        <rFont val="Book Antiqua"/>
        <family val="1"/>
      </rPr>
      <t xml:space="preserve">  (&lt;10µm)  (µg/m</t>
    </r>
    <r>
      <rPr>
        <b/>
        <vertAlign val="superscript"/>
        <sz val="11"/>
        <rFont val="Book Antiqua"/>
        <family val="1"/>
      </rPr>
      <t>3</t>
    </r>
    <r>
      <rPr>
        <b/>
        <sz val="11"/>
        <rFont val="Book Antiqua"/>
        <family val="1"/>
      </rPr>
      <t>)</t>
    </r>
  </si>
  <si>
    <t>243*</t>
  </si>
  <si>
    <t>218*</t>
  </si>
  <si>
    <t>211*</t>
  </si>
  <si>
    <t>p-154/c</t>
  </si>
  <si>
    <t xml:space="preserve">
(दिसंबर 2024 तक)/(as on December 2024)</t>
  </si>
  <si>
    <t xml:space="preserve">
    विवरण 1.14 : भारत और विश्‍व में जीव-जन्तुओं की विविधता             
</t>
  </si>
  <si>
    <t>स्रोत/Source:  भारतीय प्राणी सर्वेक्षण,   पर्यावरण, वन और जलवायु परिवर्तन मंत्रालय/Zoological Survey of India,   Ministry of Environment, Forest &amp; Climate Change</t>
  </si>
  <si>
    <t>विवरण 1.23:   देश के शहरों में परिवेशी वायु गुणवत्ता</t>
  </si>
  <si>
    <t>Andaman &amp; Nicobar (UT)
अंडमान और निकोबार (यूटी)</t>
  </si>
  <si>
    <t>Andhra Pradesh
(आंध्र प्रदेश)</t>
  </si>
  <si>
    <t>Arunachal Pradesh (अरुणाचल प्रदेश )</t>
  </si>
  <si>
    <t>Assam (असम)</t>
  </si>
  <si>
    <t xml:space="preserve">स्रोत: केन्‍द्रीय प्रदूषण नियंत्रण बोर्ड, पर्यावरण, वन और जलवायु परिवर्तन मंत्रालय
Source: Central Pollution Control Board, Ministry of Environment, Forest and Climate Change
</t>
  </si>
  <si>
    <t xml:space="preserve">Statement  1.16 :  State-wise Forest Area            </t>
  </si>
  <si>
    <t>( Sq.Km) (वर्ग कि.मी.)</t>
  </si>
  <si>
    <t>SFR 2001</t>
  </si>
  <si>
    <t>SFR 2003</t>
  </si>
  <si>
    <t>SFR 2005</t>
  </si>
  <si>
    <t>ISFR 2009</t>
  </si>
  <si>
    <t>ISFR 2011</t>
  </si>
  <si>
    <t>ISFR 2013</t>
  </si>
  <si>
    <t>ISFR 2015</t>
  </si>
  <si>
    <t>ISFR 2017</t>
  </si>
  <si>
    <t>ISFR 2019</t>
  </si>
  <si>
    <t>ISFR 2021</t>
  </si>
  <si>
    <t>ISFR 2023</t>
  </si>
  <si>
    <t xml:space="preserve">  तेलंगाना*</t>
  </si>
  <si>
    <t>Telangana*</t>
  </si>
  <si>
    <t xml:space="preserve">  अरुणाचल प्रदेश</t>
  </si>
  <si>
    <t xml:space="preserve">  असम</t>
  </si>
  <si>
    <t xml:space="preserve">  बिहार</t>
  </si>
  <si>
    <t xml:space="preserve">  छत्तीसगढ़</t>
  </si>
  <si>
    <t xml:space="preserve">  हरियाणा</t>
  </si>
  <si>
    <t xml:space="preserve">  हिमाचल प्रदेश</t>
  </si>
  <si>
    <t xml:space="preserve">  जम्‍मू एवं कश्‍मीर ()</t>
  </si>
  <si>
    <t>Jammu &amp; Kashmir ()</t>
  </si>
  <si>
    <t xml:space="preserve">  लद्दाख^</t>
  </si>
  <si>
    <t xml:space="preserve">  झारखंड</t>
  </si>
  <si>
    <t xml:space="preserve">  मध्य प्रदेश</t>
  </si>
  <si>
    <t xml:space="preserve">  मणिपुर</t>
  </si>
  <si>
    <t xml:space="preserve">  मेघालय</t>
  </si>
  <si>
    <t xml:space="preserve">  मिजोरम</t>
  </si>
  <si>
    <t xml:space="preserve">  नागालैंड</t>
  </si>
  <si>
    <t xml:space="preserve">  पंजाब</t>
  </si>
  <si>
    <t xml:space="preserve">  राजस्थान</t>
  </si>
  <si>
    <t xml:space="preserve">  सिक्किम</t>
  </si>
  <si>
    <t xml:space="preserve">  त्रिपुरा</t>
  </si>
  <si>
    <t xml:space="preserve">  उत्तर प्रदेश</t>
  </si>
  <si>
    <t xml:space="preserve">  उत्तराखंड</t>
  </si>
  <si>
    <t xml:space="preserve">  अंडमान एवं निकोबार दीपसमूह</t>
  </si>
  <si>
    <t>Andaman &amp; Nicobar Island</t>
  </si>
  <si>
    <t xml:space="preserve">  चंडीगढ़</t>
  </si>
  <si>
    <t>Dadra and Nagar Haveli and 
Daman &amp; Diu**</t>
  </si>
  <si>
    <t xml:space="preserve">  Total</t>
  </si>
  <si>
    <t>स्रोत: भारत वन स्‍थिति रिपोर्ट , भारत का वन सर्वेक्षण, पर्यावरण, वन और जलवायु परिवर्तन मंत्रालय
Source: India State Forest Report ,  Forest Survey of India, Ministry of Environment, Forest and Climate Change</t>
  </si>
  <si>
    <t xml:space="preserve">
विवरण 1.17 : भारत में विभिन्न वन वर्गों के अंतर्गत वन आवरण
</t>
  </si>
  <si>
    <t xml:space="preserve"> Statement 1.17 : Forest Cover in India under various forest classes</t>
  </si>
  <si>
    <t xml:space="preserve">   श्रेणी/Class</t>
  </si>
  <si>
    <r>
      <t>क्षेत्रफल (वर्ग कि.मी. में)
Area(Sq. Km</t>
    </r>
    <r>
      <rPr>
        <b/>
        <vertAlign val="superscript"/>
        <sz val="11"/>
        <rFont val="Book Antiqua"/>
        <family val="1"/>
      </rPr>
      <t xml:space="preserve"> </t>
    </r>
    <r>
      <rPr>
        <b/>
        <sz val="11"/>
        <rFont val="Book Antiqua"/>
        <family val="1"/>
      </rPr>
      <t xml:space="preserve">) </t>
    </r>
  </si>
  <si>
    <t xml:space="preserve">भौगोलिक क्षेत्रफल का प्रतिशत
Percentage of Geographic Area </t>
  </si>
  <si>
    <r>
      <t>क्षेत्रफल (वर्ग कि.मी. में)
Area(Sq. Km</t>
    </r>
    <r>
      <rPr>
        <b/>
        <vertAlign val="superscript"/>
        <sz val="11"/>
        <rFont val="Book Antiqua"/>
        <family val="1"/>
      </rPr>
      <t xml:space="preserve"> </t>
    </r>
    <r>
      <rPr>
        <b/>
        <sz val="11"/>
        <rFont val="Book Antiqua"/>
        <family val="1"/>
      </rPr>
      <t>)</t>
    </r>
  </si>
  <si>
    <t xml:space="preserve">  वन आच्‍छादन/Forest Cover</t>
  </si>
  <si>
    <t>i.</t>
  </si>
  <si>
    <t xml:space="preserve">  बहुत घना वन/Very Dense Forest</t>
  </si>
  <si>
    <t>ii.</t>
  </si>
  <si>
    <t xml:space="preserve">  साधारण घना वन/Moderately Dense Forest</t>
  </si>
  <si>
    <t>iii.</t>
  </si>
  <si>
    <t xml:space="preserve">  खुला वन/Open Forest</t>
  </si>
  <si>
    <t xml:space="preserve">  कुल वन आच्‍छादन*/Total Forest Cover*</t>
  </si>
  <si>
    <t xml:space="preserve">  झाड़ी/Scrub</t>
  </si>
  <si>
    <t xml:space="preserve">  गैर वन/Non-forest</t>
  </si>
  <si>
    <t xml:space="preserve">  कुल भौगोलिक क्षेत्रफल/Total Geographic Area</t>
  </si>
  <si>
    <r>
      <rPr>
        <i/>
        <sz val="11"/>
        <rFont val="Book Antiqua"/>
        <family val="1"/>
      </rPr>
      <t>स्रोत : भारत वन स्‍थिति रिपोर्ट , भारत का वन सर्वेक्षण, पर्यावरण, वन और जलवायु परिवर्तन मंत्रालय</t>
    </r>
    <r>
      <rPr>
        <i/>
        <sz val="10"/>
        <rFont val="Book Antiqua"/>
        <family val="1"/>
      </rPr>
      <t xml:space="preserve">
Source : India State of Forest Report , Forest Survey of India, Ministry of Environemnt, Forest &amp; Climate Change</t>
    </r>
  </si>
  <si>
    <r>
      <rPr>
        <b/>
        <i/>
        <sz val="10"/>
        <color theme="1"/>
        <rFont val="Book Antiqua"/>
        <family val="1"/>
      </rPr>
      <t>Note 1:</t>
    </r>
    <r>
      <rPr>
        <i/>
        <sz val="10"/>
        <color theme="1"/>
        <rFont val="Book Antiqua"/>
        <family val="1"/>
      </rPr>
      <t>As per India's Country Report submitted for  FAO's Global Forest Resource Assesment 2015, out of the total forest area of 69790 thousand hectare in2011-12,11139 thousand hectare are planted forests,while the remaining (15701+42950) thousand hectare are natural forests.  2 : The  forest cover includes all lands which have a tree canopy density of more than ten percent when projected vertically on the horizontal ground, within a minimum areal extent of one hectare. The forest cover reported by FSI does not make any distinction between the origin of tree crops ( whether natural or man made)  or tree species; and encompasses all type  of lands irrespective of their ownership, land  use and  legal status. A land may be recorded as forest area and under management of forest department  but  may not  have any discernible  forest cover. On the other hand, all wooded lands or plantations,  delineated as forest cover from satellite data may not be legally recorded  as forest  area as there could be private plantations or institutional  wood lots. 3.*Includes 4,921 sq km under Mangrove Cover  in 2017 only    4.Percentage rounded off.</t>
    </r>
  </si>
  <si>
    <t xml:space="preserve">Statement 1.18  :  State-wise Forest Cover  </t>
  </si>
  <si>
    <t xml:space="preserve">                                   </t>
  </si>
  <si>
    <t xml:space="preserve">  तेलंगाना$</t>
  </si>
  <si>
    <t>Telangana$</t>
  </si>
  <si>
    <t xml:space="preserve">  जम्‍मू एवं कश्‍मीर</t>
  </si>
  <si>
    <t xml:space="preserve">  अंडमान एवं निकोबार          दीपसमूह</t>
  </si>
  <si>
    <t xml:space="preserve">  दादरा एवं नगर हवेली
दमन एवं दीव</t>
  </si>
  <si>
    <t>Dadra and Nagar Haveli
Daman &amp; Diu</t>
  </si>
  <si>
    <t>भौगोलिक क्षेत्रफल का प्रतिशत</t>
  </si>
  <si>
    <t xml:space="preserve">  % of Geographical Area</t>
  </si>
  <si>
    <r>
      <rPr>
        <i/>
        <sz val="11"/>
        <rFont val="Book Antiqua"/>
        <family val="1"/>
      </rPr>
      <t>स्रोत : भारत वन स्‍थिति रिपोर्ट,  भारत का वन सर्वेक्षण, पर्यावरण, वन और जलवायु परिवर्तन मंत्रालय</t>
    </r>
    <r>
      <rPr>
        <i/>
        <sz val="10"/>
        <rFont val="Book Antiqua"/>
        <family val="1"/>
      </rPr>
      <t xml:space="preserve">
Source : India State of Forest Report, Forest Survey of India, Ministry of Environment, Forest &amp; Climate Change
</t>
    </r>
  </si>
  <si>
    <r>
      <rPr>
        <b/>
        <i/>
        <sz val="11"/>
        <color theme="1"/>
        <rFont val="Book Antiqua"/>
        <family val="1"/>
      </rPr>
      <t>Note 1</t>
    </r>
    <r>
      <rPr>
        <i/>
        <sz val="11"/>
        <color theme="1"/>
        <rFont val="Book Antiqua"/>
        <family val="1"/>
      </rPr>
      <t>: The  forest cover includes all lands which have a tree canopy density of more than ten percent when projected vertically on the horizontal ground, within a minimum areal extent of one hectare. The forest cover reported by FSI does not make any distinction between the origin of tree crops ( whether natural or man made)  or tree species; and encompasses all type  of lands irrespective of their ownership, land  use and  legal status. A land may be recorded as forest area and under management of forest department  but  may not  have any discernible  forest cover. On the other hand, all wooded lands or plantations,  delineated as forest cover from satellite data may not be legally recorded  as forest  area as there could be private plantations or institutional  wood lots. 2. $ Included in Andhra Prardesh for 2000-2013.   3. ^ :Included in J &amp; K for 2002-2018.</t>
    </r>
  </si>
  <si>
    <t>S.No</t>
  </si>
  <si>
    <t>State/UT</t>
  </si>
  <si>
    <t>Dadra &amp; Nagar Haveli and Daman &amp; Diu</t>
  </si>
  <si>
    <t>स्रोत : भारत वन स्‍थिति रिपोर्ट,  भारत का वन सर्वेक्षण, पर्यावरण, वन और जलवायु परिवर्तन मंत्रालय
Source: India State of Forest Report Forest Survey of India, Ministry of Environemnt , Forest &amp; Climate Change</t>
  </si>
  <si>
    <t>विवरण: 1.19 FSI द्वारा MODIS और SNPP-VIIRS सेंसर का उपयोग करके पता लगाई गई जंगल की आग की संख्या (इसमें बड़ी, निरंतर और बार-बार होने वाली जंगल की आग शामिल है) 2021-2022, 2022-23 और 2023-2024 के आग सीजन के लिए
Statement: 1.19 Number of forest fire detected by FSI using MODIS &amp; SNPP-VIIRS Sensors (This includes large, continuous and repeated forest fires) for fire season 2021-2022, 2022-23 and 2023-2024</t>
  </si>
  <si>
    <t>MODIS जांच
MODIS Detections</t>
  </si>
  <si>
    <t xml:space="preserve"> SNPP-VIIRS जांच 
SNPP-VIIRS Detections</t>
  </si>
  <si>
    <t>नवंबर 2021 से जून 2022
Nov 2021 to Jun 2022</t>
  </si>
  <si>
    <t>नवंबर 2022 से जून 2023
Nov 2022 to Jun 2023</t>
  </si>
  <si>
    <t>नवंबर 2023 से जून 2024
Nov 2023 to Jun 2024</t>
  </si>
  <si>
    <t xml:space="preserve">  लद्दाख</t>
  </si>
  <si>
    <t xml:space="preserve">  तेलंगाना</t>
  </si>
  <si>
    <t>Statement 1.23: Ambient Air Quality in cities of the country under NAMP &amp; CAAQMS (Integrated)</t>
  </si>
  <si>
    <t xml:space="preserve"> Statement 1.15 : Category -wise status summary of plants at global level           </t>
  </si>
  <si>
    <t>स्थिति</t>
  </si>
  <si>
    <t xml:space="preserve">प्रमुख समूह
Major Groups </t>
  </si>
  <si>
    <t xml:space="preserve">IUCN रेड
लिस्‍ट संस्‍करण 2011-1
IUCN Red List version 2011-1 </t>
  </si>
  <si>
    <t xml:space="preserve">IUCN रेड लिस्‍ट संस्‍करण 2012-1
IUCN Red List version 2012-1 </t>
  </si>
  <si>
    <t xml:space="preserve">IUCN रेड लिस्‍ट संस्‍करण 2013-1
IUCN Red List version 2013-1  </t>
  </si>
  <si>
    <t xml:space="preserve">IUCN रेड लिस्‍ट संस्‍करण 2014-1
IUCN Red List version 2014-1   </t>
  </si>
  <si>
    <t xml:space="preserve">IUCN रेड लिस्‍ट संस्‍करण 2015-4
IUCN Red List version 2015-4   </t>
  </si>
  <si>
    <t xml:space="preserve"> IUCN रेड लिस्‍ट संस्‍करण 2014-2
IUCN Red List version 2014-2 </t>
  </si>
  <si>
    <t xml:space="preserve">IUCN रेड लिस्‍ट संस्‍करण 2015-2
IUCN Red List version 2015-2 </t>
  </si>
  <si>
    <t xml:space="preserve">IUCN रेड लिस्‍ट संस्‍करण 2016-2
IUCN   Red List version 2016-2 </t>
  </si>
  <si>
    <t xml:space="preserve">IUCN रेड लिस्‍ट संस्‍करण 2017-2
IUCN Red List version 2017-2 </t>
  </si>
  <si>
    <t xml:space="preserve">IUCN रेड लिस्‍ट संस्‍करण 2018-2
IUCN Red List version 2018-2  </t>
  </si>
  <si>
    <t xml:space="preserve">IUCN रेड लिस्‍ट संस्‍करण 2019-2
IUCN Red List version 2019-2  </t>
  </si>
  <si>
    <t xml:space="preserve">IUCN रेड लिस्‍ट संस्‍करण 2020-3
IUCN Red List version 2020-3  </t>
  </si>
  <si>
    <t xml:space="preserve">IUCN रेड लिस्‍ट संस्‍करण 2021-3
IUCN Red List version 2021-3  </t>
  </si>
  <si>
    <t xml:space="preserve">IUCN रेड लिस्‍ट संस्‍करण 2022-2
IUCN Red List version 2022-2  </t>
  </si>
  <si>
    <t xml:space="preserve">IUCN रेड लिस्‍ट संस्‍करण 2023-1 IUCN Red List version 2023-1  </t>
  </si>
  <si>
    <t xml:space="preserve">IUCN रेड लिस्‍ट संस्‍करण 2024-1 IUCN Red List version 2024-1  </t>
  </si>
  <si>
    <t xml:space="preserve">IUCN रेड लिस्‍ट संस्‍करण 2025-1 IUCN Red List version 2025-1  </t>
  </si>
  <si>
    <t>STATUS</t>
  </si>
  <si>
    <t>विलुप्‍त</t>
  </si>
  <si>
    <t>Extinct</t>
  </si>
  <si>
    <t>वन में विलुप्‍त</t>
  </si>
  <si>
    <t>Extinct in the Wild</t>
  </si>
  <si>
    <t>अत्यंत संकटग्रस्त</t>
  </si>
  <si>
    <t>Critically Endangered</t>
  </si>
  <si>
    <t>संकटग्रस्त,</t>
  </si>
  <si>
    <t>Endangered,</t>
  </si>
  <si>
    <t>असुरक्षित,</t>
  </si>
  <si>
    <t>Vulnerable,</t>
  </si>
  <si>
    <t>शीघ्र संकटग्रस्त या (एनटी-कम जोखिम/शीघ्र संकटग्रस्त )</t>
  </si>
  <si>
    <t>Near Threatened or (Lower Risk/near threatened)</t>
  </si>
  <si>
    <t>कम जोखिम/संरक्षण पर निर्भर</t>
  </si>
  <si>
    <t>Lower Risk/conservation dependent,</t>
  </si>
  <si>
    <t>डाटा अपूर्ण</t>
  </si>
  <si>
    <t>Data Deficient</t>
  </si>
  <si>
    <t>सबसे कम सरोकार (इसमें कम जोखिम और सबसे कम सरोकार शामिल है)</t>
  </si>
  <si>
    <t>Least Concern (includes Lower Risk &amp; least concern).</t>
  </si>
  <si>
    <t xml:space="preserve"> कुल</t>
  </si>
  <si>
    <t>TOTAL</t>
  </si>
  <si>
    <t>Andaman  &amp; Nicobar  Islands</t>
  </si>
  <si>
    <t>600. 15</t>
  </si>
  <si>
    <t>574. 7.1</t>
  </si>
  <si>
    <t>पांडिचेरी</t>
  </si>
  <si>
    <t>अंडमान और निकोबार द्वीप समूह</t>
  </si>
  <si>
    <t>राज्य/संघ राज्य क्षेत्र</t>
  </si>
  <si>
    <t>State/Union  Territory</t>
  </si>
  <si>
    <t>Andhra  Pradesh</t>
  </si>
  <si>
    <t>Pondicherry</t>
  </si>
  <si>
    <t>क्र.सं.
S.No</t>
  </si>
  <si>
    <t>भारत की तटरेखा की कुल लंबाई</t>
  </si>
  <si>
    <t>विवरण 1.01 : वार्षिक एवं मौसमी औसत तापमान</t>
  </si>
  <si>
    <t xml:space="preserve"> वार्षिक
Annual  </t>
  </si>
  <si>
    <t>जनवरी-फरवरी
Jan-Feb</t>
  </si>
  <si>
    <t xml:space="preserve">  मार्च-मई
Mar-May   </t>
  </si>
  <si>
    <t xml:space="preserve">जून-सितंबर
June-Sept   </t>
  </si>
  <si>
    <t xml:space="preserve">अक्टूबर-दिसंबर
Oct-Dec   </t>
  </si>
  <si>
    <r>
      <t>Snow and Glacier</t>
    </r>
    <r>
      <rPr>
        <vertAlign val="superscript"/>
        <sz val="11"/>
        <color theme="1"/>
        <rFont val="Book Antiqua"/>
        <family val="1"/>
      </rPr>
      <t>2</t>
    </r>
  </si>
  <si>
    <r>
      <t>Wet lands / Water bodies</t>
    </r>
    <r>
      <rPr>
        <vertAlign val="superscript"/>
        <sz val="11"/>
        <color theme="1"/>
        <rFont val="Book Antiqua"/>
        <family val="1"/>
      </rPr>
      <t>1</t>
    </r>
  </si>
  <si>
    <t>विवरण 1.02 : वार्षिक एवं मौसमी न्‍यूनतम एवं अधिकतम तापमान</t>
  </si>
  <si>
    <t>Statement 1.02 : Annual and Seasonal Minimum and Maximum Temperature</t>
  </si>
  <si>
    <t>वार्षिक
Annual</t>
  </si>
  <si>
    <t>मार्च-मई
Mar-May</t>
  </si>
  <si>
    <t>जून-सितंबर
June-Sept</t>
  </si>
  <si>
    <t>अक्टूबर-दिसंबर
Oct-Dec</t>
  </si>
  <si>
    <t>न्‍यूनतम
Min</t>
  </si>
  <si>
    <t>अधिकतम
Max</t>
  </si>
  <si>
    <t xml:space="preserve">राज्य/ केंद्र शासित प्रदेश
</t>
  </si>
  <si>
    <t>(क्षेत्र हेक्टेयर में/area in ha)</t>
  </si>
  <si>
    <t xml:space="preserve"> क्र. सं.
S. No</t>
  </si>
  <si>
    <t xml:space="preserve">राज्‍य क्षेत्रफल 
वर्ग कि.मी.
State Area km²
</t>
  </si>
  <si>
    <t xml:space="preserve">पानी का क्षरण
Water Erosion
</t>
  </si>
  <si>
    <t xml:space="preserve">हवा का कटाव
Wind Erosion
</t>
  </si>
  <si>
    <t xml:space="preserve">जल भराव
Water Logging
</t>
  </si>
  <si>
    <t xml:space="preserve">लवणता / क्षारीयता
Salinisation/ Alkalisation
</t>
  </si>
  <si>
    <t xml:space="preserve">अम्लीकरण
Acidification
</t>
  </si>
  <si>
    <t xml:space="preserve">बहुत ठंडा
Glacial
</t>
  </si>
  <si>
    <t xml:space="preserve">मानवजनित
Anthropogenic
</t>
  </si>
  <si>
    <t xml:space="preserve">अन्य
Others
</t>
  </si>
  <si>
    <t xml:space="preserve">कुल
Total
</t>
  </si>
  <si>
    <r>
      <rPr>
        <sz val="11"/>
        <color rgb="FF000000"/>
        <rFont val="Book Antiqua"/>
        <family val="1"/>
      </rPr>
      <t>आंध्र प्रदेश</t>
    </r>
  </si>
  <si>
    <r>
      <rPr>
        <sz val="11"/>
        <color rgb="FF000000"/>
        <rFont val="Book Antiqua"/>
        <family val="1"/>
      </rPr>
      <t>अरुणाचल प्रदेश</t>
    </r>
  </si>
  <si>
    <r>
      <rPr>
        <sz val="11"/>
        <color rgb="FF000000"/>
        <rFont val="Book Antiqua"/>
        <family val="1"/>
      </rPr>
      <t>असम</t>
    </r>
  </si>
  <si>
    <r>
      <rPr>
        <sz val="11"/>
        <color rgb="FF000000"/>
        <rFont val="Book Antiqua"/>
        <family val="1"/>
      </rPr>
      <t>बिहार</t>
    </r>
  </si>
  <si>
    <r>
      <rPr>
        <sz val="11"/>
        <color rgb="FF000000"/>
        <rFont val="Book Antiqua"/>
        <family val="1"/>
      </rPr>
      <t>छत्तीसगढ़</t>
    </r>
  </si>
  <si>
    <r>
      <rPr>
        <sz val="11"/>
        <color rgb="FF000000"/>
        <rFont val="Book Antiqua"/>
        <family val="1"/>
      </rPr>
      <t>दिल्ली</t>
    </r>
  </si>
  <si>
    <r>
      <rPr>
        <sz val="11"/>
        <color rgb="FF000000"/>
        <rFont val="Book Antiqua"/>
        <family val="1"/>
      </rPr>
      <t>गोवा</t>
    </r>
  </si>
  <si>
    <r>
      <rPr>
        <sz val="11"/>
        <color rgb="FF000000"/>
        <rFont val="Book Antiqua"/>
        <family val="1"/>
      </rPr>
      <t>गुजरात</t>
    </r>
  </si>
  <si>
    <r>
      <rPr>
        <sz val="11"/>
        <color rgb="FF000000"/>
        <rFont val="Book Antiqua"/>
        <family val="1"/>
      </rPr>
      <t>हरियाणा</t>
    </r>
  </si>
  <si>
    <r>
      <rPr>
        <sz val="11"/>
        <color rgb="FF000000"/>
        <rFont val="Book Antiqua"/>
        <family val="1"/>
      </rPr>
      <t>हिमाचल प्रदेश</t>
    </r>
  </si>
  <si>
    <r>
      <rPr>
        <sz val="11"/>
        <color rgb="FF000000"/>
        <rFont val="Book Antiqua"/>
        <family val="1"/>
      </rPr>
      <t>झारखंड</t>
    </r>
  </si>
  <si>
    <r>
      <rPr>
        <sz val="11"/>
        <color rgb="FF000000"/>
        <rFont val="Book Antiqua"/>
        <family val="1"/>
      </rPr>
      <t>कर्नाटक</t>
    </r>
  </si>
  <si>
    <r>
      <rPr>
        <sz val="11"/>
        <color rgb="FF000000"/>
        <rFont val="Book Antiqua"/>
        <family val="1"/>
      </rPr>
      <t>केरल</t>
    </r>
  </si>
  <si>
    <r>
      <rPr>
        <sz val="11"/>
        <color rgb="FF000000"/>
        <rFont val="Book Antiqua"/>
        <family val="1"/>
      </rPr>
      <t>मध्य प्रदेश</t>
    </r>
  </si>
  <si>
    <r>
      <rPr>
        <sz val="11"/>
        <color rgb="FF000000"/>
        <rFont val="Book Antiqua"/>
        <family val="1"/>
      </rPr>
      <t>महाराष्ट्र</t>
    </r>
  </si>
  <si>
    <r>
      <rPr>
        <sz val="11"/>
        <color rgb="FF000000"/>
        <rFont val="Book Antiqua"/>
        <family val="1"/>
      </rPr>
      <t>मणिपुर</t>
    </r>
  </si>
  <si>
    <r>
      <rPr>
        <sz val="11"/>
        <color rgb="FF000000"/>
        <rFont val="Book Antiqua"/>
        <family val="1"/>
      </rPr>
      <t>मेघालय</t>
    </r>
  </si>
  <si>
    <r>
      <rPr>
        <sz val="11"/>
        <color rgb="FF000000"/>
        <rFont val="Book Antiqua"/>
        <family val="1"/>
      </rPr>
      <t>मिजोरम</t>
    </r>
  </si>
  <si>
    <r>
      <rPr>
        <sz val="11"/>
        <color rgb="FF000000"/>
        <rFont val="Book Antiqua"/>
        <family val="1"/>
      </rPr>
      <t>नागालैंड</t>
    </r>
  </si>
  <si>
    <r>
      <rPr>
        <sz val="11"/>
        <color rgb="FF000000"/>
        <rFont val="Book Antiqua"/>
        <family val="1"/>
      </rPr>
      <t>पंजाब</t>
    </r>
  </si>
  <si>
    <r>
      <rPr>
        <sz val="11"/>
        <color rgb="FF000000"/>
        <rFont val="Book Antiqua"/>
        <family val="1"/>
      </rPr>
      <t>राजस्थान</t>
    </r>
  </si>
  <si>
    <r>
      <rPr>
        <sz val="11"/>
        <color rgb="FF000000"/>
        <rFont val="Book Antiqua"/>
        <family val="1"/>
      </rPr>
      <t>सिक्किम</t>
    </r>
  </si>
  <si>
    <r>
      <rPr>
        <sz val="11"/>
        <color rgb="FF000000"/>
        <rFont val="Book Antiqua"/>
        <family val="1"/>
      </rPr>
      <t>तमिलनाडु</t>
    </r>
  </si>
  <si>
    <r>
      <rPr>
        <sz val="11"/>
        <color rgb="FF000000"/>
        <rFont val="Book Antiqua"/>
        <family val="1"/>
      </rPr>
      <t>त्रिपुरा</t>
    </r>
  </si>
  <si>
    <r>
      <rPr>
        <sz val="11"/>
        <color rgb="FF000000"/>
        <rFont val="Book Antiqua"/>
        <family val="1"/>
      </rPr>
      <t>उत्‍तराखंड</t>
    </r>
  </si>
  <si>
    <r>
      <rPr>
        <sz val="11"/>
        <color rgb="FF000000"/>
        <rFont val="Book Antiqua"/>
        <family val="1"/>
      </rPr>
      <t>पश्चिम बंगाल</t>
    </r>
  </si>
  <si>
    <r>
      <rPr>
        <sz val="11"/>
        <color rgb="FF000000"/>
        <rFont val="Book Antiqua"/>
        <family val="1"/>
      </rPr>
      <t>अंडमान एवं निकोबार द्वीपसमूह</t>
    </r>
  </si>
  <si>
    <r>
      <rPr>
        <sz val="11"/>
        <color rgb="FF000000"/>
        <rFont val="Book Antiqua"/>
        <family val="1"/>
      </rPr>
      <t xml:space="preserve">दमन एवं दीव </t>
    </r>
  </si>
  <si>
    <t>स्रोत :  राष्ट्रीय सुदूर संवेदन केन्द्र, भारत सरकार/Source: National Remote Sensing Centre, Government of India.</t>
  </si>
  <si>
    <r>
      <t>बर्फ एवं हिमनद</t>
    </r>
    <r>
      <rPr>
        <vertAlign val="superscript"/>
        <sz val="11"/>
        <color theme="1"/>
        <rFont val="Book Antiqua"/>
        <family val="1"/>
      </rPr>
      <t>2</t>
    </r>
  </si>
  <si>
    <r>
      <t>दलदली भूमि/ जल पिंड</t>
    </r>
    <r>
      <rPr>
        <vertAlign val="superscript"/>
        <sz val="11"/>
        <color theme="1"/>
        <rFont val="Book Antiqua"/>
        <family val="1"/>
      </rPr>
      <t>1</t>
    </r>
  </si>
  <si>
    <t xml:space="preserve">स्रोत : राष्ट्रीय सुदूर संवेदन  केन्द्र / Source: National  Remote Sensing Centre </t>
  </si>
  <si>
    <t>कृषि/Agriculture</t>
  </si>
  <si>
    <t>शस्‍य भूमि/Crop land</t>
  </si>
  <si>
    <t>मौजूदा झूम खेती/Current Shifting cultivation</t>
  </si>
  <si>
    <t>परती/Fallow</t>
  </si>
  <si>
    <t>बागान/Plantation</t>
  </si>
  <si>
    <t>उप जोड़ - 1/Sub Total -1</t>
  </si>
  <si>
    <t>बंजर/
अपरिशोध्‍य/बंजर भूमि/Barren/
unculturable/ Wastelands</t>
  </si>
  <si>
    <t>बंजर शैलीय/Barren Rocky</t>
  </si>
  <si>
    <t>नालीदार / रैविनस भूमि/Gullied / Ravinous Land</t>
  </si>
  <si>
    <t>रान्‍न/Rann</t>
  </si>
  <si>
    <t>नमक प्रभावित भूमि/Salt Affected Land</t>
  </si>
  <si>
    <t>बालुई क्षेत्र/Sandy Area</t>
  </si>
  <si>
    <t>कुंज भूमि/Scrub Land</t>
  </si>
  <si>
    <t>उप जोड़ - 2/Sub Total-2</t>
  </si>
  <si>
    <t>निर्मित/Builtup</t>
  </si>
  <si>
    <t>खनन/Mining</t>
  </si>
  <si>
    <t>ग्रामीण/Rural</t>
  </si>
  <si>
    <t>शहरी/Urban</t>
  </si>
  <si>
    <t>उप जोड़ - 3/Sub Total-3</t>
  </si>
  <si>
    <t>वन/Forest</t>
  </si>
  <si>
    <t>पर्णपाती/Deciduous</t>
  </si>
  <si>
    <t>सदाबहार/अर्ध सदाबहार/Evergreen/Semi evergreen</t>
  </si>
  <si>
    <t>कुंज वन/Forest Plantation</t>
  </si>
  <si>
    <t>झाड़दार वन/Scrub Forest</t>
  </si>
  <si>
    <t>अनूप/मैंग्रोव/Swamp / Mangroves</t>
  </si>
  <si>
    <t>उप जोड़ - 4/Sub Total-4</t>
  </si>
  <si>
    <t>घास/चराई/Grass / Grazing</t>
  </si>
  <si>
    <t>उप जोड़ - 5/Sub Total-5</t>
  </si>
  <si>
    <t>बर्फ एवं हिमनद/Snow and Glacier</t>
  </si>
  <si>
    <t>उप जोड़ - 6/Sub Total-6</t>
  </si>
  <si>
    <t>दलदली भूमि/जल पिंड/Wet lands / Water bodies</t>
  </si>
  <si>
    <t>अंतर्देशीय दलदली भूमि/Inland Wetland</t>
  </si>
  <si>
    <t>तटीय दलदली भूमि/Coastal Wetland</t>
  </si>
  <si>
    <t>नदी/धारा/नहर/River/Stream/Canals</t>
  </si>
  <si>
    <t>जल पिंड/Water bodies</t>
  </si>
  <si>
    <t>उप जोड़ - 7/Sub Total-7</t>
  </si>
  <si>
    <t>कुल योग /Grand Total</t>
  </si>
  <si>
    <t>नदी/धारा/नहर/River/ Stream/Canals</t>
  </si>
  <si>
    <t xml:space="preserve">    विवरण 1.12 : राज्यवार लौकिक संरक्षित क्षेत्र             
     </t>
  </si>
  <si>
    <r>
      <t>राज्‍य क्षेत्रफल वर्ग कि.मी².
State Area</t>
    </r>
    <r>
      <rPr>
        <sz val="11"/>
        <color theme="1"/>
        <rFont val="Book Antiqua"/>
        <family val="1"/>
      </rPr>
      <t> </t>
    </r>
    <r>
      <rPr>
        <b/>
        <sz val="11"/>
        <color theme="1"/>
        <rFont val="Book Antiqua"/>
        <family val="1"/>
      </rPr>
      <t xml:space="preserve">km²
</t>
    </r>
  </si>
  <si>
    <r>
      <t>क्षेत्रफल वर्ग कि.मी²
Area</t>
    </r>
    <r>
      <rPr>
        <sz val="11"/>
        <color theme="1"/>
        <rFont val="Book Antiqua"/>
        <family val="1"/>
      </rPr>
      <t> </t>
    </r>
    <r>
      <rPr>
        <b/>
        <sz val="11"/>
        <color theme="1"/>
        <rFont val="Book Antiqua"/>
        <family val="1"/>
      </rPr>
      <t xml:space="preserve">km² </t>
    </r>
  </si>
  <si>
    <r>
      <t>राज्‍य क्षेत्रफल का प्रतिशत
% of State</t>
    </r>
    <r>
      <rPr>
        <sz val="11"/>
        <color theme="1"/>
        <rFont val="Book Antiqua"/>
        <family val="1"/>
      </rPr>
      <t> </t>
    </r>
    <r>
      <rPr>
        <b/>
        <sz val="11"/>
        <color theme="1"/>
        <rFont val="Book Antiqua"/>
        <family val="1"/>
      </rPr>
      <t>Area</t>
    </r>
  </si>
  <si>
    <t>स्रोत: राष्ट्रीय वन्यजीव डेटाबेस, भारतीय वन्यजीव संस्थान, देहरादून (जनवरी, 2024 तक)
Source: wii.gov.in: National Wildlife Database, Wildlife Institute of India, Dehardun (As on January, 2024)                                                                                                                               Note: 1. http://wiienvis.nic.in/Database/wls_8230.aspx. 2. http://wiienvis.nic.in/Database/npa_8231.aspx</t>
  </si>
  <si>
    <t xml:space="preserve">विवरण 1.15 : वैश्विक स्‍तर पर पादपों की स्थिति का श्रेणीवार सारांश
                                                                                                  </t>
  </si>
  <si>
    <t xml:space="preserve">विवरण 1.16 :  राज्यवार वन क्षेत्र
</t>
  </si>
  <si>
    <r>
      <t xml:space="preserve">
</t>
    </r>
    <r>
      <rPr>
        <b/>
        <sz val="11"/>
        <rFont val="Book Antiqua"/>
        <family val="1"/>
      </rPr>
      <t xml:space="preserve">विवरण 1.18:  राज्यवार वन आच्छादन 
</t>
    </r>
  </si>
  <si>
    <t xml:space="preserve">      कुल </t>
  </si>
  <si>
    <t xml:space="preserve">  S. No.  क्र. सं.</t>
  </si>
  <si>
    <t>नदी का नाम/Name of the River</t>
  </si>
  <si>
    <t xml:space="preserve">  जलग्रहण क्षेत्रफल (वर्ग कि.मी.) 
Catchment  Area (Sq. Km.)</t>
  </si>
  <si>
    <r>
      <t>Indus (Eastern)</t>
    </r>
    <r>
      <rPr>
        <b/>
        <sz val="11"/>
        <rFont val="Book Antiqua"/>
        <family val="1"/>
      </rPr>
      <t>#</t>
    </r>
  </si>
  <si>
    <r>
      <t>Indus (Western)</t>
    </r>
    <r>
      <rPr>
        <b/>
        <sz val="11"/>
        <rFont val="Book Antiqua"/>
        <family val="1"/>
      </rPr>
      <t>##</t>
    </r>
  </si>
  <si>
    <t>Area of North Ladakh not draining into Indus</t>
  </si>
  <si>
    <t>Ganga</t>
  </si>
  <si>
    <t>Brahmaputra</t>
  </si>
  <si>
    <t>Barak &amp; Others</t>
  </si>
  <si>
    <t>Sabarmati</t>
  </si>
  <si>
    <t>Mahi</t>
  </si>
  <si>
    <t>Narmada</t>
  </si>
  <si>
    <t>Tapi</t>
  </si>
  <si>
    <t>Mahanadi</t>
  </si>
  <si>
    <t>Godavari</t>
  </si>
  <si>
    <t>Krishna</t>
  </si>
  <si>
    <t>Pennar</t>
  </si>
  <si>
    <t>Cauvery</t>
  </si>
  <si>
    <t>Subernarekha</t>
  </si>
  <si>
    <t>Brahmani-Baitarani</t>
  </si>
  <si>
    <t>WFR from Tapi to Tadri</t>
  </si>
  <si>
    <t>WFR from Tadri to Kanyakumari</t>
  </si>
  <si>
    <t>EFR between Mahanadi &amp; Pennar</t>
  </si>
  <si>
    <t>EFR between Pennar &amp; Kanyakumari</t>
  </si>
  <si>
    <t>WFR of Kutch &amp; Saurashtra including Luni</t>
  </si>
  <si>
    <t>Area of inland drainage in Rajasthan</t>
  </si>
  <si>
    <t>Minor rivers draining into Myanmar &amp; Bangladesh</t>
  </si>
  <si>
    <t xml:space="preserve">Source  : Assessment of Water Resources of India-2024, Central Water Commission                                                                     
    </t>
  </si>
  <si>
    <t>Note:- # Ravi, Beas, Satluj &amp; Ghaggar.   ## Indus, Jhelum &amp; Chenab</t>
  </si>
  <si>
    <t xml:space="preserve">Andhra Pradesh </t>
  </si>
  <si>
    <t xml:space="preserve">Arunachal Pradesh </t>
  </si>
  <si>
    <t xml:space="preserve">Bihar </t>
  </si>
  <si>
    <t xml:space="preserve">Chhattisgarh </t>
  </si>
  <si>
    <t xml:space="preserve">Goa </t>
  </si>
  <si>
    <t xml:space="preserve">Gujarat </t>
  </si>
  <si>
    <t xml:space="preserve">Haryana </t>
  </si>
  <si>
    <t xml:space="preserve">Himachal Pradesh </t>
  </si>
  <si>
    <t xml:space="preserve">Jharkhand </t>
  </si>
  <si>
    <t xml:space="preserve">Karnataka </t>
  </si>
  <si>
    <t xml:space="preserve">Kerala </t>
  </si>
  <si>
    <t xml:space="preserve">Madhya Pradesh </t>
  </si>
  <si>
    <t xml:space="preserve">Maharashtra </t>
  </si>
  <si>
    <t xml:space="preserve">Manipur </t>
  </si>
  <si>
    <t xml:space="preserve">Meghalaya </t>
  </si>
  <si>
    <t xml:space="preserve">Nagaland </t>
  </si>
  <si>
    <t xml:space="preserve">Odisha </t>
  </si>
  <si>
    <t xml:space="preserve">Punjab </t>
  </si>
  <si>
    <t xml:space="preserve">Rajasthan </t>
  </si>
  <si>
    <t xml:space="preserve">Sikkim </t>
  </si>
  <si>
    <t xml:space="preserve">Tamil Nadu </t>
  </si>
  <si>
    <t xml:space="preserve">Telangana </t>
  </si>
  <si>
    <t xml:space="preserve">Tripura </t>
  </si>
  <si>
    <t xml:space="preserve">Uttar Pradesh </t>
  </si>
  <si>
    <t xml:space="preserve">Uttarakhand </t>
  </si>
  <si>
    <t xml:space="preserve">West Bengal </t>
  </si>
  <si>
    <t xml:space="preserve">Statement 1.05: Water Sheds in India
</t>
  </si>
  <si>
    <t>(As on June, 2019)</t>
  </si>
  <si>
    <t>उप-बेसिन का नाम</t>
  </si>
  <si>
    <t>Name of Sub-Basin</t>
  </si>
  <si>
    <t xml:space="preserve">ब्यास  </t>
  </si>
  <si>
    <t>389 - 999</t>
  </si>
  <si>
    <t xml:space="preserve">Beas </t>
  </si>
  <si>
    <t xml:space="preserve">चे़नाब </t>
  </si>
  <si>
    <t>323 - 1127</t>
  </si>
  <si>
    <t xml:space="preserve">Chenab </t>
  </si>
  <si>
    <t xml:space="preserve">घग्गर एवं अन्य </t>
  </si>
  <si>
    <t>207 - 1158</t>
  </si>
  <si>
    <t xml:space="preserve">Ghaghar and others </t>
  </si>
  <si>
    <t xml:space="preserve">गिलगित </t>
  </si>
  <si>
    <t>340 - 1012</t>
  </si>
  <si>
    <t xml:space="preserve">Gilgit </t>
  </si>
  <si>
    <t xml:space="preserve">झेलम </t>
  </si>
  <si>
    <t>320 - 1322</t>
  </si>
  <si>
    <t xml:space="preserve">Jhelum </t>
  </si>
  <si>
    <t xml:space="preserve">लोअर सिंधु </t>
  </si>
  <si>
    <t>319 - 1270</t>
  </si>
  <si>
    <t xml:space="preserve">Lower Indus </t>
  </si>
  <si>
    <t>रावी</t>
  </si>
  <si>
    <t>390 - 1303</t>
  </si>
  <si>
    <t>Ravi</t>
  </si>
  <si>
    <t xml:space="preserve">श्योक </t>
  </si>
  <si>
    <t>430 - 1374</t>
  </si>
  <si>
    <t xml:space="preserve">Shyok </t>
  </si>
  <si>
    <t xml:space="preserve">सतलुज लोअर  </t>
  </si>
  <si>
    <t>329 - 1296</t>
  </si>
  <si>
    <t xml:space="preserve">Satluj Lower </t>
  </si>
  <si>
    <t xml:space="preserve">सतलुज अपर </t>
  </si>
  <si>
    <t>384 - 952</t>
  </si>
  <si>
    <t xml:space="preserve">Satluj Upper </t>
  </si>
  <si>
    <t xml:space="preserve">अपर सिंधु </t>
  </si>
  <si>
    <t>383 - 974</t>
  </si>
  <si>
    <t xml:space="preserve">Upper Indus </t>
  </si>
  <si>
    <t>रामगंगा के संगम के पहले</t>
  </si>
  <si>
    <t>430 - 1301</t>
  </si>
  <si>
    <t>Above Ramganga Confluence</t>
  </si>
  <si>
    <t xml:space="preserve">बनास </t>
  </si>
  <si>
    <t>331 - 1433</t>
  </si>
  <si>
    <t xml:space="preserve">Banas </t>
  </si>
  <si>
    <t xml:space="preserve">भागीरथी एवं अन्‍य (गंगा लोअर) </t>
  </si>
  <si>
    <t>308 - 1755</t>
  </si>
  <si>
    <t xml:space="preserve">Bhagirathi and others (Ganga Lower) </t>
  </si>
  <si>
    <t xml:space="preserve">चंबल लोअर </t>
  </si>
  <si>
    <t>406 - 1136</t>
  </si>
  <si>
    <t xml:space="preserve">Chambal Lower </t>
  </si>
  <si>
    <t xml:space="preserve">चंबल अपर </t>
  </si>
  <si>
    <t>405 - 1404</t>
  </si>
  <si>
    <t xml:space="preserve">Chambal Upper </t>
  </si>
  <si>
    <t xml:space="preserve">दमोदर </t>
  </si>
  <si>
    <t>326 - 1301</t>
  </si>
  <si>
    <t xml:space="preserve">Damodar </t>
  </si>
  <si>
    <t xml:space="preserve">गंडक एवं अन्य </t>
  </si>
  <si>
    <t>335 - 1309</t>
  </si>
  <si>
    <t xml:space="preserve">Gandak and others </t>
  </si>
  <si>
    <t xml:space="preserve">घाघरा संगम से गोमती संगम </t>
  </si>
  <si>
    <t>372 - 1762</t>
  </si>
  <si>
    <t xml:space="preserve">Ghaghara Confluence to Gomti confluence </t>
  </si>
  <si>
    <t xml:space="preserve">घाघरा </t>
  </si>
  <si>
    <t>375 - 1300</t>
  </si>
  <si>
    <t xml:space="preserve">Ghaghara </t>
  </si>
  <si>
    <t>गोमती</t>
  </si>
  <si>
    <t>333 - 1331</t>
  </si>
  <si>
    <t>Gomti</t>
  </si>
  <si>
    <t xml:space="preserve">पार्वती के संगम से पहले काली सिंध एवं अन्य </t>
  </si>
  <si>
    <t>430 - 1275</t>
  </si>
  <si>
    <t>Kali Sindh and others up to Confluence with Parbati</t>
  </si>
  <si>
    <t xml:space="preserve">कोसी </t>
  </si>
  <si>
    <t>304- 1695</t>
  </si>
  <si>
    <t xml:space="preserve">Kosi </t>
  </si>
  <si>
    <t xml:space="preserve">रामगंगा </t>
  </si>
  <si>
    <t>350 - 1443</t>
  </si>
  <si>
    <t xml:space="preserve">Ramganga </t>
  </si>
  <si>
    <t xml:space="preserve">सोन </t>
  </si>
  <si>
    <t>381 - 1389</t>
  </si>
  <si>
    <t xml:space="preserve">Sone </t>
  </si>
  <si>
    <t xml:space="preserve">टोन्स </t>
  </si>
  <si>
    <t>442 - 1173</t>
  </si>
  <si>
    <t xml:space="preserve">Tons </t>
  </si>
  <si>
    <t>गोमती संगम से मुजफ्फरनगर धारा के प्रतिकूल</t>
  </si>
  <si>
    <t>364 - 1281</t>
  </si>
  <si>
    <t>Upstream of Gomti confluence to Muzaffarnagar</t>
  </si>
  <si>
    <t xml:space="preserve">यमुना लोअर </t>
  </si>
  <si>
    <t>736 - 1781</t>
  </si>
  <si>
    <t xml:space="preserve">Yamuna Lower </t>
  </si>
  <si>
    <t xml:space="preserve">यमुना मिडल  </t>
  </si>
  <si>
    <t>410 - 1232</t>
  </si>
  <si>
    <t xml:space="preserve">Yamuna Middle </t>
  </si>
  <si>
    <t xml:space="preserve">यमुना अपर </t>
  </si>
  <si>
    <t>322 - 1241</t>
  </si>
  <si>
    <t xml:space="preserve">Yamuna Upper </t>
  </si>
  <si>
    <t>ब्रह्मपुत्र लोअर</t>
  </si>
  <si>
    <t>429 - 1490</t>
  </si>
  <si>
    <t>Brahmaputra Lower</t>
  </si>
  <si>
    <t>ब्रह्मपुत्र अपर</t>
  </si>
  <si>
    <t>489- 1473</t>
  </si>
  <si>
    <t>Brahmaputra Upper</t>
  </si>
  <si>
    <t xml:space="preserve">कावेरी लोअर </t>
  </si>
  <si>
    <t>321 -979</t>
  </si>
  <si>
    <t xml:space="preserve">Cauvery Lower </t>
  </si>
  <si>
    <t xml:space="preserve">कावेरी मिडल </t>
  </si>
  <si>
    <t>377-935</t>
  </si>
  <si>
    <t xml:space="preserve">Cauvery Middle </t>
  </si>
  <si>
    <t xml:space="preserve">कावेरी अपर </t>
  </si>
  <si>
    <t>363-991</t>
  </si>
  <si>
    <t xml:space="preserve">Cauvery Upper </t>
  </si>
  <si>
    <t>वर्धा</t>
  </si>
  <si>
    <t>361 - 946</t>
  </si>
  <si>
    <t>Wardha</t>
  </si>
  <si>
    <t>वेनगंगा</t>
  </si>
  <si>
    <t>305 - 972</t>
  </si>
  <si>
    <t>Weinganga</t>
  </si>
  <si>
    <t>गोदावरी लोअर</t>
  </si>
  <si>
    <t>304 - 990</t>
  </si>
  <si>
    <t>Godavari Lower</t>
  </si>
  <si>
    <t>गोदावरी मिडल</t>
  </si>
  <si>
    <t>325 - 955</t>
  </si>
  <si>
    <t>Godavari Middle</t>
  </si>
  <si>
    <t>गोदावरी अपर</t>
  </si>
  <si>
    <t>331 - 988</t>
  </si>
  <si>
    <t>Godavari Upper</t>
  </si>
  <si>
    <t>इंद्रावती</t>
  </si>
  <si>
    <t>343 - 993</t>
  </si>
  <si>
    <t>Indravati</t>
  </si>
  <si>
    <t>मंजरा</t>
  </si>
  <si>
    <t>421 - 981</t>
  </si>
  <si>
    <t>Manjra</t>
  </si>
  <si>
    <t>प्राणहिता एवं अन्‍य</t>
  </si>
  <si>
    <t>326 - 982</t>
  </si>
  <si>
    <t>Pranhita and others</t>
  </si>
  <si>
    <t xml:space="preserve">सुवर्णरेखा </t>
  </si>
  <si>
    <t>387 - 962</t>
  </si>
  <si>
    <t xml:space="preserve">Subernarekha </t>
  </si>
  <si>
    <t xml:space="preserve">बराक </t>
  </si>
  <si>
    <t>365 – 844</t>
  </si>
  <si>
    <t xml:space="preserve">Barak </t>
  </si>
  <si>
    <t xml:space="preserve">क्यूंनचियांग एवं दक्षिण की ओर बहने वाली अन्य नदियां </t>
  </si>
  <si>
    <t>309 – 790</t>
  </si>
  <si>
    <t xml:space="preserve">Kynchiang and other south flowing rivers </t>
  </si>
  <si>
    <t xml:space="preserve">नाओचचारा एवं अन्‍य </t>
  </si>
  <si>
    <t>76,95.81</t>
  </si>
  <si>
    <t>384 – 857</t>
  </si>
  <si>
    <t xml:space="preserve">Naochchara and others </t>
  </si>
  <si>
    <t>भीमा लोअर</t>
  </si>
  <si>
    <t>396 - 929</t>
  </si>
  <si>
    <t>Bhima Lower</t>
  </si>
  <si>
    <t>भीमा अपर</t>
  </si>
  <si>
    <t>351 - 940</t>
  </si>
  <si>
    <t>Bhima Upper</t>
  </si>
  <si>
    <t>कृष्णा लोअर</t>
  </si>
  <si>
    <t>277 - 971</t>
  </si>
  <si>
    <t>Krishna Lower</t>
  </si>
  <si>
    <t>कृष्णा मिडल</t>
  </si>
  <si>
    <t>341 - 963</t>
  </si>
  <si>
    <t>Krishna Middle</t>
  </si>
  <si>
    <t>कृष्णा अपर</t>
  </si>
  <si>
    <t>322 - 964</t>
  </si>
  <si>
    <t>Krishna Upper</t>
  </si>
  <si>
    <t>तुंगभ्रदा लोअर</t>
  </si>
  <si>
    <t>357 - 976</t>
  </si>
  <si>
    <t>Tungabhadra Lower</t>
  </si>
  <si>
    <t>तुंगभ्रदा अपर</t>
  </si>
  <si>
    <t>331 - 924</t>
  </si>
  <si>
    <t>Tungabhadra Upper</t>
  </si>
  <si>
    <t>वैतरणी</t>
  </si>
  <si>
    <t>472 - 975</t>
  </si>
  <si>
    <t>Baitarni</t>
  </si>
  <si>
    <t>ब्राह्मणी</t>
  </si>
  <si>
    <t>333 - 964</t>
  </si>
  <si>
    <t>Brahmani</t>
  </si>
  <si>
    <t>पेन्नार लोअर</t>
  </si>
  <si>
    <t>358 - 851</t>
  </si>
  <si>
    <t>Pennar Lower</t>
  </si>
  <si>
    <t>पेन्नार अपर</t>
  </si>
  <si>
    <t>310 - 927</t>
  </si>
  <si>
    <t>Pennar Upper</t>
  </si>
  <si>
    <t>महानदी/Mahanadi-851km/कि.मी.</t>
  </si>
  <si>
    <t>महानदी लोअर</t>
  </si>
  <si>
    <t>320 - 1458</t>
  </si>
  <si>
    <t>Mahanadi Lower</t>
  </si>
  <si>
    <t>महानदी मिडल</t>
  </si>
  <si>
    <t>301 - 902</t>
  </si>
  <si>
    <t>Mahanadi Middle</t>
  </si>
  <si>
    <t>महानदी अपर</t>
  </si>
  <si>
    <t>314 - 908</t>
  </si>
  <si>
    <t>Mahanadi Upper</t>
  </si>
  <si>
    <t xml:space="preserve">पश्चिम की ओर बहने वाली नदियां ताप्ती से ताडरी तक
West flowing rivers from Tapi to Tadri              </t>
  </si>
  <si>
    <t>वशिष्ठी एवं अन्य</t>
  </si>
  <si>
    <t>335- 979</t>
  </si>
  <si>
    <t>Vasishti and others</t>
  </si>
  <si>
    <t>भाटसोल एवं अन्य</t>
  </si>
  <si>
    <t>311 – 932</t>
  </si>
  <si>
    <t>Bhatsol and others</t>
  </si>
  <si>
    <t>माही/Mahi-583 कि.मी./ km</t>
  </si>
  <si>
    <t>माही लोअर</t>
  </si>
  <si>
    <t>372 - 873</t>
  </si>
  <si>
    <t>Mahi Lower</t>
  </si>
  <si>
    <t>माही अपर</t>
  </si>
  <si>
    <t>331 - 954</t>
  </si>
  <si>
    <t>Mahi Upper</t>
  </si>
  <si>
    <t>ताप्ती/Tapi - 724 कि.मी./ km</t>
  </si>
  <si>
    <t xml:space="preserve">ताप्‍ती लोअर </t>
  </si>
  <si>
    <t>427 - 782</t>
  </si>
  <si>
    <t xml:space="preserve">Tapi Lower </t>
  </si>
  <si>
    <t xml:space="preserve">ताप्ती मिडल </t>
  </si>
  <si>
    <t>366 - 938</t>
  </si>
  <si>
    <t xml:space="preserve">Tapi Middle </t>
  </si>
  <si>
    <t xml:space="preserve">ताप्ती अपर </t>
  </si>
  <si>
    <t>322-937</t>
  </si>
  <si>
    <t xml:space="preserve">Tapi Upper </t>
  </si>
  <si>
    <t xml:space="preserve">पूर्व की ओर बहने वाली नदियां पेन्नार से कन्याकुमारी तक
East flowing rivers between Pennar and Kanyakumari    </t>
  </si>
  <si>
    <t>वार्इपार एवं अन्य</t>
  </si>
  <si>
    <t>318-888</t>
  </si>
  <si>
    <t>Vaippar and others</t>
  </si>
  <si>
    <t>पलार एवं अन्य</t>
  </si>
  <si>
    <t>322-957</t>
  </si>
  <si>
    <t>Palar and other</t>
  </si>
  <si>
    <t>पम्बा एवं अन्य</t>
  </si>
  <si>
    <t>317-938</t>
  </si>
  <si>
    <t>Pamba and others</t>
  </si>
  <si>
    <t>पोन्नीयार एवं अन्य</t>
  </si>
  <si>
    <t>357-900</t>
  </si>
  <si>
    <t>Ponnaiyar and other</t>
  </si>
  <si>
    <t>Narmada/नर्मदा-  1312 कि.मी./ km</t>
  </si>
  <si>
    <t>नर्मदा लोअर</t>
  </si>
  <si>
    <t>308 - 750</t>
  </si>
  <si>
    <t>Narmada Lower</t>
  </si>
  <si>
    <t>नर्मदा मिडल</t>
  </si>
  <si>
    <t>338 - 957</t>
  </si>
  <si>
    <t>Narmada Middle</t>
  </si>
  <si>
    <t>नर्मदा अपर</t>
  </si>
  <si>
    <t>327 - 986</t>
  </si>
  <si>
    <t>Narmada Upper</t>
  </si>
  <si>
    <t xml:space="preserve">
कच्‍छ और सौराष्‍ट्र की पश्चिम की बहने वाली नदियां जिसमें लुनी शामिल है/
 </t>
  </si>
  <si>
    <t>लुनी अपर</t>
  </si>
  <si>
    <t>381-1448</t>
  </si>
  <si>
    <t>Luni Upper</t>
  </si>
  <si>
    <t>लुनी लोअर</t>
  </si>
  <si>
    <t>316-1419</t>
  </si>
  <si>
    <t>Luni Lower</t>
  </si>
  <si>
    <t>रन का ड्रेनेज</t>
  </si>
  <si>
    <t>311-968</t>
  </si>
  <si>
    <t>Drainage of Rann</t>
  </si>
  <si>
    <t>सरस्‍वती</t>
  </si>
  <si>
    <t>309-1018</t>
  </si>
  <si>
    <t>Saraswati</t>
  </si>
  <si>
    <t xml:space="preserve">West flowing rivers of Kutch and Saurashtra including Luni </t>
  </si>
  <si>
    <t>भादर और अन्य डब्ल्यूएफआर</t>
  </si>
  <si>
    <t>331-965</t>
  </si>
  <si>
    <t>Bhadar and other WFR</t>
  </si>
  <si>
    <t>शेतरुंजी और अन्य ईएफआर</t>
  </si>
  <si>
    <t>300-856</t>
  </si>
  <si>
    <t>Shetrunji and other EFR</t>
  </si>
  <si>
    <t>साबरमती/Sabarmati - 371 कि.मी./ km</t>
  </si>
  <si>
    <t>साबरमती लोअर</t>
  </si>
  <si>
    <t>398 - 986</t>
  </si>
  <si>
    <t>Sabarmati Lower</t>
  </si>
  <si>
    <t>साबरमती अपर</t>
  </si>
  <si>
    <t>313 - 828</t>
  </si>
  <si>
    <t>Sabarmati Upper</t>
  </si>
  <si>
    <t xml:space="preserve">महानदी और पेन्नार के बीच पूरब की ओर बहने वाली नदियां/East flowing rivers between Mahanadi and Pennar          </t>
  </si>
  <si>
    <t>वामशधारा और अन्य</t>
  </si>
  <si>
    <t>392-930</t>
  </si>
  <si>
    <t>Vamsadhara &amp; other</t>
  </si>
  <si>
    <t>नागवती और अन्य</t>
  </si>
  <si>
    <t>358-928</t>
  </si>
  <si>
    <t>Nagvati &amp; other</t>
  </si>
  <si>
    <t>गोदावरी और कृष्णा के बीच पूरब की ओर बहने वाली नदियां</t>
  </si>
  <si>
    <t>472-902</t>
  </si>
  <si>
    <t>East flowing rivers between Godavari &amp; Krishna</t>
  </si>
  <si>
    <t>कृष्णा और पेन्‍नार के बीच पूरब की ओर बहने वाली नदियों</t>
  </si>
  <si>
    <t>205-1404</t>
  </si>
  <si>
    <t>East flowing rivers between Krishna &amp; Pennar</t>
  </si>
  <si>
    <t xml:space="preserve">ताडरी से कन्‍याकुमारी तक पश्चिम की ओर बहने वाली नदियां/West flowing rivers from Tadri to Kanyakumari 
</t>
  </si>
  <si>
    <t>नेत्रवती एवं अन्य</t>
  </si>
  <si>
    <t>317 -929</t>
  </si>
  <si>
    <t>Netravati and others</t>
  </si>
  <si>
    <t>पेरियार एवं अन्य</t>
  </si>
  <si>
    <t>340 - 934</t>
  </si>
  <si>
    <t>Periyar and others</t>
  </si>
  <si>
    <t>वरार एवं अन्य</t>
  </si>
  <si>
    <t>363- 978</t>
  </si>
  <si>
    <t>Varrar and others</t>
  </si>
  <si>
    <t xml:space="preserve">छोटी नदियां जिनका अपवाह म्यांमार एवं बंग्लादेश में है/ Minor rivers draining into Myanmar and Bangladesh  </t>
  </si>
  <si>
    <t>इम्फाल एवं अन्य सब-बेसिन</t>
  </si>
  <si>
    <t>321 - 900</t>
  </si>
  <si>
    <t>Imphal and others Sub Basin</t>
  </si>
  <si>
    <t>कर्णफूली एवं अन्य सब-बेसिन</t>
  </si>
  <si>
    <t>312 - 882</t>
  </si>
  <si>
    <t>Karnaphuli and Others Sub Basin</t>
  </si>
  <si>
    <t>मांगपुई लुई एवं अन्य सब-बेसिन</t>
  </si>
  <si>
    <t>359 - 656</t>
  </si>
  <si>
    <t>Mangpui Lui and others Sub Basin</t>
  </si>
  <si>
    <t>मुहुरी एवं अन्य सब-बेसिन</t>
  </si>
  <si>
    <t>532 - 608</t>
  </si>
  <si>
    <t>Muhury and Others Sub Basin</t>
  </si>
  <si>
    <t xml:space="preserve">क्र. सं.
S. No.
</t>
  </si>
  <si>
    <t xml:space="preserve">विवरण 1.05 : भारत में पनढाल
</t>
  </si>
  <si>
    <t xml:space="preserve">बेसिन का नाम एवं नदी की लम्बाई
Name of Basin &amp; River length
</t>
  </si>
  <si>
    <t>क्षेत्रफल
(वर्ग कि.मी.)
Area
(Sq. Km)</t>
  </si>
  <si>
    <t>पनढाल के प्रमाप की रेंज (वर्ग कि.मी.)
Size Range of Watershed (Sq. km)</t>
  </si>
  <si>
    <t>पनढाल की संख्‍या
No. of Watersheds</t>
  </si>
  <si>
    <t xml:space="preserve">बाँध 
Dams
</t>
  </si>
  <si>
    <t xml:space="preserve">बैराज
Barrages
 </t>
  </si>
  <si>
    <t xml:space="preserve">मेड़
Weirs
</t>
  </si>
  <si>
    <t xml:space="preserve">एनीकट
Anicuts
</t>
  </si>
  <si>
    <t xml:space="preserve">लिफ्ट
Lifts
</t>
  </si>
  <si>
    <t xml:space="preserve">पावर हाउस 
Power House
</t>
  </si>
  <si>
    <t>सिंधु/Indus - 1114 (2280) कि.मी./ km</t>
  </si>
  <si>
    <t>गंगा/Ganga- 2525 कि.मी./ km</t>
  </si>
  <si>
    <t xml:space="preserve"> ब्रह्मपुत्र/Brahmaputra - 916(2900) कि.मी./ km</t>
  </si>
  <si>
    <t xml:space="preserve"> कावेरी/Cauvery-   800 कि.मी./ km</t>
  </si>
  <si>
    <t>Godavari/गोदावरी -  1465 कि.मी./ km
/Godavari  -  1465 km/कि.मी.</t>
  </si>
  <si>
    <t>सुवर्णरेखा बराक एवं अन्‍य
Subernarekha Barak and Others</t>
  </si>
  <si>
    <t>कृष्णा/Krishna-    1401 कि.मी./ km</t>
  </si>
  <si>
    <t>ब्राह्मणी एवं वैतरणी/Brahmani and Baitarni/     - 799 कि.मी./ km</t>
  </si>
  <si>
    <t>पेन्नार/Pennar  - 597 कि.मी./ km</t>
  </si>
  <si>
    <t>स्रोत:राष्ट्रीय जल सूचना विज्ञान केंद्र, जल संसाधन, नदी विकास और गंगा कायाकल्प विभाग, जल शक्ति मंत्रालय/ Source : National Water Informatics Centre, Department of Water Resources, River Development &amp; Ganga Rejuvenation, Ministry of Jal Shakti   Note:  Figures  within bracket indicate the total river basin in India and neighbouring countries</t>
  </si>
  <si>
    <t>मोलस्का/Mollusca</t>
  </si>
  <si>
    <t>पक्षी/Birds</t>
  </si>
  <si>
    <t>मछलियों का वर्ग/Fishes</t>
  </si>
  <si>
    <t>स्तनपायी/Mammals</t>
  </si>
  <si>
    <t xml:space="preserve">   Statement  1.54 : Water Quality in Indian Rivers   </t>
  </si>
  <si>
    <t xml:space="preserve">विवरण 1.25 : भारतीय नदियों के पानी की गुणवत्ता </t>
  </si>
  <si>
    <t xml:space="preserve">Statement  1.25 : Water Quality in Indian Rivers   </t>
  </si>
  <si>
    <t xml:space="preserve">Name of the River  नदी का नाम </t>
  </si>
  <si>
    <t xml:space="preserve">Length (Km)  लंबाई (कि.मी) </t>
  </si>
  <si>
    <t xml:space="preserve"> नदी का नाम 
Name of the River          </t>
  </si>
  <si>
    <t xml:space="preserve">लंबाई (कि.मी) 
Length (Km)  </t>
  </si>
  <si>
    <t>No  of Monitoring locations</t>
  </si>
  <si>
    <t>57</t>
  </si>
  <si>
    <t>61</t>
  </si>
  <si>
    <t>62</t>
  </si>
  <si>
    <t>63</t>
  </si>
  <si>
    <t>64</t>
  </si>
  <si>
    <r>
      <rPr>
        <sz val="11"/>
        <color theme="1"/>
        <rFont val="Calibri"/>
        <family val="2"/>
      </rPr>
      <t>निगरानी के अवस्थानों की संख्या</t>
    </r>
  </si>
  <si>
    <t>गंगा
Ganga</t>
  </si>
  <si>
    <t>निगरानी के अवस्थानों की संख्या</t>
  </si>
  <si>
    <t>97</t>
  </si>
  <si>
    <t>गंगा</t>
  </si>
  <si>
    <r>
      <t>Temp.(</t>
    </r>
    <r>
      <rPr>
        <vertAlign val="superscript"/>
        <sz val="11"/>
        <rFont val="Calibri"/>
        <family val="2"/>
        <scheme val="minor"/>
      </rPr>
      <t>o</t>
    </r>
    <r>
      <rPr>
        <sz val="11"/>
        <rFont val="Calibri"/>
        <family val="2"/>
        <scheme val="minor"/>
      </rPr>
      <t>C)     ( Min-Max)</t>
    </r>
  </si>
  <si>
    <t xml:space="preserve"> 3-34</t>
  </si>
  <si>
    <t xml:space="preserve"> 4-34 </t>
  </si>
  <si>
    <t xml:space="preserve">5-35 </t>
  </si>
  <si>
    <t>4-39</t>
  </si>
  <si>
    <t>9-33</t>
  </si>
  <si>
    <t>4-33</t>
  </si>
  <si>
    <t xml:space="preserve">2.5-35.5 </t>
  </si>
  <si>
    <t xml:space="preserve">4-37 </t>
  </si>
  <si>
    <t>4 - 35</t>
  </si>
  <si>
    <t>3 - 37</t>
  </si>
  <si>
    <t>8 - 35</t>
  </si>
  <si>
    <t>3.3 - 35</t>
  </si>
  <si>
    <t>13 - 35</t>
  </si>
  <si>
    <t>12 - 40</t>
  </si>
  <si>
    <t>5 - 36</t>
  </si>
  <si>
    <r>
      <rPr>
        <sz val="11"/>
        <color theme="1"/>
        <rFont val="Calibri"/>
        <family val="2"/>
      </rPr>
      <t>तापमान (</t>
    </r>
    <r>
      <rPr>
        <vertAlign val="superscript"/>
        <sz val="11"/>
        <color theme="1"/>
        <rFont val="Calibri"/>
        <family val="2"/>
      </rPr>
      <t>o</t>
    </r>
    <r>
      <rPr>
        <sz val="11"/>
        <color theme="1"/>
        <rFont val="Calibri"/>
        <family val="2"/>
      </rPr>
      <t>C)     (न्यूनतम-अधिकतम)</t>
    </r>
  </si>
  <si>
    <r>
      <rPr>
        <sz val="11"/>
        <rFont val="Calibri"/>
        <family val="2"/>
      </rPr>
      <t xml:space="preserve"> 3-34</t>
    </r>
  </si>
  <si>
    <r>
      <rPr>
        <sz val="11"/>
        <rFont val="Calibri"/>
        <family val="2"/>
      </rPr>
      <t xml:space="preserve">5-35 </t>
    </r>
  </si>
  <si>
    <r>
      <rPr>
        <sz val="11"/>
        <rFont val="Calibri"/>
        <family val="2"/>
      </rPr>
      <t>9-33</t>
    </r>
  </si>
  <si>
    <r>
      <rPr>
        <sz val="11"/>
        <rFont val="Calibri"/>
        <family val="2"/>
      </rPr>
      <t xml:space="preserve">2.5-35.5 </t>
    </r>
  </si>
  <si>
    <r>
      <t>तापमान (</t>
    </r>
    <r>
      <rPr>
        <vertAlign val="superscript"/>
        <sz val="11"/>
        <color theme="1"/>
        <rFont val="Book Antiqua"/>
        <family val="1"/>
      </rPr>
      <t>o</t>
    </r>
    <r>
      <rPr>
        <sz val="11"/>
        <color theme="1"/>
        <rFont val="Book Antiqua"/>
        <family val="1"/>
      </rPr>
      <t>C)  (न्यूनतम-अधिकतम)</t>
    </r>
  </si>
  <si>
    <t>3 - 36</t>
  </si>
  <si>
    <t>2-38</t>
  </si>
  <si>
    <t>1-44</t>
  </si>
  <si>
    <t>1.6 - 40</t>
  </si>
  <si>
    <t>10-35</t>
  </si>
  <si>
    <t>2-37</t>
  </si>
  <si>
    <r>
      <t>Temp.(</t>
    </r>
    <r>
      <rPr>
        <vertAlign val="superscript"/>
        <sz val="11"/>
        <color theme="1"/>
        <rFont val="Book Antiqua"/>
        <family val="1"/>
      </rPr>
      <t>o</t>
    </r>
    <r>
      <rPr>
        <sz val="11"/>
        <color theme="1"/>
        <rFont val="Book Antiqua"/>
        <family val="1"/>
      </rPr>
      <t>C) (Min-Max)</t>
    </r>
  </si>
  <si>
    <t>pH</t>
  </si>
  <si>
    <t xml:space="preserve"> 6.4-9.0 </t>
  </si>
  <si>
    <t xml:space="preserve">6.8-8.9 </t>
  </si>
  <si>
    <t>7-8.8</t>
  </si>
  <si>
    <t>6.1.-9</t>
  </si>
  <si>
    <t>7.0-8.88</t>
  </si>
  <si>
    <t xml:space="preserve"> 6.1-8.8</t>
  </si>
  <si>
    <t xml:space="preserve">6.1-8.9 </t>
  </si>
  <si>
    <t xml:space="preserve">6.5-8.9 </t>
  </si>
  <si>
    <t>6.7-9.0</t>
  </si>
  <si>
    <t>6.7-9.1</t>
  </si>
  <si>
    <t>5.9-9.1</t>
  </si>
  <si>
    <t>6.8-9.3</t>
  </si>
  <si>
    <t>6.3-8.9</t>
  </si>
  <si>
    <t>6.7-9.3</t>
  </si>
  <si>
    <t>6.3-8.7</t>
  </si>
  <si>
    <r>
      <rPr>
        <sz val="11"/>
        <color theme="1"/>
        <rFont val="Calibri"/>
        <family val="2"/>
      </rPr>
      <t>पीएच</t>
    </r>
  </si>
  <si>
    <t>State</t>
  </si>
  <si>
    <r>
      <rPr>
        <sz val="11"/>
        <rFont val="Calibri"/>
        <family val="2"/>
      </rPr>
      <t>7-8.8</t>
    </r>
  </si>
  <si>
    <r>
      <rPr>
        <sz val="11"/>
        <rFont val="Calibri"/>
        <family val="2"/>
      </rPr>
      <t>7.0-8.88</t>
    </r>
  </si>
  <si>
    <r>
      <rPr>
        <sz val="11"/>
        <rFont val="Calibri"/>
        <family val="2"/>
      </rPr>
      <t xml:space="preserve">6.1-8.9 </t>
    </r>
  </si>
  <si>
    <t>पीएच</t>
  </si>
  <si>
    <t>6.3 - 8.8</t>
  </si>
  <si>
    <t>6.3-9.3</t>
  </si>
  <si>
    <t>2.2-9.9</t>
  </si>
  <si>
    <t>6.1 - 8.9</t>
  </si>
  <si>
    <t>3.45-8.65</t>
  </si>
  <si>
    <t>6.4-8.79</t>
  </si>
  <si>
    <t>Conductivity (μmhos/cm)</t>
  </si>
  <si>
    <t>19-2720</t>
  </si>
  <si>
    <t>49-1323</t>
  </si>
  <si>
    <t xml:space="preserve"> 72-4080 </t>
  </si>
  <si>
    <t>23-1696</t>
  </si>
  <si>
    <t>97-5620</t>
  </si>
  <si>
    <t xml:space="preserve"> 23-5040</t>
  </si>
  <si>
    <t xml:space="preserve">39-6320 </t>
  </si>
  <si>
    <t>68-4460</t>
  </si>
  <si>
    <t>21 - 5250</t>
  </si>
  <si>
    <t>49 - 10240</t>
  </si>
  <si>
    <t>18 - 6220</t>
  </si>
  <si>
    <t>18 - 6270</t>
  </si>
  <si>
    <t>42 - 6320</t>
  </si>
  <si>
    <t>153 - 6250</t>
  </si>
  <si>
    <t>98 - 13370</t>
  </si>
  <si>
    <r>
      <rPr>
        <sz val="11"/>
        <color theme="1"/>
        <rFont val="Calibri"/>
        <family val="2"/>
      </rPr>
      <t>सुचालकता (μmhos/cm)</t>
    </r>
  </si>
  <si>
    <r>
      <rPr>
        <sz val="11"/>
        <rFont val="Calibri"/>
        <family val="2"/>
      </rPr>
      <t xml:space="preserve"> 72-4080 </t>
    </r>
  </si>
  <si>
    <r>
      <rPr>
        <sz val="11"/>
        <rFont val="Calibri"/>
        <family val="2"/>
      </rPr>
      <t>97-5620</t>
    </r>
  </si>
  <si>
    <r>
      <rPr>
        <sz val="11"/>
        <rFont val="Calibri"/>
        <family val="2"/>
      </rPr>
      <t xml:space="preserve">39-6320 </t>
    </r>
  </si>
  <si>
    <t>सुचालकता (μmhos/cm)</t>
  </si>
  <si>
    <t>81 - 7526</t>
  </si>
  <si>
    <t>41-9515</t>
  </si>
  <si>
    <t>56-18090</t>
  </si>
  <si>
    <t>48 - 16080</t>
  </si>
  <si>
    <t>90-32730</t>
  </si>
  <si>
    <t>59-15488</t>
  </si>
  <si>
    <t>DO(mg/l)</t>
  </si>
  <si>
    <t xml:space="preserve"> 2.7-11.5 </t>
  </si>
  <si>
    <t xml:space="preserve"> 4-11 </t>
  </si>
  <si>
    <t xml:space="preserve">0.3-13.2 </t>
  </si>
  <si>
    <t>3.2-12.8</t>
  </si>
  <si>
    <t>2.2-11.9</t>
  </si>
  <si>
    <t xml:space="preserve"> 1.4-11 </t>
  </si>
  <si>
    <t>1.2 - 11.6</t>
  </si>
  <si>
    <t xml:space="preserve"> 4.3-11.2 </t>
  </si>
  <si>
    <t>3.6 - 12</t>
  </si>
  <si>
    <t>4 - 14.3</t>
  </si>
  <si>
    <t>0.6 - 14.1</t>
  </si>
  <si>
    <t>3.6 - 11.6</t>
  </si>
  <si>
    <t>2.8 - 11.1</t>
  </si>
  <si>
    <t>2.9 - 11.6</t>
  </si>
  <si>
    <t>2.5 - 10.6</t>
  </si>
  <si>
    <r>
      <rPr>
        <sz val="11"/>
        <color theme="1"/>
        <rFont val="Calibri"/>
        <family val="2"/>
      </rPr>
      <t>डीओ (mg/l)</t>
    </r>
  </si>
  <si>
    <r>
      <rPr>
        <sz val="11"/>
        <rFont val="Calibri"/>
        <family val="2"/>
      </rPr>
      <t xml:space="preserve">0.3-13.2 </t>
    </r>
  </si>
  <si>
    <r>
      <rPr>
        <sz val="11"/>
        <rFont val="Calibri"/>
        <family val="2"/>
      </rPr>
      <t>2.2-11.9</t>
    </r>
  </si>
  <si>
    <r>
      <rPr>
        <sz val="11"/>
        <rFont val="Calibri"/>
        <family val="2"/>
      </rPr>
      <t>1.2 &amp; 11.6</t>
    </r>
  </si>
  <si>
    <t>डीओ (mg/l)</t>
  </si>
  <si>
    <t>3.6 - 11.3</t>
  </si>
  <si>
    <t>2 -14.1</t>
  </si>
  <si>
    <t>3.5-12.2</t>
  </si>
  <si>
    <t>2.4 - 12.8</t>
  </si>
  <si>
    <t>1.6-12.8</t>
  </si>
  <si>
    <t>1.2-13.4</t>
  </si>
  <si>
    <t xml:space="preserve"> BOD(mg/l) </t>
  </si>
  <si>
    <t xml:space="preserve">0.5 – 16.8 </t>
  </si>
  <si>
    <t xml:space="preserve">0.8-27 </t>
  </si>
  <si>
    <t xml:space="preserve">0.7-14.4 </t>
  </si>
  <si>
    <t>0.1-15.2</t>
  </si>
  <si>
    <t>0.1-16.4</t>
  </si>
  <si>
    <t xml:space="preserve">0-14 </t>
  </si>
  <si>
    <t xml:space="preserve"> 0.5-21.0</t>
  </si>
  <si>
    <t>0.2-16</t>
  </si>
  <si>
    <t>&lt;1- 15</t>
  </si>
  <si>
    <t>&lt;1- 11</t>
  </si>
  <si>
    <t>&lt;1- 27</t>
  </si>
  <si>
    <t>&lt;1- 15.6</t>
  </si>
  <si>
    <t>&lt;1 - 12</t>
  </si>
  <si>
    <t>&lt;1- 16</t>
  </si>
  <si>
    <t>&lt;1 - 12.2</t>
  </si>
  <si>
    <r>
      <rPr>
        <sz val="11"/>
        <color theme="1"/>
        <rFont val="Calibri"/>
        <family val="2"/>
      </rPr>
      <t xml:space="preserve"> बीओडी (mg/l) </t>
    </r>
  </si>
  <si>
    <r>
      <rPr>
        <sz val="11"/>
        <rFont val="Calibri"/>
        <family val="2"/>
      </rPr>
      <t xml:space="preserve">0.7-14.4 </t>
    </r>
  </si>
  <si>
    <r>
      <rPr>
        <sz val="11"/>
        <rFont val="Calibri"/>
        <family val="2"/>
      </rPr>
      <t>0.1-16.4</t>
    </r>
  </si>
  <si>
    <r>
      <rPr>
        <sz val="11"/>
        <rFont val="Calibri"/>
        <family val="2"/>
      </rPr>
      <t xml:space="preserve"> 0.5-21.0</t>
    </r>
  </si>
  <si>
    <t xml:space="preserve">बीओडी (mg/l) </t>
  </si>
  <si>
    <t>&lt;1- 7.3</t>
  </si>
  <si>
    <t>0.7 - 10.1</t>
  </si>
  <si>
    <t>BDL-8.0</t>
  </si>
  <si>
    <t>1 - 18.4</t>
  </si>
  <si>
    <t>1-28</t>
  </si>
  <si>
    <t>1-6.9</t>
  </si>
  <si>
    <t xml:space="preserve">BOD(mg/l) </t>
  </si>
  <si>
    <t xml:space="preserve">Total Coliform (MPN/100 ml) </t>
  </si>
  <si>
    <r>
      <t>300-25x10</t>
    </r>
    <r>
      <rPr>
        <vertAlign val="superscript"/>
        <sz val="11"/>
        <rFont val="Calibri"/>
        <family val="2"/>
        <scheme val="minor"/>
      </rPr>
      <t>5</t>
    </r>
  </si>
  <si>
    <r>
      <t>47-45x10</t>
    </r>
    <r>
      <rPr>
        <vertAlign val="superscript"/>
        <sz val="11"/>
        <rFont val="Calibri"/>
        <family val="2"/>
        <scheme val="minor"/>
      </rPr>
      <t>5</t>
    </r>
  </si>
  <si>
    <r>
      <t>11-45x10</t>
    </r>
    <r>
      <rPr>
        <vertAlign val="superscript"/>
        <sz val="11"/>
        <rFont val="Calibri"/>
        <family val="2"/>
        <scheme val="minor"/>
      </rPr>
      <t>5</t>
    </r>
  </si>
  <si>
    <r>
      <t>13-45x10</t>
    </r>
    <r>
      <rPr>
        <vertAlign val="superscript"/>
        <sz val="11"/>
        <rFont val="Calibri"/>
        <family val="2"/>
        <scheme val="minor"/>
      </rPr>
      <t>5</t>
    </r>
  </si>
  <si>
    <r>
      <t>1-25x10</t>
    </r>
    <r>
      <rPr>
        <vertAlign val="superscript"/>
        <sz val="11"/>
        <rFont val="Calibri"/>
        <family val="2"/>
        <scheme val="minor"/>
      </rPr>
      <t>5</t>
    </r>
  </si>
  <si>
    <r>
      <t>0-28x10</t>
    </r>
    <r>
      <rPr>
        <vertAlign val="superscript"/>
        <sz val="11"/>
        <rFont val="Calibri"/>
        <family val="2"/>
        <scheme val="minor"/>
      </rPr>
      <t>5</t>
    </r>
  </si>
  <si>
    <r>
      <t xml:space="preserve"> 0- 101 x10</t>
    </r>
    <r>
      <rPr>
        <vertAlign val="superscript"/>
        <sz val="11"/>
        <rFont val="Calibri"/>
        <family val="2"/>
        <scheme val="minor"/>
      </rPr>
      <t>5</t>
    </r>
  </si>
  <si>
    <r>
      <t xml:space="preserve"> 2-65 x10</t>
    </r>
    <r>
      <rPr>
        <vertAlign val="superscript"/>
        <sz val="11"/>
        <rFont val="Calibri"/>
        <family val="2"/>
        <scheme val="minor"/>
      </rPr>
      <t>4</t>
    </r>
  </si>
  <si>
    <t>2 - 400000</t>
  </si>
  <si>
    <t>5 - 1100000</t>
  </si>
  <si>
    <t>21 - 3000000</t>
  </si>
  <si>
    <t>40 - 1100000</t>
  </si>
  <si>
    <t>370 - 1300000</t>
  </si>
  <si>
    <t>370 - 700000</t>
  </si>
  <si>
    <t>220 - 300000</t>
  </si>
  <si>
    <r>
      <rPr>
        <sz val="11"/>
        <color theme="1"/>
        <rFont val="Calibri"/>
        <family val="2"/>
      </rPr>
      <t xml:space="preserve">कुल कॉलिफार्म (MPN/100 ml) </t>
    </r>
  </si>
  <si>
    <r>
      <t>47-45x10</t>
    </r>
    <r>
      <rPr>
        <vertAlign val="superscript"/>
        <sz val="11"/>
        <rFont val="Calibri"/>
        <family val="2"/>
      </rPr>
      <t>5</t>
    </r>
  </si>
  <si>
    <r>
      <rPr>
        <sz val="11"/>
        <rFont val="Calibri"/>
        <family val="2"/>
      </rPr>
      <t>11-45x10</t>
    </r>
    <r>
      <rPr>
        <vertAlign val="superscript"/>
        <sz val="11"/>
        <color theme="1"/>
        <rFont val="Calibri"/>
        <family val="2"/>
      </rPr>
      <t>5</t>
    </r>
  </si>
  <si>
    <r>
      <t>13-45x10</t>
    </r>
    <r>
      <rPr>
        <vertAlign val="superscript"/>
        <sz val="11"/>
        <rFont val="Calibri"/>
        <family val="2"/>
      </rPr>
      <t>5</t>
    </r>
  </si>
  <si>
    <r>
      <rPr>
        <sz val="11"/>
        <rFont val="Calibri"/>
        <family val="2"/>
      </rPr>
      <t>1-25x10</t>
    </r>
    <r>
      <rPr>
        <vertAlign val="superscript"/>
        <sz val="11"/>
        <color theme="1"/>
        <rFont val="Calibri"/>
        <family val="2"/>
      </rPr>
      <t>5</t>
    </r>
  </si>
  <si>
    <r>
      <t>0-28x10</t>
    </r>
    <r>
      <rPr>
        <vertAlign val="superscript"/>
        <sz val="11"/>
        <rFont val="Calibri"/>
        <family val="2"/>
      </rPr>
      <t>5</t>
    </r>
  </si>
  <si>
    <r>
      <rPr>
        <sz val="11"/>
        <rFont val="Calibri"/>
        <family val="2"/>
      </rPr>
      <t xml:space="preserve"> 0- 101 x10</t>
    </r>
    <r>
      <rPr>
        <vertAlign val="superscript"/>
        <sz val="11"/>
        <color theme="1"/>
        <rFont val="Calibri"/>
        <family val="2"/>
      </rPr>
      <t>5</t>
    </r>
  </si>
  <si>
    <r>
      <t xml:space="preserve"> 2-65 x10</t>
    </r>
    <r>
      <rPr>
        <vertAlign val="superscript"/>
        <sz val="11"/>
        <rFont val="Calibri"/>
        <family val="2"/>
      </rPr>
      <t>4</t>
    </r>
  </si>
  <si>
    <t xml:space="preserve">कुल कॉलिफार्म (MPN/100 ml) </t>
  </si>
  <si>
    <r>
      <t>300-25x10</t>
    </r>
    <r>
      <rPr>
        <vertAlign val="superscript"/>
        <sz val="11"/>
        <rFont val="Book Antiqua"/>
        <family val="1"/>
      </rPr>
      <t>5</t>
    </r>
  </si>
  <si>
    <r>
      <t>47-45x10</t>
    </r>
    <r>
      <rPr>
        <vertAlign val="superscript"/>
        <sz val="11"/>
        <rFont val="Book Antiqua"/>
        <family val="1"/>
      </rPr>
      <t>5</t>
    </r>
  </si>
  <si>
    <r>
      <t>11-45x10</t>
    </r>
    <r>
      <rPr>
        <vertAlign val="superscript"/>
        <sz val="11"/>
        <rFont val="Book Antiqua"/>
        <family val="1"/>
      </rPr>
      <t>5</t>
    </r>
  </si>
  <si>
    <r>
      <t>13-45x10</t>
    </r>
    <r>
      <rPr>
        <vertAlign val="superscript"/>
        <sz val="11"/>
        <rFont val="Book Antiqua"/>
        <family val="1"/>
      </rPr>
      <t>5</t>
    </r>
  </si>
  <si>
    <r>
      <t>1-25x10</t>
    </r>
    <r>
      <rPr>
        <vertAlign val="superscript"/>
        <sz val="11"/>
        <rFont val="Book Antiqua"/>
        <family val="1"/>
      </rPr>
      <t>5</t>
    </r>
  </si>
  <si>
    <r>
      <t>0-28x10</t>
    </r>
    <r>
      <rPr>
        <vertAlign val="superscript"/>
        <sz val="11"/>
        <rFont val="Book Antiqua"/>
        <family val="1"/>
      </rPr>
      <t>5</t>
    </r>
  </si>
  <si>
    <r>
      <t xml:space="preserve"> 0- 101 x10</t>
    </r>
    <r>
      <rPr>
        <vertAlign val="superscript"/>
        <sz val="11"/>
        <rFont val="Book Antiqua"/>
        <family val="1"/>
      </rPr>
      <t>5</t>
    </r>
  </si>
  <si>
    <r>
      <t xml:space="preserve"> 2-65 x10</t>
    </r>
    <r>
      <rPr>
        <vertAlign val="superscript"/>
        <sz val="11"/>
        <rFont val="Book Antiqua"/>
        <family val="1"/>
      </rPr>
      <t>4</t>
    </r>
  </si>
  <si>
    <t>2 - 16000000</t>
  </si>
  <si>
    <t>20 - 1600000</t>
  </si>
  <si>
    <t>1.8- 3000000</t>
  </si>
  <si>
    <t>1.8 - 900000</t>
  </si>
  <si>
    <t>1.8-700000</t>
  </si>
  <si>
    <t>1.8-920000</t>
  </si>
  <si>
    <t xml:space="preserve">Faecal Coliform (MPN/100 ml) </t>
  </si>
  <si>
    <r>
      <t xml:space="preserve"> 20-11x10</t>
    </r>
    <r>
      <rPr>
        <vertAlign val="superscript"/>
        <sz val="11"/>
        <rFont val="Calibri"/>
        <family val="2"/>
        <scheme val="minor"/>
      </rPr>
      <t>5</t>
    </r>
  </si>
  <si>
    <r>
      <t xml:space="preserve"> 26-12x10</t>
    </r>
    <r>
      <rPr>
        <vertAlign val="superscript"/>
        <sz val="11"/>
        <rFont val="Calibri"/>
        <family val="2"/>
        <scheme val="minor"/>
      </rPr>
      <t>5</t>
    </r>
  </si>
  <si>
    <r>
      <t xml:space="preserve"> 11-7x10</t>
    </r>
    <r>
      <rPr>
        <vertAlign val="superscript"/>
        <sz val="11"/>
        <rFont val="Calibri"/>
        <family val="2"/>
        <scheme val="minor"/>
      </rPr>
      <t>5</t>
    </r>
  </si>
  <si>
    <r>
      <t xml:space="preserve"> 13-11x10</t>
    </r>
    <r>
      <rPr>
        <vertAlign val="superscript"/>
        <sz val="11"/>
        <rFont val="Calibri"/>
        <family val="2"/>
        <scheme val="minor"/>
      </rPr>
      <t>5</t>
    </r>
  </si>
  <si>
    <r>
      <t>17-11x10</t>
    </r>
    <r>
      <rPr>
        <vertAlign val="superscript"/>
        <sz val="11"/>
        <rFont val="Calibri"/>
        <family val="2"/>
        <scheme val="minor"/>
      </rPr>
      <t>5</t>
    </r>
  </si>
  <si>
    <r>
      <t xml:space="preserve"> 0-7 x10</t>
    </r>
    <r>
      <rPr>
        <vertAlign val="superscript"/>
        <sz val="11"/>
        <rFont val="Calibri"/>
        <family val="2"/>
        <scheme val="minor"/>
      </rPr>
      <t>5</t>
    </r>
  </si>
  <si>
    <r>
      <t xml:space="preserve"> 0 - 85 x10</t>
    </r>
    <r>
      <rPr>
        <vertAlign val="superscript"/>
        <sz val="11"/>
        <rFont val="Calibri"/>
        <family val="2"/>
        <scheme val="minor"/>
      </rPr>
      <t>5</t>
    </r>
  </si>
  <si>
    <r>
      <t xml:space="preserve"> 0-4 x10</t>
    </r>
    <r>
      <rPr>
        <vertAlign val="superscript"/>
        <sz val="11"/>
        <rFont val="Calibri"/>
        <family val="2"/>
        <scheme val="minor"/>
      </rPr>
      <t>4</t>
    </r>
  </si>
  <si>
    <t>3 - 1400000</t>
  </si>
  <si>
    <t>5 - 2500000</t>
  </si>
  <si>
    <t>30 - 5000000</t>
  </si>
  <si>
    <t>14 - 4500000</t>
  </si>
  <si>
    <t>4 - 5000000</t>
  </si>
  <si>
    <t>2 - 1400000</t>
  </si>
  <si>
    <t>21 - 500000</t>
  </si>
  <si>
    <r>
      <rPr>
        <sz val="11"/>
        <color theme="1"/>
        <rFont val="Calibri"/>
        <family val="2"/>
      </rPr>
      <t xml:space="preserve">मलीय कॉलिफार्म (MPN/100 ml) </t>
    </r>
  </si>
  <si>
    <r>
      <t xml:space="preserve"> 26-12x10</t>
    </r>
    <r>
      <rPr>
        <vertAlign val="superscript"/>
        <sz val="11"/>
        <rFont val="Calibri"/>
        <family val="2"/>
      </rPr>
      <t>5</t>
    </r>
  </si>
  <si>
    <r>
      <rPr>
        <sz val="11"/>
        <rFont val="Calibri"/>
        <family val="2"/>
      </rPr>
      <t xml:space="preserve"> 11-7x10</t>
    </r>
    <r>
      <rPr>
        <vertAlign val="superscript"/>
        <sz val="11"/>
        <color theme="1"/>
        <rFont val="Calibri"/>
        <family val="2"/>
      </rPr>
      <t>5</t>
    </r>
  </si>
  <si>
    <r>
      <t xml:space="preserve"> 13-11x10</t>
    </r>
    <r>
      <rPr>
        <vertAlign val="superscript"/>
        <sz val="11"/>
        <rFont val="Calibri"/>
        <family val="2"/>
      </rPr>
      <t>5</t>
    </r>
  </si>
  <si>
    <r>
      <rPr>
        <sz val="11"/>
        <rFont val="Calibri"/>
        <family val="2"/>
      </rPr>
      <t>17-11x10</t>
    </r>
    <r>
      <rPr>
        <vertAlign val="superscript"/>
        <sz val="11"/>
        <color theme="1"/>
        <rFont val="Calibri"/>
        <family val="2"/>
      </rPr>
      <t>5</t>
    </r>
  </si>
  <si>
    <r>
      <t xml:space="preserve"> 0-7 x10</t>
    </r>
    <r>
      <rPr>
        <vertAlign val="superscript"/>
        <sz val="11"/>
        <rFont val="Calibri"/>
        <family val="2"/>
      </rPr>
      <t>5</t>
    </r>
  </si>
  <si>
    <r>
      <rPr>
        <sz val="11"/>
        <rFont val="Calibri"/>
        <family val="2"/>
      </rPr>
      <t xml:space="preserve"> 0 - 85 x10</t>
    </r>
    <r>
      <rPr>
        <vertAlign val="superscript"/>
        <sz val="11"/>
        <color theme="1"/>
        <rFont val="Calibri"/>
        <family val="2"/>
      </rPr>
      <t>5</t>
    </r>
  </si>
  <si>
    <r>
      <t xml:space="preserve"> 0-4 x10</t>
    </r>
    <r>
      <rPr>
        <vertAlign val="superscript"/>
        <sz val="11"/>
        <rFont val="Calibri"/>
        <family val="2"/>
      </rPr>
      <t>4</t>
    </r>
  </si>
  <si>
    <t xml:space="preserve">मलीय कॉलिफार्म (MPN/100 ml) </t>
  </si>
  <si>
    <r>
      <t xml:space="preserve"> 20-11x10</t>
    </r>
    <r>
      <rPr>
        <vertAlign val="superscript"/>
        <sz val="11"/>
        <rFont val="Book Antiqua"/>
        <family val="1"/>
      </rPr>
      <t>5</t>
    </r>
  </si>
  <si>
    <r>
      <t xml:space="preserve"> 26-12x10</t>
    </r>
    <r>
      <rPr>
        <vertAlign val="superscript"/>
        <sz val="11"/>
        <rFont val="Book Antiqua"/>
        <family val="1"/>
      </rPr>
      <t>5</t>
    </r>
  </si>
  <si>
    <r>
      <t xml:space="preserve"> 11-7x10</t>
    </r>
    <r>
      <rPr>
        <vertAlign val="superscript"/>
        <sz val="11"/>
        <rFont val="Book Antiqua"/>
        <family val="1"/>
      </rPr>
      <t>5</t>
    </r>
  </si>
  <si>
    <r>
      <t xml:space="preserve"> 13-11x10</t>
    </r>
    <r>
      <rPr>
        <vertAlign val="superscript"/>
        <sz val="11"/>
        <rFont val="Book Antiqua"/>
        <family val="1"/>
      </rPr>
      <t>5</t>
    </r>
  </si>
  <si>
    <r>
      <t>17-11x10</t>
    </r>
    <r>
      <rPr>
        <vertAlign val="superscript"/>
        <sz val="11"/>
        <rFont val="Book Antiqua"/>
        <family val="1"/>
      </rPr>
      <t>5</t>
    </r>
  </si>
  <si>
    <r>
      <t xml:space="preserve"> 0-7 x10</t>
    </r>
    <r>
      <rPr>
        <vertAlign val="superscript"/>
        <sz val="11"/>
        <rFont val="Book Antiqua"/>
        <family val="1"/>
      </rPr>
      <t>5</t>
    </r>
  </si>
  <si>
    <r>
      <t xml:space="preserve"> 0 - 85 x10</t>
    </r>
    <r>
      <rPr>
        <vertAlign val="superscript"/>
        <sz val="11"/>
        <rFont val="Book Antiqua"/>
        <family val="1"/>
      </rPr>
      <t>5</t>
    </r>
  </si>
  <si>
    <r>
      <t xml:space="preserve"> 0-4 x10</t>
    </r>
    <r>
      <rPr>
        <vertAlign val="superscript"/>
        <sz val="11"/>
        <rFont val="Book Antiqua"/>
        <family val="1"/>
      </rPr>
      <t>4</t>
    </r>
  </si>
  <si>
    <t>7 - 500000</t>
  </si>
  <si>
    <t>1.8- 1300000</t>
  </si>
  <si>
    <t>1.8 - 350000</t>
  </si>
  <si>
    <t>1.8-540000</t>
  </si>
  <si>
    <t xml:space="preserve">Yamuna </t>
  </si>
  <si>
    <t>27</t>
  </si>
  <si>
    <t>26</t>
  </si>
  <si>
    <t>22</t>
  </si>
  <si>
    <t>25</t>
  </si>
  <si>
    <t xml:space="preserve">यमुना 
Yamuna </t>
  </si>
  <si>
    <t>53</t>
  </si>
  <si>
    <t xml:space="preserve">यमुना </t>
  </si>
  <si>
    <t xml:space="preserve"> 3-34 </t>
  </si>
  <si>
    <t xml:space="preserve"> 2-38</t>
  </si>
  <si>
    <t xml:space="preserve">7-35 </t>
  </si>
  <si>
    <t>11-37</t>
  </si>
  <si>
    <t xml:space="preserve">4-34 </t>
  </si>
  <si>
    <t xml:space="preserve">6.5-34 </t>
  </si>
  <si>
    <t xml:space="preserve"> 7.5-32</t>
  </si>
  <si>
    <t xml:space="preserve"> 5-35 </t>
  </si>
  <si>
    <t>5 - 35</t>
  </si>
  <si>
    <t>4 - 38</t>
  </si>
  <si>
    <t>3.2 - 35</t>
  </si>
  <si>
    <t>3 - 30</t>
  </si>
  <si>
    <t>14 - 34</t>
  </si>
  <si>
    <t>13 - 38</t>
  </si>
  <si>
    <t>6 - 34</t>
  </si>
  <si>
    <r>
      <rPr>
        <sz val="11"/>
        <rFont val="Calibri"/>
        <family val="2"/>
      </rPr>
      <t xml:space="preserve">7-35 </t>
    </r>
  </si>
  <si>
    <r>
      <rPr>
        <sz val="11"/>
        <rFont val="Calibri"/>
        <family val="2"/>
      </rPr>
      <t xml:space="preserve">4-34 </t>
    </r>
  </si>
  <si>
    <r>
      <rPr>
        <sz val="11"/>
        <rFont val="Calibri"/>
        <family val="2"/>
      </rPr>
      <t xml:space="preserve"> 7.5-32</t>
    </r>
  </si>
  <si>
    <t>4 - 34</t>
  </si>
  <si>
    <t>10 - 34</t>
  </si>
  <si>
    <t>9-36</t>
  </si>
  <si>
    <t>11 - 35</t>
  </si>
  <si>
    <t>9-46</t>
  </si>
  <si>
    <t>3-36.8</t>
  </si>
  <si>
    <t xml:space="preserve">6.7-9.8 </t>
  </si>
  <si>
    <t xml:space="preserve"> 6.6-10 </t>
  </si>
  <si>
    <t xml:space="preserve">6.8-9 </t>
  </si>
  <si>
    <t xml:space="preserve"> 6.8-9.1 </t>
  </si>
  <si>
    <t>7.14-9.5</t>
  </si>
  <si>
    <t>5-8.4</t>
  </si>
  <si>
    <t xml:space="preserve"> 6.8 - 9.5 </t>
  </si>
  <si>
    <t xml:space="preserve">7.0 - 8.8 </t>
  </si>
  <si>
    <t>6.1-9.4</t>
  </si>
  <si>
    <t>6.9-8.8</t>
  </si>
  <si>
    <t>6.1-8.9</t>
  </si>
  <si>
    <t>6.9 - 8.5</t>
  </si>
  <si>
    <t>6.4 - 8.8</t>
  </si>
  <si>
    <t>7.1-9.2</t>
  </si>
  <si>
    <t>6.7 - 8.6</t>
  </si>
  <si>
    <r>
      <rPr>
        <sz val="11"/>
        <rFont val="Calibri"/>
        <family val="2"/>
      </rPr>
      <t xml:space="preserve">6.8-9 </t>
    </r>
  </si>
  <si>
    <r>
      <rPr>
        <sz val="11"/>
        <rFont val="Calibri"/>
        <family val="2"/>
      </rPr>
      <t>7.14-9.5</t>
    </r>
  </si>
  <si>
    <r>
      <rPr>
        <sz val="11"/>
        <rFont val="Calibri"/>
        <family val="2"/>
      </rPr>
      <t xml:space="preserve"> 6.8 &amp; 9.5 </t>
    </r>
  </si>
  <si>
    <t>7 - 8.5</t>
  </si>
  <si>
    <t>6.7 - 8.7</t>
  </si>
  <si>
    <t>62.89</t>
  </si>
  <si>
    <t>6.4 - 9.0</t>
  </si>
  <si>
    <t>6.6-8.7</t>
  </si>
  <si>
    <t>6.43-8.36</t>
  </si>
  <si>
    <t>56-1959</t>
  </si>
  <si>
    <t xml:space="preserve">45-3500 </t>
  </si>
  <si>
    <t>76-2150</t>
  </si>
  <si>
    <t>90-2290</t>
  </si>
  <si>
    <t xml:space="preserve"> 220-1876 </t>
  </si>
  <si>
    <t xml:space="preserve"> 57-1940 </t>
  </si>
  <si>
    <t>40-3340</t>
  </si>
  <si>
    <t xml:space="preserve">80 - 3040 </t>
  </si>
  <si>
    <t>100-2220</t>
  </si>
  <si>
    <t>60-1905</t>
  </si>
  <si>
    <t>52-1110</t>
  </si>
  <si>
    <t>74-374</t>
  </si>
  <si>
    <t>112 - 2860</t>
  </si>
  <si>
    <t>147-2150</t>
  </si>
  <si>
    <t>179 - 4060</t>
  </si>
  <si>
    <r>
      <rPr>
        <sz val="11"/>
        <rFont val="Calibri"/>
        <family val="2"/>
      </rPr>
      <t>76-2150</t>
    </r>
  </si>
  <si>
    <r>
      <rPr>
        <sz val="11"/>
        <rFont val="Calibri"/>
        <family val="2"/>
      </rPr>
      <t xml:space="preserve"> 220-1876 </t>
    </r>
  </si>
  <si>
    <r>
      <rPr>
        <sz val="11"/>
        <rFont val="Calibri"/>
        <family val="2"/>
      </rPr>
      <t>40-3340</t>
    </r>
  </si>
  <si>
    <t>173 - 3770</t>
  </si>
  <si>
    <t>60 - 4860</t>
  </si>
  <si>
    <t>50-5853</t>
  </si>
  <si>
    <t>79 - 5866</t>
  </si>
  <si>
    <t>35-3680</t>
  </si>
  <si>
    <t>62-7600</t>
  </si>
  <si>
    <t xml:space="preserve"> 0.1-22.7 </t>
  </si>
  <si>
    <t xml:space="preserve">0.3-22.8 </t>
  </si>
  <si>
    <t xml:space="preserve"> 0.3-19.5</t>
  </si>
  <si>
    <t xml:space="preserve"> 0.5-17.3 </t>
  </si>
  <si>
    <t xml:space="preserve">1.3-18.8 </t>
  </si>
  <si>
    <t xml:space="preserve">0-17.7 </t>
  </si>
  <si>
    <t xml:space="preserve"> 0.0 - 20.6 </t>
  </si>
  <si>
    <t xml:space="preserve">0.0 - 17.9 </t>
  </si>
  <si>
    <t>NT -21.1</t>
  </si>
  <si>
    <t>NT -17</t>
  </si>
  <si>
    <t>NT -11.4</t>
  </si>
  <si>
    <t>0.6- 27</t>
  </si>
  <si>
    <t>0.3- 12.8</t>
  </si>
  <si>
    <t>NT - 15.5</t>
  </si>
  <si>
    <t>NT - 18</t>
  </si>
  <si>
    <r>
      <rPr>
        <sz val="11"/>
        <rFont val="Calibri"/>
        <family val="2"/>
      </rPr>
      <t xml:space="preserve"> 0.3-19.5</t>
    </r>
  </si>
  <si>
    <r>
      <rPr>
        <sz val="11"/>
        <rFont val="Calibri"/>
        <family val="2"/>
      </rPr>
      <t xml:space="preserve">1.3-18.8 </t>
    </r>
  </si>
  <si>
    <r>
      <rPr>
        <sz val="11"/>
        <rFont val="Calibri"/>
        <family val="2"/>
      </rPr>
      <t xml:space="preserve"> 0.0 &amp; 20.6 </t>
    </r>
  </si>
  <si>
    <t>NT -12</t>
  </si>
  <si>
    <t>nil - 22</t>
  </si>
  <si>
    <t>BDL-16.9</t>
  </si>
  <si>
    <t>0.3 - 17.1</t>
  </si>
  <si>
    <t>0.3-14</t>
  </si>
  <si>
    <t>0.3-10.8</t>
  </si>
  <si>
    <t>1.0 – 36</t>
  </si>
  <si>
    <t>1-58</t>
  </si>
  <si>
    <t xml:space="preserve"> 1-40</t>
  </si>
  <si>
    <t xml:space="preserve">0.8-59 </t>
  </si>
  <si>
    <t xml:space="preserve">1.0-144 </t>
  </si>
  <si>
    <t>0-93</t>
  </si>
  <si>
    <t>0.4-70.0</t>
  </si>
  <si>
    <t>0.2 - 103</t>
  </si>
  <si>
    <t>8 - 84</t>
  </si>
  <si>
    <t>&lt;1-41</t>
  </si>
  <si>
    <t>1 -113</t>
  </si>
  <si>
    <t>1  - 43</t>
  </si>
  <si>
    <t>1 -79</t>
  </si>
  <si>
    <t>&lt;1 - 97</t>
  </si>
  <si>
    <t>&lt;1- 67</t>
  </si>
  <si>
    <r>
      <rPr>
        <sz val="11"/>
        <rFont val="Calibri"/>
        <family val="2"/>
      </rPr>
      <t xml:space="preserve"> 1-40</t>
    </r>
  </si>
  <si>
    <r>
      <rPr>
        <sz val="11"/>
        <rFont val="Calibri"/>
        <family val="2"/>
      </rPr>
      <t xml:space="preserve">1.0-144 </t>
    </r>
  </si>
  <si>
    <r>
      <rPr>
        <sz val="11"/>
        <rFont val="Calibri"/>
        <family val="2"/>
      </rPr>
      <t>0.4-70.0</t>
    </r>
  </si>
  <si>
    <t>&lt;1- 80</t>
  </si>
  <si>
    <t>0.5 - 64</t>
  </si>
  <si>
    <t>BDL-63.0</t>
  </si>
  <si>
    <t>1 - 114</t>
  </si>
  <si>
    <t>1-83</t>
  </si>
  <si>
    <r>
      <t xml:space="preserve"> 27-26.3x10</t>
    </r>
    <r>
      <rPr>
        <vertAlign val="superscript"/>
        <sz val="11"/>
        <rFont val="Calibri"/>
        <family val="2"/>
        <scheme val="minor"/>
      </rPr>
      <t>6</t>
    </r>
  </si>
  <si>
    <r>
      <t>110-171x10</t>
    </r>
    <r>
      <rPr>
        <vertAlign val="superscript"/>
        <sz val="11"/>
        <rFont val="Calibri"/>
        <family val="2"/>
        <scheme val="minor"/>
      </rPr>
      <t>7</t>
    </r>
  </si>
  <si>
    <r>
      <t xml:space="preserve"> 21-1103x10</t>
    </r>
    <r>
      <rPr>
        <vertAlign val="superscript"/>
        <sz val="11"/>
        <rFont val="Calibri"/>
        <family val="2"/>
        <scheme val="minor"/>
      </rPr>
      <t>6</t>
    </r>
  </si>
  <si>
    <r>
      <t>14-307x10</t>
    </r>
    <r>
      <rPr>
        <vertAlign val="superscript"/>
        <sz val="11"/>
        <rFont val="Calibri"/>
        <family val="2"/>
        <scheme val="minor"/>
      </rPr>
      <t>6</t>
    </r>
  </si>
  <si>
    <r>
      <t>7-231x10</t>
    </r>
    <r>
      <rPr>
        <vertAlign val="superscript"/>
        <sz val="11"/>
        <rFont val="Calibri"/>
        <family val="2"/>
        <scheme val="minor"/>
      </rPr>
      <t>7</t>
    </r>
  </si>
  <si>
    <r>
      <t xml:space="preserve"> 0-32 x10</t>
    </r>
    <r>
      <rPr>
        <vertAlign val="superscript"/>
        <sz val="11"/>
        <rFont val="Calibri"/>
        <family val="2"/>
        <scheme val="minor"/>
      </rPr>
      <t>7</t>
    </r>
  </si>
  <si>
    <r>
      <t xml:space="preserve"> 0 - 103x10</t>
    </r>
    <r>
      <rPr>
        <vertAlign val="superscript"/>
        <sz val="11"/>
        <rFont val="Calibri"/>
        <family val="2"/>
        <scheme val="minor"/>
      </rPr>
      <t>6</t>
    </r>
  </si>
  <si>
    <r>
      <t xml:space="preserve"> 4 - 23 x10</t>
    </r>
    <r>
      <rPr>
        <vertAlign val="superscript"/>
        <sz val="11"/>
        <rFont val="Calibri"/>
        <family val="2"/>
        <scheme val="minor"/>
      </rPr>
      <t>9</t>
    </r>
  </si>
  <si>
    <t>9 - 29000000</t>
  </si>
  <si>
    <t>4-1100000000</t>
  </si>
  <si>
    <t>6-2000000000</t>
  </si>
  <si>
    <t>3-48000</t>
  </si>
  <si>
    <t>7-540000</t>
  </si>
  <si>
    <t>2 -13000000</t>
  </si>
  <si>
    <t>6 - 92000000</t>
  </si>
  <si>
    <r>
      <t>110-171x10</t>
    </r>
    <r>
      <rPr>
        <vertAlign val="superscript"/>
        <sz val="11"/>
        <rFont val="Calibri"/>
        <family val="2"/>
      </rPr>
      <t>7</t>
    </r>
  </si>
  <si>
    <r>
      <rPr>
        <sz val="11"/>
        <rFont val="Calibri"/>
        <family val="2"/>
      </rPr>
      <t xml:space="preserve"> 21-1103x10</t>
    </r>
    <r>
      <rPr>
        <vertAlign val="superscript"/>
        <sz val="11"/>
        <color theme="1"/>
        <rFont val="Calibri"/>
        <family val="2"/>
      </rPr>
      <t>6</t>
    </r>
  </si>
  <si>
    <r>
      <t>14-307x10</t>
    </r>
    <r>
      <rPr>
        <vertAlign val="superscript"/>
        <sz val="11"/>
        <rFont val="Calibri"/>
        <family val="2"/>
      </rPr>
      <t>6</t>
    </r>
  </si>
  <si>
    <r>
      <rPr>
        <sz val="11"/>
        <rFont val="Calibri"/>
        <family val="2"/>
      </rPr>
      <t>7-231x10</t>
    </r>
    <r>
      <rPr>
        <vertAlign val="superscript"/>
        <sz val="11"/>
        <color theme="1"/>
        <rFont val="Calibri"/>
        <family val="2"/>
      </rPr>
      <t>7</t>
    </r>
  </si>
  <si>
    <r>
      <t xml:space="preserve"> 0-32 x10</t>
    </r>
    <r>
      <rPr>
        <vertAlign val="superscript"/>
        <sz val="11"/>
        <rFont val="Calibri"/>
        <family val="2"/>
      </rPr>
      <t>7</t>
    </r>
  </si>
  <si>
    <r>
      <rPr>
        <sz val="11"/>
        <rFont val="Calibri"/>
        <family val="2"/>
      </rPr>
      <t xml:space="preserve"> 0 - 103x10</t>
    </r>
    <r>
      <rPr>
        <vertAlign val="superscript"/>
        <sz val="11"/>
        <color theme="1"/>
        <rFont val="Calibri"/>
        <family val="2"/>
      </rPr>
      <t>6</t>
    </r>
  </si>
  <si>
    <r>
      <t xml:space="preserve"> 4 - 23 x10</t>
    </r>
    <r>
      <rPr>
        <vertAlign val="superscript"/>
        <sz val="11"/>
        <rFont val="Calibri"/>
        <family val="2"/>
      </rPr>
      <t>9</t>
    </r>
  </si>
  <si>
    <r>
      <t xml:space="preserve"> 27-26.3x10</t>
    </r>
    <r>
      <rPr>
        <vertAlign val="superscript"/>
        <sz val="11"/>
        <rFont val="Book Antiqua"/>
        <family val="1"/>
      </rPr>
      <t>6</t>
    </r>
  </si>
  <si>
    <r>
      <t>110-171x10</t>
    </r>
    <r>
      <rPr>
        <vertAlign val="superscript"/>
        <sz val="11"/>
        <rFont val="Book Antiqua"/>
        <family val="1"/>
      </rPr>
      <t>7</t>
    </r>
  </si>
  <si>
    <r>
      <t xml:space="preserve"> 21-1103x10</t>
    </r>
    <r>
      <rPr>
        <vertAlign val="superscript"/>
        <sz val="11"/>
        <rFont val="Book Antiqua"/>
        <family val="1"/>
      </rPr>
      <t>6</t>
    </r>
  </si>
  <si>
    <r>
      <t>14-307x10</t>
    </r>
    <r>
      <rPr>
        <vertAlign val="superscript"/>
        <sz val="11"/>
        <rFont val="Book Antiqua"/>
        <family val="1"/>
      </rPr>
      <t>6</t>
    </r>
  </si>
  <si>
    <r>
      <t>7-231x10</t>
    </r>
    <r>
      <rPr>
        <vertAlign val="superscript"/>
        <sz val="11"/>
        <rFont val="Book Antiqua"/>
        <family val="1"/>
      </rPr>
      <t>7</t>
    </r>
  </si>
  <si>
    <r>
      <t xml:space="preserve"> 0-32 x10</t>
    </r>
    <r>
      <rPr>
        <vertAlign val="superscript"/>
        <sz val="11"/>
        <rFont val="Book Antiqua"/>
        <family val="1"/>
      </rPr>
      <t>7</t>
    </r>
  </si>
  <si>
    <r>
      <t xml:space="preserve"> 0 - 103x10</t>
    </r>
    <r>
      <rPr>
        <vertAlign val="superscript"/>
        <sz val="11"/>
        <rFont val="Book Antiqua"/>
        <family val="1"/>
      </rPr>
      <t>6</t>
    </r>
  </si>
  <si>
    <r>
      <t xml:space="preserve"> 4 - 23 x10</t>
    </r>
    <r>
      <rPr>
        <vertAlign val="superscript"/>
        <sz val="11"/>
        <rFont val="Book Antiqua"/>
        <family val="1"/>
      </rPr>
      <t>9</t>
    </r>
  </si>
  <si>
    <t>2 - 110000000</t>
  </si>
  <si>
    <t>1.8 - 160000000</t>
  </si>
  <si>
    <t>2-49000000</t>
  </si>
  <si>
    <t>2 - 35000000</t>
  </si>
  <si>
    <t>1.8-22000000</t>
  </si>
  <si>
    <t>1.8-1700000</t>
  </si>
  <si>
    <r>
      <t xml:space="preserve"> 11-17.2x10</t>
    </r>
    <r>
      <rPr>
        <vertAlign val="superscript"/>
        <sz val="11"/>
        <rFont val="Calibri"/>
        <family val="2"/>
        <scheme val="minor"/>
      </rPr>
      <t>5</t>
    </r>
  </si>
  <si>
    <r>
      <t xml:space="preserve"> 40-203x10</t>
    </r>
    <r>
      <rPr>
        <vertAlign val="superscript"/>
        <sz val="11"/>
        <rFont val="Calibri"/>
        <family val="2"/>
        <scheme val="minor"/>
      </rPr>
      <t>6</t>
    </r>
  </si>
  <si>
    <r>
      <t xml:space="preserve"> 18-62x10</t>
    </r>
    <r>
      <rPr>
        <vertAlign val="superscript"/>
        <sz val="11"/>
        <rFont val="Calibri"/>
        <family val="2"/>
        <scheme val="minor"/>
      </rPr>
      <t>6</t>
    </r>
  </si>
  <si>
    <r>
      <t xml:space="preserve"> 11-52x10</t>
    </r>
    <r>
      <rPr>
        <vertAlign val="superscript"/>
        <sz val="11"/>
        <rFont val="Calibri"/>
        <family val="2"/>
        <scheme val="minor"/>
      </rPr>
      <t>5</t>
    </r>
  </si>
  <si>
    <r>
      <t xml:space="preserve"> 2-13x10</t>
    </r>
    <r>
      <rPr>
        <vertAlign val="superscript"/>
        <sz val="11"/>
        <rFont val="Calibri"/>
        <family val="2"/>
        <scheme val="minor"/>
      </rPr>
      <t>6</t>
    </r>
  </si>
  <si>
    <r>
      <t xml:space="preserve"> 0-23 x10</t>
    </r>
    <r>
      <rPr>
        <vertAlign val="superscript"/>
        <sz val="11"/>
        <rFont val="Calibri"/>
        <family val="2"/>
        <scheme val="minor"/>
      </rPr>
      <t>6</t>
    </r>
  </si>
  <si>
    <r>
      <t xml:space="preserve"> 11 -109x10</t>
    </r>
    <r>
      <rPr>
        <vertAlign val="superscript"/>
        <sz val="11"/>
        <rFont val="Calibri"/>
        <family val="2"/>
        <scheme val="minor"/>
      </rPr>
      <t>5</t>
    </r>
  </si>
  <si>
    <r>
      <t xml:space="preserve"> 9 - 21 x10</t>
    </r>
    <r>
      <rPr>
        <vertAlign val="superscript"/>
        <sz val="11"/>
        <rFont val="Calibri"/>
        <family val="2"/>
        <scheme val="minor"/>
      </rPr>
      <t>8</t>
    </r>
  </si>
  <si>
    <t>13 - 390000000</t>
  </si>
  <si>
    <t>10-1600000000</t>
  </si>
  <si>
    <t>12-2000000000</t>
  </si>
  <si>
    <t>10-9200000</t>
  </si>
  <si>
    <t>17-160000000</t>
  </si>
  <si>
    <t>2 -17000000</t>
  </si>
  <si>
    <t>2 - 160000000</t>
  </si>
  <si>
    <r>
      <t xml:space="preserve"> 40-203x10</t>
    </r>
    <r>
      <rPr>
        <vertAlign val="superscript"/>
        <sz val="11"/>
        <rFont val="Calibri"/>
        <family val="2"/>
      </rPr>
      <t>6</t>
    </r>
  </si>
  <si>
    <r>
      <rPr>
        <sz val="11"/>
        <rFont val="Calibri"/>
        <family val="2"/>
      </rPr>
      <t xml:space="preserve"> 18-62x10</t>
    </r>
    <r>
      <rPr>
        <vertAlign val="superscript"/>
        <sz val="11"/>
        <color theme="1"/>
        <rFont val="Calibri"/>
        <family val="2"/>
      </rPr>
      <t>6</t>
    </r>
  </si>
  <si>
    <r>
      <t xml:space="preserve"> 11-52x10</t>
    </r>
    <r>
      <rPr>
        <vertAlign val="superscript"/>
        <sz val="11"/>
        <rFont val="Calibri"/>
        <family val="2"/>
      </rPr>
      <t>5</t>
    </r>
  </si>
  <si>
    <r>
      <rPr>
        <sz val="11"/>
        <rFont val="Calibri"/>
        <family val="2"/>
      </rPr>
      <t xml:space="preserve"> 2-13x10</t>
    </r>
    <r>
      <rPr>
        <vertAlign val="superscript"/>
        <sz val="11"/>
        <color theme="1"/>
        <rFont val="Calibri"/>
        <family val="2"/>
      </rPr>
      <t>6</t>
    </r>
  </si>
  <si>
    <r>
      <t xml:space="preserve"> 0-23 x10</t>
    </r>
    <r>
      <rPr>
        <vertAlign val="superscript"/>
        <sz val="11"/>
        <rFont val="Calibri"/>
        <family val="2"/>
      </rPr>
      <t>6</t>
    </r>
  </si>
  <si>
    <r>
      <rPr>
        <sz val="11"/>
        <rFont val="Calibri"/>
        <family val="2"/>
      </rPr>
      <t xml:space="preserve"> 11 -109x10</t>
    </r>
    <r>
      <rPr>
        <vertAlign val="superscript"/>
        <sz val="11"/>
        <color theme="1"/>
        <rFont val="Calibri"/>
        <family val="2"/>
      </rPr>
      <t>5</t>
    </r>
  </si>
  <si>
    <r>
      <t xml:space="preserve"> 9 - 21 x10</t>
    </r>
    <r>
      <rPr>
        <vertAlign val="superscript"/>
        <sz val="11"/>
        <rFont val="Calibri"/>
        <family val="2"/>
      </rPr>
      <t>8</t>
    </r>
  </si>
  <si>
    <r>
      <t xml:space="preserve"> 11-17.2x10</t>
    </r>
    <r>
      <rPr>
        <vertAlign val="superscript"/>
        <sz val="11"/>
        <rFont val="Book Antiqua"/>
        <family val="1"/>
      </rPr>
      <t>5</t>
    </r>
  </si>
  <si>
    <r>
      <t xml:space="preserve"> 40-203x10</t>
    </r>
    <r>
      <rPr>
        <vertAlign val="superscript"/>
        <sz val="11"/>
        <rFont val="Book Antiqua"/>
        <family val="1"/>
      </rPr>
      <t>6</t>
    </r>
  </si>
  <si>
    <r>
      <t xml:space="preserve"> 18-62x10</t>
    </r>
    <r>
      <rPr>
        <vertAlign val="superscript"/>
        <sz val="11"/>
        <rFont val="Book Antiqua"/>
        <family val="1"/>
      </rPr>
      <t>6</t>
    </r>
  </si>
  <si>
    <r>
      <t xml:space="preserve"> 11-52x10</t>
    </r>
    <r>
      <rPr>
        <vertAlign val="superscript"/>
        <sz val="11"/>
        <rFont val="Book Antiqua"/>
        <family val="1"/>
      </rPr>
      <t>5</t>
    </r>
  </si>
  <si>
    <r>
      <t xml:space="preserve"> 2-13x10</t>
    </r>
    <r>
      <rPr>
        <vertAlign val="superscript"/>
        <sz val="11"/>
        <rFont val="Book Antiqua"/>
        <family val="1"/>
      </rPr>
      <t>6</t>
    </r>
  </si>
  <si>
    <r>
      <t xml:space="preserve"> 0-23 x10</t>
    </r>
    <r>
      <rPr>
        <vertAlign val="superscript"/>
        <sz val="11"/>
        <rFont val="Book Antiqua"/>
        <family val="1"/>
      </rPr>
      <t>6</t>
    </r>
  </si>
  <si>
    <r>
      <t xml:space="preserve"> 11 -109x10</t>
    </r>
    <r>
      <rPr>
        <vertAlign val="superscript"/>
        <sz val="11"/>
        <rFont val="Book Antiqua"/>
        <family val="1"/>
      </rPr>
      <t>5</t>
    </r>
  </si>
  <si>
    <r>
      <t xml:space="preserve"> 9 - 21 x10</t>
    </r>
    <r>
      <rPr>
        <vertAlign val="superscript"/>
        <sz val="11"/>
        <rFont val="Book Antiqua"/>
        <family val="1"/>
      </rPr>
      <t>8</t>
    </r>
  </si>
  <si>
    <t>2 - 140000000</t>
  </si>
  <si>
    <t>1.8 - 34000000</t>
  </si>
  <si>
    <t>2 - 11000000</t>
  </si>
  <si>
    <t>1.8-840000</t>
  </si>
  <si>
    <t>9</t>
  </si>
  <si>
    <t>11</t>
  </si>
  <si>
    <t>3</t>
  </si>
  <si>
    <t>6</t>
  </si>
  <si>
    <t>माही
Mahi</t>
  </si>
  <si>
    <t>16</t>
  </si>
  <si>
    <t>माही</t>
  </si>
  <si>
    <t>19-34</t>
  </si>
  <si>
    <t xml:space="preserve"> 18-34 </t>
  </si>
  <si>
    <t xml:space="preserve"> 20-34 </t>
  </si>
  <si>
    <t xml:space="preserve"> 20-32 </t>
  </si>
  <si>
    <t xml:space="preserve"> 16-28 </t>
  </si>
  <si>
    <t>20-31</t>
  </si>
  <si>
    <t xml:space="preserve"> 20- 32 </t>
  </si>
  <si>
    <t xml:space="preserve">22-32 </t>
  </si>
  <si>
    <t>20 - 34</t>
  </si>
  <si>
    <t>18-36.5</t>
  </si>
  <si>
    <t>23-32</t>
  </si>
  <si>
    <t>23-38</t>
  </si>
  <si>
    <t>17-32</t>
  </si>
  <si>
    <t>20-34</t>
  </si>
  <si>
    <t>19-33</t>
  </si>
  <si>
    <r>
      <rPr>
        <sz val="11"/>
        <rFont val="Calibri"/>
        <family val="2"/>
      </rPr>
      <t xml:space="preserve"> 20-34 </t>
    </r>
  </si>
  <si>
    <r>
      <rPr>
        <sz val="11"/>
        <rFont val="Calibri"/>
        <family val="2"/>
      </rPr>
      <t xml:space="preserve"> 16-28 </t>
    </r>
  </si>
  <si>
    <r>
      <rPr>
        <sz val="11"/>
        <rFont val="Calibri"/>
        <family val="2"/>
      </rPr>
      <t xml:space="preserve"> 20-32 </t>
    </r>
  </si>
  <si>
    <t>18 - 33</t>
  </si>
  <si>
    <t>17 - 37</t>
  </si>
  <si>
    <t>14-34</t>
  </si>
  <si>
    <t>17 - 32</t>
  </si>
  <si>
    <t>19-32</t>
  </si>
  <si>
    <t>19-31</t>
  </si>
  <si>
    <t xml:space="preserve"> 7.1-9.2 </t>
  </si>
  <si>
    <t xml:space="preserve">7-8.8 </t>
  </si>
  <si>
    <t xml:space="preserve">7.4-9.2 </t>
  </si>
  <si>
    <t xml:space="preserve">7.5-9 </t>
  </si>
  <si>
    <t xml:space="preserve">7.2-8.9 </t>
  </si>
  <si>
    <t xml:space="preserve"> 7.6-8.89 </t>
  </si>
  <si>
    <t xml:space="preserve">7.1-10 </t>
  </si>
  <si>
    <t>7.4 – 8.7</t>
  </si>
  <si>
    <t>7.1-9.1</t>
  </si>
  <si>
    <t>7.43-8.6</t>
  </si>
  <si>
    <t>6.7-7.8</t>
  </si>
  <si>
    <t>7.3-8.4</t>
  </si>
  <si>
    <t>7.1-9.4</t>
  </si>
  <si>
    <t>6.6 - 9</t>
  </si>
  <si>
    <r>
      <rPr>
        <sz val="11"/>
        <rFont val="Calibri"/>
        <family val="2"/>
      </rPr>
      <t xml:space="preserve">7.4-9.2 </t>
    </r>
  </si>
  <si>
    <r>
      <rPr>
        <sz val="11"/>
        <rFont val="Calibri"/>
        <family val="2"/>
      </rPr>
      <t xml:space="preserve">7.2-8.9 </t>
    </r>
  </si>
  <si>
    <t>7.21 - 9.02</t>
  </si>
  <si>
    <t>6.5 - 8.8</t>
  </si>
  <si>
    <t>7.2-8.5</t>
  </si>
  <si>
    <t>7.3 - 8.8</t>
  </si>
  <si>
    <t>7.2-8.67</t>
  </si>
  <si>
    <t>6.91-8.88</t>
  </si>
  <si>
    <t xml:space="preserve">175-5720 </t>
  </si>
  <si>
    <t xml:space="preserve">97-750 </t>
  </si>
  <si>
    <t xml:space="preserve">166-650 </t>
  </si>
  <si>
    <t xml:space="preserve">182-7080 </t>
  </si>
  <si>
    <t>263-580</t>
  </si>
  <si>
    <t xml:space="preserve">234-3720 </t>
  </si>
  <si>
    <t xml:space="preserve">225-1660 </t>
  </si>
  <si>
    <t>160-766</t>
  </si>
  <si>
    <t>230-7234</t>
  </si>
  <si>
    <t>256 -1310</t>
  </si>
  <si>
    <t>192-1276</t>
  </si>
  <si>
    <t>129-2420</t>
  </si>
  <si>
    <t>320-1013</t>
  </si>
  <si>
    <t>234-773</t>
  </si>
  <si>
    <t>28 - 2612</t>
  </si>
  <si>
    <r>
      <rPr>
        <sz val="11"/>
        <rFont val="Calibri"/>
        <family val="2"/>
      </rPr>
      <t xml:space="preserve">166-650 </t>
    </r>
  </si>
  <si>
    <r>
      <rPr>
        <sz val="11"/>
        <rFont val="Calibri"/>
        <family val="2"/>
      </rPr>
      <t>263-580</t>
    </r>
  </si>
  <si>
    <r>
      <rPr>
        <sz val="11"/>
        <rFont val="Calibri"/>
        <family val="2"/>
      </rPr>
      <t xml:space="preserve">225-1660 </t>
    </r>
  </si>
  <si>
    <t>191 - 16660</t>
  </si>
  <si>
    <t>197 - 29200</t>
  </si>
  <si>
    <t>248-62100</t>
  </si>
  <si>
    <t>207 - 2860</t>
  </si>
  <si>
    <t>284-4563</t>
  </si>
  <si>
    <t>216-24390</t>
  </si>
  <si>
    <t xml:space="preserve">0.2-8.5 </t>
  </si>
  <si>
    <t xml:space="preserve">2.9-10.1 </t>
  </si>
  <si>
    <t xml:space="preserve">2.7-8.7 </t>
  </si>
  <si>
    <t xml:space="preserve">4.1-11.1 </t>
  </si>
  <si>
    <t xml:space="preserve"> 7.3-12.1</t>
  </si>
  <si>
    <t>0.4-10.7</t>
  </si>
  <si>
    <t xml:space="preserve">4.6-13 </t>
  </si>
  <si>
    <t xml:space="preserve"> 3.5-8.6</t>
  </si>
  <si>
    <t>3.5 – 9.9</t>
  </si>
  <si>
    <t>3.2-8.9</t>
  </si>
  <si>
    <t>4.41-20</t>
  </si>
  <si>
    <t>3.8-10.2</t>
  </si>
  <si>
    <t>4.8-8</t>
  </si>
  <si>
    <t>4.7-8.9</t>
  </si>
  <si>
    <t>3 - 9.5</t>
  </si>
  <si>
    <r>
      <rPr>
        <sz val="11"/>
        <rFont val="Calibri"/>
        <family val="2"/>
      </rPr>
      <t xml:space="preserve">2.7-8.7 </t>
    </r>
  </si>
  <si>
    <r>
      <rPr>
        <sz val="11"/>
        <rFont val="Calibri"/>
        <family val="2"/>
      </rPr>
      <t xml:space="preserve"> 7.3-12.1</t>
    </r>
  </si>
  <si>
    <r>
      <rPr>
        <sz val="11"/>
        <rFont val="Calibri"/>
        <family val="2"/>
      </rPr>
      <t xml:space="preserve">4.6-13 </t>
    </r>
  </si>
  <si>
    <t>2.5 - 8.9</t>
  </si>
  <si>
    <t>3.2 - 8.6</t>
  </si>
  <si>
    <t>3.9-8.6</t>
  </si>
  <si>
    <t>1.3 - 9.1</t>
  </si>
  <si>
    <t>0.3-8.6</t>
  </si>
  <si>
    <t>3.8-8.8</t>
  </si>
  <si>
    <t xml:space="preserve">0.1 – 3.0 </t>
  </si>
  <si>
    <t>0.5-3.9</t>
  </si>
  <si>
    <t xml:space="preserve">0.3-4.9 </t>
  </si>
  <si>
    <t>0.2-5.9</t>
  </si>
  <si>
    <t xml:space="preserve"> 1.1-8.5 </t>
  </si>
  <si>
    <t xml:space="preserve"> 0.3-5.7 </t>
  </si>
  <si>
    <t xml:space="preserve">0.2-6.8 </t>
  </si>
  <si>
    <t xml:space="preserve"> 0.1-4.0 </t>
  </si>
  <si>
    <t>&lt;1- 4.0</t>
  </si>
  <si>
    <t>&lt;1-8.0</t>
  </si>
  <si>
    <t>&lt;1- 6</t>
  </si>
  <si>
    <t>&lt;1-3.3</t>
  </si>
  <si>
    <t>&lt;1-2.1</t>
  </si>
  <si>
    <t>1 - 5</t>
  </si>
  <si>
    <t>&lt;1- 7.03</t>
  </si>
  <si>
    <r>
      <rPr>
        <sz val="11"/>
        <rFont val="Calibri"/>
        <family val="2"/>
      </rPr>
      <t xml:space="preserve">0.3-4.9 </t>
    </r>
  </si>
  <si>
    <r>
      <rPr>
        <sz val="11"/>
        <rFont val="Calibri"/>
        <family val="2"/>
      </rPr>
      <t xml:space="preserve"> 1.1-8.5 </t>
    </r>
  </si>
  <si>
    <r>
      <rPr>
        <sz val="11"/>
        <rFont val="Calibri"/>
        <family val="2"/>
      </rPr>
      <t xml:space="preserve">0.2-6.8 </t>
    </r>
  </si>
  <si>
    <t>&lt;1- 2.8</t>
  </si>
  <si>
    <t>0.5 - 5.5</t>
  </si>
  <si>
    <t>BDL-12.0</t>
  </si>
  <si>
    <t>1 - 8.9</t>
  </si>
  <si>
    <t>0.6-4.2</t>
  </si>
  <si>
    <t>1-2.4</t>
  </si>
  <si>
    <t>3-2400</t>
  </si>
  <si>
    <t xml:space="preserve"> 4-2400</t>
  </si>
  <si>
    <t xml:space="preserve">4-1600 </t>
  </si>
  <si>
    <r>
      <t xml:space="preserve"> 3-14x10</t>
    </r>
    <r>
      <rPr>
        <vertAlign val="superscript"/>
        <sz val="11"/>
        <rFont val="Calibri"/>
        <family val="2"/>
        <scheme val="minor"/>
      </rPr>
      <t>3</t>
    </r>
  </si>
  <si>
    <t>3-180</t>
  </si>
  <si>
    <t xml:space="preserve">4-160 </t>
  </si>
  <si>
    <t xml:space="preserve">0-210 </t>
  </si>
  <si>
    <t xml:space="preserve">3-170 </t>
  </si>
  <si>
    <t>2 - 7</t>
  </si>
  <si>
    <t>2 - 9</t>
  </si>
  <si>
    <t>2 - 21</t>
  </si>
  <si>
    <t>2 - 170</t>
  </si>
  <si>
    <t>4-58</t>
  </si>
  <si>
    <t>2 - 49</t>
  </si>
  <si>
    <r>
      <rPr>
        <sz val="11"/>
        <rFont val="Calibri"/>
        <family val="2"/>
      </rPr>
      <t xml:space="preserve">4-1600 </t>
    </r>
  </si>
  <si>
    <r>
      <t xml:space="preserve"> 3-14x10</t>
    </r>
    <r>
      <rPr>
        <vertAlign val="superscript"/>
        <sz val="11"/>
        <rFont val="Calibri"/>
        <family val="2"/>
      </rPr>
      <t>3</t>
    </r>
  </si>
  <si>
    <r>
      <rPr>
        <sz val="11"/>
        <rFont val="Calibri"/>
        <family val="2"/>
      </rPr>
      <t>3-180</t>
    </r>
  </si>
  <si>
    <r>
      <rPr>
        <sz val="11"/>
        <rFont val="Calibri"/>
        <family val="2"/>
      </rPr>
      <t xml:space="preserve">0-210 </t>
    </r>
  </si>
  <si>
    <r>
      <t xml:space="preserve"> 3-14x10</t>
    </r>
    <r>
      <rPr>
        <vertAlign val="superscript"/>
        <sz val="11"/>
        <rFont val="Book Antiqua"/>
        <family val="1"/>
      </rPr>
      <t>3</t>
    </r>
  </si>
  <si>
    <t>2 - 40</t>
  </si>
  <si>
    <t>1.8 - 20000</t>
  </si>
  <si>
    <t>4-920</t>
  </si>
  <si>
    <t>2 - 1600</t>
  </si>
  <si>
    <t>1.8-460</t>
  </si>
  <si>
    <t>11-240</t>
  </si>
  <si>
    <t xml:space="preserve"> 3-75 </t>
  </si>
  <si>
    <t xml:space="preserve"> 2-28 </t>
  </si>
  <si>
    <t xml:space="preserve">2-28 </t>
  </si>
  <si>
    <r>
      <t xml:space="preserve"> 2-1x10</t>
    </r>
    <r>
      <rPr>
        <vertAlign val="superscript"/>
        <sz val="11"/>
        <rFont val="Calibri"/>
        <family val="2"/>
        <scheme val="minor"/>
      </rPr>
      <t>3</t>
    </r>
  </si>
  <si>
    <t xml:space="preserve"> 2-9 </t>
  </si>
  <si>
    <t xml:space="preserve">0-11 </t>
  </si>
  <si>
    <t xml:space="preserve">0- 18 </t>
  </si>
  <si>
    <t xml:space="preserve">0-9 </t>
  </si>
  <si>
    <t>4 - 110</t>
  </si>
  <si>
    <t>7 - 28</t>
  </si>
  <si>
    <t>4 - 210</t>
  </si>
  <si>
    <t>2-1600</t>
  </si>
  <si>
    <t>4 - 300</t>
  </si>
  <si>
    <t>7 - 300</t>
  </si>
  <si>
    <r>
      <rPr>
        <sz val="11"/>
        <rFont val="Calibri"/>
        <family val="2"/>
      </rPr>
      <t xml:space="preserve">2-28 </t>
    </r>
  </si>
  <si>
    <r>
      <t xml:space="preserve"> 2-1x10</t>
    </r>
    <r>
      <rPr>
        <vertAlign val="superscript"/>
        <sz val="11"/>
        <rFont val="Calibri"/>
        <family val="2"/>
      </rPr>
      <t>3</t>
    </r>
  </si>
  <si>
    <r>
      <rPr>
        <sz val="11"/>
        <rFont val="Calibri"/>
        <family val="2"/>
      </rPr>
      <t xml:space="preserve"> 2-9 </t>
    </r>
  </si>
  <si>
    <r>
      <rPr>
        <sz val="11"/>
        <rFont val="Calibri"/>
        <family val="2"/>
      </rPr>
      <t xml:space="preserve">0 &amp; 18 </t>
    </r>
  </si>
  <si>
    <r>
      <t xml:space="preserve"> 2-1x10</t>
    </r>
    <r>
      <rPr>
        <vertAlign val="superscript"/>
        <sz val="11"/>
        <rFont val="Book Antiqua"/>
        <family val="1"/>
      </rPr>
      <t>3</t>
    </r>
  </si>
  <si>
    <t>4 - 140</t>
  </si>
  <si>
    <t>1.8 - 7200</t>
  </si>
  <si>
    <t>1.8-350</t>
  </si>
  <si>
    <t>1.8 - 460</t>
  </si>
  <si>
    <t>1-240</t>
  </si>
  <si>
    <t>1.8-170</t>
  </si>
  <si>
    <t xml:space="preserve"> Tapi </t>
  </si>
  <si>
    <t>14</t>
  </si>
  <si>
    <t>=</t>
  </si>
  <si>
    <t>7</t>
  </si>
  <si>
    <t>12</t>
  </si>
  <si>
    <t xml:space="preserve">ताप्ती 
Tapi </t>
  </si>
  <si>
    <t>17</t>
  </si>
  <si>
    <t xml:space="preserve"> ताप्ती </t>
  </si>
  <si>
    <t xml:space="preserve">20-40 </t>
  </si>
  <si>
    <t xml:space="preserve">18-36 </t>
  </si>
  <si>
    <t>13-39</t>
  </si>
  <si>
    <t xml:space="preserve">26-30 </t>
  </si>
  <si>
    <t xml:space="preserve">14-31 </t>
  </si>
  <si>
    <t xml:space="preserve">23-39 </t>
  </si>
  <si>
    <t xml:space="preserve">19-41 </t>
  </si>
  <si>
    <t xml:space="preserve">18-42 </t>
  </si>
  <si>
    <t>15 - 42</t>
  </si>
  <si>
    <t>24-41.5</t>
  </si>
  <si>
    <t>20-43</t>
  </si>
  <si>
    <t>18-31</t>
  </si>
  <si>
    <t>19-36</t>
  </si>
  <si>
    <t>18 - 31</t>
  </si>
  <si>
    <r>
      <rPr>
        <sz val="11"/>
        <rFont val="Calibri"/>
        <family val="2"/>
      </rPr>
      <t>13-39</t>
    </r>
  </si>
  <si>
    <r>
      <rPr>
        <sz val="11"/>
        <rFont val="Calibri"/>
        <family val="2"/>
      </rPr>
      <t xml:space="preserve">14-31 </t>
    </r>
  </si>
  <si>
    <r>
      <rPr>
        <sz val="11"/>
        <rFont val="Calibri"/>
        <family val="2"/>
      </rPr>
      <t xml:space="preserve">19-41 </t>
    </r>
  </si>
  <si>
    <t>19.4 - 35</t>
  </si>
  <si>
    <t>22 - 40</t>
  </si>
  <si>
    <t>18-41</t>
  </si>
  <si>
    <t>18 - 34</t>
  </si>
  <si>
    <t>16-33</t>
  </si>
  <si>
    <r>
      <t>Temp.(</t>
    </r>
    <r>
      <rPr>
        <vertAlign val="superscript"/>
        <sz val="11"/>
        <color theme="1"/>
        <rFont val="Book Antiqua"/>
        <family val="1"/>
      </rPr>
      <t>o</t>
    </r>
    <r>
      <rPr>
        <sz val="11"/>
        <color theme="1"/>
        <rFont val="Book Antiqua"/>
        <family val="1"/>
      </rPr>
      <t>C) ( Min-Max)</t>
    </r>
  </si>
  <si>
    <t xml:space="preserve">7.4-9.0 </t>
  </si>
  <si>
    <t xml:space="preserve">3.1-9.2 </t>
  </si>
  <si>
    <t xml:space="preserve"> 3.1-9.5 </t>
  </si>
  <si>
    <t>7.2-9.4</t>
  </si>
  <si>
    <t xml:space="preserve">7.7-9.28 </t>
  </si>
  <si>
    <t xml:space="preserve">7.3-8.5 </t>
  </si>
  <si>
    <t xml:space="preserve">6.6-8.9 </t>
  </si>
  <si>
    <t xml:space="preserve">6.2-8.9 </t>
  </si>
  <si>
    <t>7.0-8.7</t>
  </si>
  <si>
    <t>7.02-8.8</t>
  </si>
  <si>
    <t>7.29 - 8.69</t>
  </si>
  <si>
    <t>7.14 - 8.7</t>
  </si>
  <si>
    <t>7.07 - 8.6</t>
  </si>
  <si>
    <t>7.11 - 8.76</t>
  </si>
  <si>
    <r>
      <rPr>
        <sz val="11"/>
        <rFont val="Calibri"/>
        <family val="2"/>
      </rPr>
      <t xml:space="preserve"> 3.1-9.5 </t>
    </r>
  </si>
  <si>
    <r>
      <rPr>
        <sz val="11"/>
        <rFont val="Calibri"/>
        <family val="2"/>
      </rPr>
      <t xml:space="preserve">7.7-9.28 </t>
    </r>
  </si>
  <si>
    <r>
      <rPr>
        <sz val="11"/>
        <rFont val="Calibri"/>
        <family val="2"/>
      </rPr>
      <t xml:space="preserve">6.6-8.9 </t>
    </r>
  </si>
  <si>
    <t>6.44 - 8.9</t>
  </si>
  <si>
    <t>6.8 - 8.5</t>
  </si>
  <si>
    <t>7.06-8.9</t>
  </si>
  <si>
    <t>7.2-8.7</t>
  </si>
  <si>
    <t xml:space="preserve">76-700 </t>
  </si>
  <si>
    <t>119-1130</t>
  </si>
  <si>
    <t xml:space="preserve">190-790 </t>
  </si>
  <si>
    <t xml:space="preserve"> 186-1084 </t>
  </si>
  <si>
    <t>161-923</t>
  </si>
  <si>
    <t>210-581</t>
  </si>
  <si>
    <t xml:space="preserve">132-26000 </t>
  </si>
  <si>
    <t xml:space="preserve">173-45400 </t>
  </si>
  <si>
    <t>125- 39400</t>
  </si>
  <si>
    <t>172-41836</t>
  </si>
  <si>
    <t>125-39720</t>
  </si>
  <si>
    <t>23-5670</t>
  </si>
  <si>
    <t>270-1575</t>
  </si>
  <si>
    <t>153-42880</t>
  </si>
  <si>
    <t>192 - 40650</t>
  </si>
  <si>
    <r>
      <rPr>
        <sz val="11"/>
        <rFont val="Calibri"/>
        <family val="2"/>
      </rPr>
      <t xml:space="preserve">190-790 </t>
    </r>
  </si>
  <si>
    <r>
      <rPr>
        <sz val="11"/>
        <rFont val="Calibri"/>
        <family val="2"/>
      </rPr>
      <t>161-923</t>
    </r>
  </si>
  <si>
    <r>
      <rPr>
        <sz val="11"/>
        <rFont val="Calibri"/>
        <family val="2"/>
      </rPr>
      <t xml:space="preserve">132-26000 </t>
    </r>
  </si>
  <si>
    <t>192 - 43460</t>
  </si>
  <si>
    <t>240 - 52040</t>
  </si>
  <si>
    <t>170-57169</t>
  </si>
  <si>
    <t>208 - 61120</t>
  </si>
  <si>
    <t>260-50380</t>
  </si>
  <si>
    <t>195-49720</t>
  </si>
  <si>
    <t>4.8-8.8</t>
  </si>
  <si>
    <t xml:space="preserve"> 3.1-10.4 </t>
  </si>
  <si>
    <t xml:space="preserve">1.2-8.7 </t>
  </si>
  <si>
    <t xml:space="preserve">4-8.4 </t>
  </si>
  <si>
    <t xml:space="preserve"> 4.6-9.7 </t>
  </si>
  <si>
    <t xml:space="preserve"> 3.7-8.7 </t>
  </si>
  <si>
    <t xml:space="preserve">2.1- 8.8 </t>
  </si>
  <si>
    <t xml:space="preserve">3.7-8.2 </t>
  </si>
  <si>
    <t>1 -8.1</t>
  </si>
  <si>
    <t>3.2-7.6</t>
  </si>
  <si>
    <t>3.3-7.7</t>
  </si>
  <si>
    <t>4.4 - 8.6</t>
  </si>
  <si>
    <t>4.1-7.8</t>
  </si>
  <si>
    <t>2.1-7.7</t>
  </si>
  <si>
    <t>2.4 - 8.8</t>
  </si>
  <si>
    <r>
      <rPr>
        <sz val="11"/>
        <rFont val="Calibri"/>
        <family val="2"/>
      </rPr>
      <t xml:space="preserve">1.2-8.7 </t>
    </r>
  </si>
  <si>
    <r>
      <rPr>
        <sz val="11"/>
        <rFont val="Calibri"/>
        <family val="2"/>
      </rPr>
      <t xml:space="preserve"> 4.6-9.7 </t>
    </r>
  </si>
  <si>
    <r>
      <rPr>
        <sz val="11"/>
        <rFont val="Calibri"/>
        <family val="2"/>
      </rPr>
      <t xml:space="preserve">2.1 &amp; 8.8 </t>
    </r>
  </si>
  <si>
    <t>1.2 - 9.8</t>
  </si>
  <si>
    <t>4 - 8</t>
  </si>
  <si>
    <t>3.9-8.0</t>
  </si>
  <si>
    <t>0.7 - 8.3</t>
  </si>
  <si>
    <t>4.1-7.7</t>
  </si>
  <si>
    <t>3-8.4</t>
  </si>
  <si>
    <t xml:space="preserve"> 0.6 – 10.0 </t>
  </si>
  <si>
    <t xml:space="preserve">1-10 </t>
  </si>
  <si>
    <t xml:space="preserve">0.7-36 </t>
  </si>
  <si>
    <t xml:space="preserve">1-25.1 </t>
  </si>
  <si>
    <t xml:space="preserve">0.3-24 </t>
  </si>
  <si>
    <t xml:space="preserve">1.1-25 </t>
  </si>
  <si>
    <t xml:space="preserve">0.1-21 </t>
  </si>
  <si>
    <t xml:space="preserve">0.6-12 </t>
  </si>
  <si>
    <t>1.2-10</t>
  </si>
  <si>
    <t>1.0 -18</t>
  </si>
  <si>
    <t>&lt;1 - 7</t>
  </si>
  <si>
    <t>&lt;1 -9</t>
  </si>
  <si>
    <t>&lt;1 - 8</t>
  </si>
  <si>
    <r>
      <rPr>
        <sz val="11"/>
        <rFont val="Calibri"/>
        <family val="2"/>
      </rPr>
      <t xml:space="preserve">0.7-36 </t>
    </r>
  </si>
  <si>
    <r>
      <rPr>
        <sz val="11"/>
        <rFont val="Calibri"/>
        <family val="2"/>
      </rPr>
      <t xml:space="preserve">0.3-24 </t>
    </r>
  </si>
  <si>
    <r>
      <rPr>
        <sz val="11"/>
        <rFont val="Calibri"/>
        <family val="2"/>
      </rPr>
      <t xml:space="preserve">0.1-21 </t>
    </r>
  </si>
  <si>
    <t xml:space="preserve"> बीओडी (mg/l) </t>
  </si>
  <si>
    <t>&lt;1 - 19</t>
  </si>
  <si>
    <t>0.5 - 24</t>
  </si>
  <si>
    <t>BDL-18.5</t>
  </si>
  <si>
    <t>1 - 7.0</t>
  </si>
  <si>
    <t>0.7-4</t>
  </si>
  <si>
    <t>1-8</t>
  </si>
  <si>
    <t xml:space="preserve">40-2100 </t>
  </si>
  <si>
    <t>30-930</t>
  </si>
  <si>
    <r>
      <t>3-5X10</t>
    </r>
    <r>
      <rPr>
        <vertAlign val="superscript"/>
        <sz val="11"/>
        <rFont val="Calibri"/>
        <family val="2"/>
        <scheme val="minor"/>
      </rPr>
      <t>5</t>
    </r>
  </si>
  <si>
    <r>
      <t>2-46X10</t>
    </r>
    <r>
      <rPr>
        <vertAlign val="superscript"/>
        <sz val="11"/>
        <rFont val="Calibri"/>
        <family val="2"/>
        <scheme val="minor"/>
      </rPr>
      <t>4</t>
    </r>
  </si>
  <si>
    <r>
      <t>5-11X10</t>
    </r>
    <r>
      <rPr>
        <vertAlign val="superscript"/>
        <sz val="11"/>
        <rFont val="Calibri"/>
        <family val="2"/>
        <scheme val="minor"/>
      </rPr>
      <t>4</t>
    </r>
  </si>
  <si>
    <r>
      <t>17-46 x10</t>
    </r>
    <r>
      <rPr>
        <vertAlign val="superscript"/>
        <sz val="11"/>
        <rFont val="Calibri"/>
        <family val="2"/>
        <scheme val="minor"/>
      </rPr>
      <t>3</t>
    </r>
  </si>
  <si>
    <r>
      <t>0-46 X10</t>
    </r>
    <r>
      <rPr>
        <vertAlign val="superscript"/>
        <sz val="11"/>
        <rFont val="Calibri"/>
        <family val="2"/>
        <scheme val="minor"/>
      </rPr>
      <t>4</t>
    </r>
  </si>
  <si>
    <t xml:space="preserve">14-39000 </t>
  </si>
  <si>
    <t>2 - 4300</t>
  </si>
  <si>
    <t>9 - 9000</t>
  </si>
  <si>
    <t>2 - 50</t>
  </si>
  <si>
    <t>9-170000</t>
  </si>
  <si>
    <t>4-140</t>
  </si>
  <si>
    <t>2 - 5420</t>
  </si>
  <si>
    <r>
      <rPr>
        <sz val="11"/>
        <rFont val="Calibri"/>
        <family val="2"/>
      </rPr>
      <t>3-5x10</t>
    </r>
    <r>
      <rPr>
        <vertAlign val="superscript"/>
        <sz val="11"/>
        <color theme="1"/>
        <rFont val="Calibri"/>
        <family val="2"/>
      </rPr>
      <t>5</t>
    </r>
  </si>
  <si>
    <r>
      <t>2-46X10</t>
    </r>
    <r>
      <rPr>
        <vertAlign val="superscript"/>
        <sz val="11"/>
        <rFont val="Calibri"/>
        <family val="2"/>
      </rPr>
      <t>4</t>
    </r>
  </si>
  <si>
    <r>
      <rPr>
        <sz val="11"/>
        <rFont val="Calibri"/>
        <family val="2"/>
      </rPr>
      <t>5-11x10</t>
    </r>
    <r>
      <rPr>
        <vertAlign val="superscript"/>
        <sz val="11"/>
        <color theme="1"/>
        <rFont val="Calibri"/>
        <family val="2"/>
      </rPr>
      <t>4</t>
    </r>
  </si>
  <si>
    <r>
      <t>17-46 x10</t>
    </r>
    <r>
      <rPr>
        <vertAlign val="superscript"/>
        <sz val="11"/>
        <rFont val="Calibri"/>
        <family val="2"/>
      </rPr>
      <t>3</t>
    </r>
  </si>
  <si>
    <r>
      <rPr>
        <sz val="11"/>
        <rFont val="Calibri"/>
        <family val="2"/>
      </rPr>
      <t>0-46 x10</t>
    </r>
    <r>
      <rPr>
        <vertAlign val="superscript"/>
        <sz val="11"/>
        <color theme="1"/>
        <rFont val="Calibri"/>
        <family val="2"/>
      </rPr>
      <t>4</t>
    </r>
  </si>
  <si>
    <r>
      <t>3-5X10</t>
    </r>
    <r>
      <rPr>
        <vertAlign val="superscript"/>
        <sz val="11"/>
        <rFont val="Book Antiqua"/>
        <family val="1"/>
      </rPr>
      <t>5</t>
    </r>
  </si>
  <si>
    <r>
      <t>2-46X10</t>
    </r>
    <r>
      <rPr>
        <vertAlign val="superscript"/>
        <sz val="11"/>
        <rFont val="Book Antiqua"/>
        <family val="1"/>
      </rPr>
      <t>4</t>
    </r>
  </si>
  <si>
    <r>
      <t>5-11X10</t>
    </r>
    <r>
      <rPr>
        <vertAlign val="superscript"/>
        <sz val="11"/>
        <rFont val="Book Antiqua"/>
        <family val="1"/>
      </rPr>
      <t>4</t>
    </r>
  </si>
  <si>
    <r>
      <t>17-46 x10</t>
    </r>
    <r>
      <rPr>
        <vertAlign val="superscript"/>
        <sz val="11"/>
        <rFont val="Book Antiqua"/>
        <family val="1"/>
      </rPr>
      <t>3</t>
    </r>
  </si>
  <si>
    <r>
      <t>0-46 X10</t>
    </r>
    <r>
      <rPr>
        <vertAlign val="superscript"/>
        <sz val="11"/>
        <rFont val="Book Antiqua"/>
        <family val="1"/>
      </rPr>
      <t>4</t>
    </r>
  </si>
  <si>
    <t>2 - 542</t>
  </si>
  <si>
    <t>1.8 - 1100</t>
  </si>
  <si>
    <t>7-1800</t>
  </si>
  <si>
    <t>2 - 220</t>
  </si>
  <si>
    <t>10-210</t>
  </si>
  <si>
    <t xml:space="preserve">2-210 </t>
  </si>
  <si>
    <t xml:space="preserve"> 2-230 </t>
  </si>
  <si>
    <r>
      <t xml:space="preserve"> 2-9X10</t>
    </r>
    <r>
      <rPr>
        <vertAlign val="superscript"/>
        <sz val="11"/>
        <rFont val="Calibri"/>
        <family val="2"/>
        <scheme val="minor"/>
      </rPr>
      <t>4</t>
    </r>
  </si>
  <si>
    <r>
      <t xml:space="preserve"> 2-15X10</t>
    </r>
    <r>
      <rPr>
        <vertAlign val="superscript"/>
        <sz val="11"/>
        <rFont val="Calibri"/>
        <family val="2"/>
        <scheme val="minor"/>
      </rPr>
      <t>4</t>
    </r>
  </si>
  <si>
    <r>
      <t xml:space="preserve"> 2-11X10</t>
    </r>
    <r>
      <rPr>
        <vertAlign val="superscript"/>
        <sz val="11"/>
        <rFont val="Calibri"/>
        <family val="2"/>
        <scheme val="minor"/>
      </rPr>
      <t>4</t>
    </r>
  </si>
  <si>
    <r>
      <t xml:space="preserve"> 7-15 x10</t>
    </r>
    <r>
      <rPr>
        <vertAlign val="superscript"/>
        <sz val="11"/>
        <rFont val="Calibri"/>
        <family val="2"/>
        <scheme val="minor"/>
      </rPr>
      <t>3</t>
    </r>
  </si>
  <si>
    <r>
      <t xml:space="preserve"> 0-24 X10</t>
    </r>
    <r>
      <rPr>
        <vertAlign val="superscript"/>
        <sz val="11"/>
        <rFont val="Calibri"/>
        <family val="2"/>
        <scheme val="minor"/>
      </rPr>
      <t>4</t>
    </r>
  </si>
  <si>
    <t xml:space="preserve">0-14000 </t>
  </si>
  <si>
    <t>2 - 9300</t>
  </si>
  <si>
    <t>22-24000</t>
  </si>
  <si>
    <t>26-1600</t>
  </si>
  <si>
    <t>23-9300</t>
  </si>
  <si>
    <t>50-920</t>
  </si>
  <si>
    <t>2 - 2400</t>
  </si>
  <si>
    <r>
      <rPr>
        <sz val="11"/>
        <rFont val="Calibri"/>
        <family val="2"/>
      </rPr>
      <t xml:space="preserve"> 2-9X10</t>
    </r>
    <r>
      <rPr>
        <vertAlign val="superscript"/>
        <sz val="11"/>
        <color theme="1"/>
        <rFont val="Calibri"/>
        <family val="2"/>
      </rPr>
      <t>4</t>
    </r>
  </si>
  <si>
    <r>
      <t xml:space="preserve"> 2-15X10</t>
    </r>
    <r>
      <rPr>
        <vertAlign val="superscript"/>
        <sz val="11"/>
        <rFont val="Calibri"/>
        <family val="2"/>
      </rPr>
      <t>4</t>
    </r>
  </si>
  <si>
    <r>
      <rPr>
        <sz val="11"/>
        <rFont val="Calibri"/>
        <family val="2"/>
      </rPr>
      <t xml:space="preserve"> 2-11x10</t>
    </r>
    <r>
      <rPr>
        <vertAlign val="superscript"/>
        <sz val="11"/>
        <color theme="1"/>
        <rFont val="Calibri"/>
        <family val="2"/>
      </rPr>
      <t>4</t>
    </r>
  </si>
  <si>
    <r>
      <t xml:space="preserve"> 7-15 x10</t>
    </r>
    <r>
      <rPr>
        <vertAlign val="superscript"/>
        <sz val="11"/>
        <rFont val="Calibri"/>
        <family val="2"/>
      </rPr>
      <t>3</t>
    </r>
  </si>
  <si>
    <r>
      <rPr>
        <sz val="11"/>
        <rFont val="Calibri"/>
        <family val="2"/>
      </rPr>
      <t xml:space="preserve"> 0-24 x10</t>
    </r>
    <r>
      <rPr>
        <vertAlign val="superscript"/>
        <sz val="11"/>
        <color theme="1"/>
        <rFont val="Calibri"/>
        <family val="2"/>
      </rPr>
      <t>4</t>
    </r>
  </si>
  <si>
    <r>
      <t xml:space="preserve"> 2-9X10</t>
    </r>
    <r>
      <rPr>
        <vertAlign val="superscript"/>
        <sz val="11"/>
        <rFont val="Book Antiqua"/>
        <family val="1"/>
      </rPr>
      <t>4</t>
    </r>
  </si>
  <si>
    <r>
      <t xml:space="preserve"> 2-15X10</t>
    </r>
    <r>
      <rPr>
        <vertAlign val="superscript"/>
        <sz val="11"/>
        <rFont val="Book Antiqua"/>
        <family val="1"/>
      </rPr>
      <t>4</t>
    </r>
  </si>
  <si>
    <r>
      <t xml:space="preserve"> 2-11X10</t>
    </r>
    <r>
      <rPr>
        <vertAlign val="superscript"/>
        <sz val="11"/>
        <rFont val="Book Antiqua"/>
        <family val="1"/>
      </rPr>
      <t>4</t>
    </r>
  </si>
  <si>
    <r>
      <t xml:space="preserve"> 7-15 x10</t>
    </r>
    <r>
      <rPr>
        <vertAlign val="superscript"/>
        <sz val="11"/>
        <rFont val="Book Antiqua"/>
        <family val="1"/>
      </rPr>
      <t>3</t>
    </r>
  </si>
  <si>
    <r>
      <t xml:space="preserve"> 0-24 X10</t>
    </r>
    <r>
      <rPr>
        <vertAlign val="superscript"/>
        <sz val="11"/>
        <rFont val="Book Antiqua"/>
        <family val="1"/>
      </rPr>
      <t>4</t>
    </r>
  </si>
  <si>
    <t>15 - 900</t>
  </si>
  <si>
    <t>1.8 - 542</t>
  </si>
  <si>
    <t>1.8-550</t>
  </si>
  <si>
    <t>1.8 - 54</t>
  </si>
  <si>
    <t>1-210</t>
  </si>
  <si>
    <t xml:space="preserve">Narmada </t>
  </si>
  <si>
    <t>21</t>
  </si>
  <si>
    <t>18</t>
  </si>
  <si>
    <t>UT</t>
  </si>
  <si>
    <t xml:space="preserve">
नर्मदा
Narmada </t>
  </si>
  <si>
    <t>56</t>
  </si>
  <si>
    <t xml:space="preserve"> - </t>
  </si>
  <si>
    <t xml:space="preserve"> 12-31</t>
  </si>
  <si>
    <t xml:space="preserve"> 15-34 </t>
  </si>
  <si>
    <t xml:space="preserve"> 21-30 </t>
  </si>
  <si>
    <t xml:space="preserve">9-32 </t>
  </si>
  <si>
    <t xml:space="preserve">19-31 </t>
  </si>
  <si>
    <t xml:space="preserve">14-32 </t>
  </si>
  <si>
    <t xml:space="preserve">17-33 </t>
  </si>
  <si>
    <t>19 - 39</t>
  </si>
  <si>
    <t>14.7-38</t>
  </si>
  <si>
    <t>18-34</t>
  </si>
  <si>
    <t>18-32.8</t>
  </si>
  <si>
    <t>18 - 32</t>
  </si>
  <si>
    <r>
      <rPr>
        <sz val="11"/>
        <rFont val="Calibri"/>
        <family val="2"/>
      </rPr>
      <t xml:space="preserve"> 15-34 </t>
    </r>
  </si>
  <si>
    <r>
      <rPr>
        <sz val="11"/>
        <rFont val="Calibri"/>
        <family val="2"/>
      </rPr>
      <t xml:space="preserve">9-32 </t>
    </r>
  </si>
  <si>
    <r>
      <rPr>
        <sz val="11"/>
        <rFont val="Calibri"/>
        <family val="2"/>
      </rPr>
      <t xml:space="preserve">14-32 </t>
    </r>
  </si>
  <si>
    <r>
      <t>तापमान (</t>
    </r>
    <r>
      <rPr>
        <vertAlign val="superscript"/>
        <sz val="11"/>
        <color theme="1"/>
        <rFont val="Book Antiqua"/>
        <family val="1"/>
      </rPr>
      <t>o</t>
    </r>
    <r>
      <rPr>
        <sz val="11"/>
        <color theme="1"/>
        <rFont val="Book Antiqua"/>
        <family val="1"/>
      </rPr>
      <t>C) (न्यूनतम-अधिकतम)</t>
    </r>
  </si>
  <si>
    <t>17 - 36</t>
  </si>
  <si>
    <t>15-31.5</t>
  </si>
  <si>
    <t>13 - 33</t>
  </si>
  <si>
    <t>1.6-35</t>
  </si>
  <si>
    <t>6.9-9.3</t>
  </si>
  <si>
    <t xml:space="preserve"> 7.1-8.5 </t>
  </si>
  <si>
    <t>7-8.6</t>
  </si>
  <si>
    <t>7.3.9</t>
  </si>
  <si>
    <t xml:space="preserve">7.1-8.6 </t>
  </si>
  <si>
    <t xml:space="preserve">7.5-8.8 </t>
  </si>
  <si>
    <t xml:space="preserve">6.8-10 </t>
  </si>
  <si>
    <t>7.2 – 8.5</t>
  </si>
  <si>
    <t>7.1- 8.6</t>
  </si>
  <si>
    <t>7.1-8.8</t>
  </si>
  <si>
    <t>6.9-9</t>
  </si>
  <si>
    <t>6 - 8.6</t>
  </si>
  <si>
    <t>7.03 - 8.8</t>
  </si>
  <si>
    <r>
      <rPr>
        <sz val="11"/>
        <rFont val="Calibri"/>
        <family val="2"/>
      </rPr>
      <t>7-8.6</t>
    </r>
  </si>
  <si>
    <r>
      <rPr>
        <sz val="11"/>
        <rFont val="Calibri"/>
        <family val="2"/>
      </rPr>
      <t xml:space="preserve">7.1-8.6 </t>
    </r>
  </si>
  <si>
    <r>
      <rPr>
        <sz val="11"/>
        <rFont val="Calibri"/>
        <family val="2"/>
      </rPr>
      <t xml:space="preserve">6.8-10 </t>
    </r>
  </si>
  <si>
    <t>6.9 - 8.9</t>
  </si>
  <si>
    <t>6.6 - 9.1</t>
  </si>
  <si>
    <t>7.0 - 8.8</t>
  </si>
  <si>
    <t>6.81-8.6</t>
  </si>
  <si>
    <t>6.67-8.8</t>
  </si>
  <si>
    <t xml:space="preserve"> 102-1341 </t>
  </si>
  <si>
    <t>95-441</t>
  </si>
  <si>
    <t xml:space="preserve"> 181-815 </t>
  </si>
  <si>
    <t xml:space="preserve"> 190-1746 </t>
  </si>
  <si>
    <t xml:space="preserve">188-682 </t>
  </si>
  <si>
    <t>244-1629</t>
  </si>
  <si>
    <t>180-853</t>
  </si>
  <si>
    <t>178-1930</t>
  </si>
  <si>
    <t>194 - 727</t>
  </si>
  <si>
    <t>217 - 651</t>
  </si>
  <si>
    <t>206 - 710</t>
  </si>
  <si>
    <t>164 - 19452</t>
  </si>
  <si>
    <t>12 - 693</t>
  </si>
  <si>
    <t>96 - 817</t>
  </si>
  <si>
    <t>91 - 4320</t>
  </si>
  <si>
    <r>
      <rPr>
        <sz val="11"/>
        <rFont val="Calibri"/>
        <family val="2"/>
      </rPr>
      <t xml:space="preserve"> 181-815 </t>
    </r>
  </si>
  <si>
    <r>
      <rPr>
        <sz val="11"/>
        <rFont val="Calibri"/>
        <family val="2"/>
      </rPr>
      <t xml:space="preserve">188-682 </t>
    </r>
  </si>
  <si>
    <r>
      <rPr>
        <sz val="11"/>
        <rFont val="Calibri"/>
        <family val="2"/>
      </rPr>
      <t>180-853</t>
    </r>
  </si>
  <si>
    <t>156 - 7580</t>
  </si>
  <si>
    <t>197 - 5240</t>
  </si>
  <si>
    <t>34-18300</t>
  </si>
  <si>
    <t>130 - 3330</t>
  </si>
  <si>
    <t>153-2973</t>
  </si>
  <si>
    <t>169-6060</t>
  </si>
  <si>
    <t xml:space="preserve">5.8-9.8 </t>
  </si>
  <si>
    <t xml:space="preserve"> 4.5-9.5</t>
  </si>
  <si>
    <t xml:space="preserve">5.5-9.6 </t>
  </si>
  <si>
    <t>4.8-10.9</t>
  </si>
  <si>
    <t xml:space="preserve">6.2-11 </t>
  </si>
  <si>
    <t xml:space="preserve"> 6.2-10.4 </t>
  </si>
  <si>
    <t xml:space="preserve"> 4.9- 13 </t>
  </si>
  <si>
    <t xml:space="preserve"> 4.2-11.5 </t>
  </si>
  <si>
    <t>4.8 - 11</t>
  </si>
  <si>
    <t>6.2 - 9.9</t>
  </si>
  <si>
    <t>5.8 - 13</t>
  </si>
  <si>
    <t>1.3 - 11.7</t>
  </si>
  <si>
    <t>5.8 - 10.2</t>
  </si>
  <si>
    <t>6.4 - 9.4</t>
  </si>
  <si>
    <t>1.3 - 9.6</t>
  </si>
  <si>
    <r>
      <rPr>
        <sz val="11"/>
        <rFont val="Calibri"/>
        <family val="2"/>
      </rPr>
      <t xml:space="preserve">5.5-9.6 </t>
    </r>
  </si>
  <si>
    <r>
      <rPr>
        <sz val="11"/>
        <rFont val="Calibri"/>
        <family val="2"/>
      </rPr>
      <t xml:space="preserve">6.2-11 </t>
    </r>
  </si>
  <si>
    <r>
      <rPr>
        <sz val="11"/>
        <rFont val="Calibri"/>
        <family val="2"/>
      </rPr>
      <t xml:space="preserve"> 4.9 &amp; 13 </t>
    </r>
  </si>
  <si>
    <t>6.16 - 8.9</t>
  </si>
  <si>
    <t>2.4 - 9.3</t>
  </si>
  <si>
    <t>5.1-9.8</t>
  </si>
  <si>
    <t>3.6 - 10.0</t>
  </si>
  <si>
    <t>0.3-11.2</t>
  </si>
  <si>
    <t>0.8-10.2</t>
  </si>
  <si>
    <t xml:space="preserve">0.1 – 3.8 </t>
  </si>
  <si>
    <t xml:space="preserve"> 0.4-3.3 </t>
  </si>
  <si>
    <t xml:space="preserve">0.2-3.8 </t>
  </si>
  <si>
    <t xml:space="preserve"> 0.6-4.5 </t>
  </si>
  <si>
    <t xml:space="preserve">0.4-3.7 </t>
  </si>
  <si>
    <t>1.2-3.5</t>
  </si>
  <si>
    <t xml:space="preserve">0.2 -11.4 </t>
  </si>
  <si>
    <t xml:space="preserve">0.2-30 </t>
  </si>
  <si>
    <t>स्रोत: भारत वन स्‍थिति रिपोर्ट 2001- 2019</t>
  </si>
  <si>
    <t>&lt;1 - 5</t>
  </si>
  <si>
    <t>&lt;1 - 7.9</t>
  </si>
  <si>
    <t>&lt;1 - 7.7</t>
  </si>
  <si>
    <t>&lt;1 - 14</t>
  </si>
  <si>
    <t>&lt;1 - 9</t>
  </si>
  <si>
    <r>
      <rPr>
        <sz val="11"/>
        <rFont val="Calibri"/>
        <family val="2"/>
      </rPr>
      <t xml:space="preserve">0.2-3.8 </t>
    </r>
  </si>
  <si>
    <r>
      <rPr>
        <sz val="11"/>
        <rFont val="Calibri"/>
        <family val="2"/>
      </rPr>
      <t xml:space="preserve">0.4-3.7 </t>
    </r>
  </si>
  <si>
    <r>
      <rPr>
        <sz val="11"/>
        <rFont val="Calibri"/>
        <family val="2"/>
      </rPr>
      <t xml:space="preserve">0.2-11.4 </t>
    </r>
  </si>
  <si>
    <t>&lt;1 - 5.4</t>
  </si>
  <si>
    <t>&lt;1 - 3</t>
  </si>
  <si>
    <t>0.5 - 7.6</t>
  </si>
  <si>
    <t>BDL-2.9</t>
  </si>
  <si>
    <t>1 - 2.8</t>
  </si>
  <si>
    <t>0.6-2.7</t>
  </si>
  <si>
    <t>1-5</t>
  </si>
  <si>
    <t>9-2400</t>
  </si>
  <si>
    <t xml:space="preserve">3-2400 </t>
  </si>
  <si>
    <t xml:space="preserve"> 7-1600 </t>
  </si>
  <si>
    <t xml:space="preserve">0-2400 </t>
  </si>
  <si>
    <t xml:space="preserve">2-1600 </t>
  </si>
  <si>
    <t>2 - 4600</t>
  </si>
  <si>
    <t>2 - 17</t>
  </si>
  <si>
    <t>2 - 2200</t>
  </si>
  <si>
    <t>2 - 75</t>
  </si>
  <si>
    <t>2 - 28</t>
  </si>
  <si>
    <t>2 - 1400</t>
  </si>
  <si>
    <r>
      <rPr>
        <sz val="11"/>
        <rFont val="Calibri"/>
        <family val="2"/>
      </rPr>
      <t>9-2400</t>
    </r>
  </si>
  <si>
    <r>
      <rPr>
        <sz val="11"/>
        <rFont val="Calibri"/>
        <family val="2"/>
      </rPr>
      <t>3-2400</t>
    </r>
  </si>
  <si>
    <r>
      <rPr>
        <sz val="11"/>
        <rFont val="Calibri"/>
        <family val="2"/>
      </rPr>
      <t xml:space="preserve">0-2400 </t>
    </r>
  </si>
  <si>
    <t>1.8 - 2800</t>
  </si>
  <si>
    <t>1.8-2400</t>
  </si>
  <si>
    <t>1.8 - 160000</t>
  </si>
  <si>
    <t>1.8-92000</t>
  </si>
  <si>
    <t>1.8-430</t>
  </si>
  <si>
    <t xml:space="preserve"> 2-64 </t>
  </si>
  <si>
    <t xml:space="preserve">1-110 </t>
  </si>
  <si>
    <t xml:space="preserve"> 2-15 </t>
  </si>
  <si>
    <t xml:space="preserve"> 0-39 </t>
  </si>
  <si>
    <t xml:space="preserve">0-15 </t>
  </si>
  <si>
    <t xml:space="preserve">0-140 </t>
  </si>
  <si>
    <t xml:space="preserve">0-90 </t>
  </si>
  <si>
    <t>4 - 11000</t>
  </si>
  <si>
    <t>4 - 1600</t>
  </si>
  <si>
    <t>5 - 900</t>
  </si>
  <si>
    <t>4 - 9200</t>
  </si>
  <si>
    <t>7 - 350</t>
  </si>
  <si>
    <t>7 - 240</t>
  </si>
  <si>
    <t>12 - 28000</t>
  </si>
  <si>
    <r>
      <rPr>
        <sz val="11"/>
        <rFont val="Calibri"/>
        <family val="2"/>
      </rPr>
      <t xml:space="preserve"> 2-64 </t>
    </r>
  </si>
  <si>
    <r>
      <rPr>
        <sz val="11"/>
        <rFont val="Calibri"/>
        <family val="2"/>
      </rPr>
      <t xml:space="preserve"> 2-15 </t>
    </r>
  </si>
  <si>
    <r>
      <rPr>
        <sz val="11"/>
        <rFont val="Calibri"/>
        <family val="2"/>
      </rPr>
      <t xml:space="preserve"> 0-39 </t>
    </r>
  </si>
  <si>
    <r>
      <rPr>
        <sz val="11"/>
        <rFont val="Calibri"/>
        <family val="2"/>
      </rPr>
      <t xml:space="preserve">0-140 </t>
    </r>
  </si>
  <si>
    <t>2 - 1700</t>
  </si>
  <si>
    <t>1.8 - 170</t>
  </si>
  <si>
    <t>1.8-110</t>
  </si>
  <si>
    <t>1.8 - 57000</t>
  </si>
  <si>
    <t>1-1600</t>
  </si>
  <si>
    <t xml:space="preserve">Godavari </t>
  </si>
  <si>
    <t>35</t>
  </si>
  <si>
    <t xml:space="preserve">गोदावरी
Godavari </t>
  </si>
  <si>
    <t>46</t>
  </si>
  <si>
    <t>गोदावरी</t>
  </si>
  <si>
    <t xml:space="preserve">22-35 </t>
  </si>
  <si>
    <t xml:space="preserve">22-37 </t>
  </si>
  <si>
    <t xml:space="preserve">21-35 </t>
  </si>
  <si>
    <t xml:space="preserve">23-32 </t>
  </si>
  <si>
    <t xml:space="preserve">20-37 </t>
  </si>
  <si>
    <t>13-35</t>
  </si>
  <si>
    <t xml:space="preserve"> 15-41 </t>
  </si>
  <si>
    <t>18-40</t>
  </si>
  <si>
    <t>17-38</t>
  </si>
  <si>
    <t>19-38</t>
  </si>
  <si>
    <t>18-30</t>
  </si>
  <si>
    <t>14-41</t>
  </si>
  <si>
    <t>16 - 35</t>
  </si>
  <si>
    <r>
      <rPr>
        <sz val="11"/>
        <rFont val="Calibri"/>
        <family val="2"/>
      </rPr>
      <t xml:space="preserve">22-35 </t>
    </r>
  </si>
  <si>
    <r>
      <rPr>
        <sz val="11"/>
        <rFont val="Calibri"/>
        <family val="2"/>
      </rPr>
      <t xml:space="preserve">21-35 </t>
    </r>
  </si>
  <si>
    <r>
      <rPr>
        <sz val="11"/>
        <rFont val="Calibri"/>
        <family val="2"/>
      </rPr>
      <t>19-34</t>
    </r>
  </si>
  <si>
    <r>
      <rPr>
        <sz val="11"/>
        <rFont val="Calibri"/>
        <family val="2"/>
      </rPr>
      <t>13-35</t>
    </r>
  </si>
  <si>
    <t>12 - 36</t>
  </si>
  <si>
    <t>7.2-40</t>
  </si>
  <si>
    <t>15 - 34</t>
  </si>
  <si>
    <t>16-40</t>
  </si>
  <si>
    <t xml:space="preserve">7.0-9.0 </t>
  </si>
  <si>
    <t xml:space="preserve">7.1-8.7 </t>
  </si>
  <si>
    <t>6.5-9</t>
  </si>
  <si>
    <t xml:space="preserve">6.7-9.1 </t>
  </si>
  <si>
    <t xml:space="preserve"> 6.65-9.11</t>
  </si>
  <si>
    <t xml:space="preserve">5.9-8.9 </t>
  </si>
  <si>
    <t xml:space="preserve"> 5.2-9.6 </t>
  </si>
  <si>
    <t xml:space="preserve">6-9.2 </t>
  </si>
  <si>
    <t>5.4-8.9</t>
  </si>
  <si>
    <t>6.4-9.1</t>
  </si>
  <si>
    <t>6.51-9.3</t>
  </si>
  <si>
    <t>6.4-9.8</t>
  </si>
  <si>
    <t>6.8-9.2</t>
  </si>
  <si>
    <t>6.9-8.9</t>
  </si>
  <si>
    <t>5.7 - 9</t>
  </si>
  <si>
    <r>
      <rPr>
        <sz val="11"/>
        <rFont val="Calibri"/>
        <family val="2"/>
      </rPr>
      <t xml:space="preserve">7.0-9.0 </t>
    </r>
  </si>
  <si>
    <r>
      <rPr>
        <sz val="11"/>
        <rFont val="Calibri"/>
        <family val="2"/>
      </rPr>
      <t>6.5-9</t>
    </r>
  </si>
  <si>
    <r>
      <rPr>
        <sz val="11"/>
        <rFont val="Calibri"/>
        <family val="2"/>
      </rPr>
      <t xml:space="preserve"> 6.65-9.11</t>
    </r>
  </si>
  <si>
    <r>
      <rPr>
        <sz val="11"/>
        <rFont val="Calibri"/>
        <family val="2"/>
      </rPr>
      <t xml:space="preserve"> 5.2-9.6 </t>
    </r>
  </si>
  <si>
    <t>6.5 - 8.9</t>
  </si>
  <si>
    <t>6.5 - 8.7</t>
  </si>
  <si>
    <t>6.4-8.6</t>
  </si>
  <si>
    <t>6.8 - 8.9</t>
  </si>
  <si>
    <t>6.51-9</t>
  </si>
  <si>
    <t>7-9.1</t>
  </si>
  <si>
    <t xml:space="preserve">118-1400 </t>
  </si>
  <si>
    <t>115-1350</t>
  </si>
  <si>
    <t xml:space="preserve"> 86-1290 </t>
  </si>
  <si>
    <t xml:space="preserve">121-1300 </t>
  </si>
  <si>
    <t xml:space="preserve"> 75-691 </t>
  </si>
  <si>
    <t xml:space="preserve">126-918 </t>
  </si>
  <si>
    <t xml:space="preserve">114-3994 </t>
  </si>
  <si>
    <t xml:space="preserve">115-3169 </t>
  </si>
  <si>
    <t>91 - 1670</t>
  </si>
  <si>
    <t>132 - 1959</t>
  </si>
  <si>
    <t>113 - 2985</t>
  </si>
  <si>
    <t>158 - 2075</t>
  </si>
  <si>
    <t>162 - 1703</t>
  </si>
  <si>
    <t>141 - 1632</t>
  </si>
  <si>
    <t>139 - 2404</t>
  </si>
  <si>
    <r>
      <rPr>
        <sz val="11"/>
        <rFont val="Calibri"/>
        <family val="2"/>
      </rPr>
      <t xml:space="preserve">118-1400 </t>
    </r>
  </si>
  <si>
    <r>
      <rPr>
        <sz val="11"/>
        <rFont val="Calibri"/>
        <family val="2"/>
      </rPr>
      <t xml:space="preserve"> 86-1290 </t>
    </r>
  </si>
  <si>
    <r>
      <rPr>
        <sz val="11"/>
        <rFont val="Calibri"/>
        <family val="2"/>
      </rPr>
      <t xml:space="preserve"> 75-691 </t>
    </r>
  </si>
  <si>
    <r>
      <rPr>
        <sz val="11"/>
        <rFont val="Calibri"/>
        <family val="2"/>
      </rPr>
      <t xml:space="preserve">114-3994 </t>
    </r>
  </si>
  <si>
    <t>145 - 1840</t>
  </si>
  <si>
    <t>144 - 1920</t>
  </si>
  <si>
    <t>61-58960</t>
  </si>
  <si>
    <t>103 - 4600</t>
  </si>
  <si>
    <t>110-5277</t>
  </si>
  <si>
    <t>108-7441</t>
  </si>
  <si>
    <t xml:space="preserve">3.1-10.9 </t>
  </si>
  <si>
    <t xml:space="preserve"> 3.2-9.3 </t>
  </si>
  <si>
    <t xml:space="preserve">2.4-9.2 </t>
  </si>
  <si>
    <t>0.8-8.7</t>
  </si>
  <si>
    <t xml:space="preserve">1.1-9.6 </t>
  </si>
  <si>
    <t xml:space="preserve">3.2-7.5 </t>
  </si>
  <si>
    <t xml:space="preserve">1.2-11.3 </t>
  </si>
  <si>
    <t>3.2-12.3</t>
  </si>
  <si>
    <t>1.8 - 14.2</t>
  </si>
  <si>
    <t>1.2 - 12.2</t>
  </si>
  <si>
    <t>NT - 12.6</t>
  </si>
  <si>
    <t>2.6 - 7.4</t>
  </si>
  <si>
    <t>NT - 7.5</t>
  </si>
  <si>
    <t>2.2 - 8.4</t>
  </si>
  <si>
    <t>3.7 - 8.2</t>
  </si>
  <si>
    <r>
      <rPr>
        <sz val="11"/>
        <rFont val="Calibri"/>
        <family val="2"/>
      </rPr>
      <t xml:space="preserve">3.1-10.9 </t>
    </r>
  </si>
  <si>
    <r>
      <rPr>
        <sz val="11"/>
        <rFont val="Calibri"/>
        <family val="2"/>
      </rPr>
      <t xml:space="preserve">2.4-9.2 </t>
    </r>
  </si>
  <si>
    <r>
      <rPr>
        <sz val="11"/>
        <rFont val="Calibri"/>
        <family val="2"/>
      </rPr>
      <t xml:space="preserve">1.1-9.6 </t>
    </r>
  </si>
  <si>
    <r>
      <rPr>
        <sz val="11"/>
        <rFont val="Calibri"/>
        <family val="2"/>
      </rPr>
      <t xml:space="preserve">1.2-11.3 </t>
    </r>
  </si>
  <si>
    <t>NT - 8.6</t>
  </si>
  <si>
    <t>2.1 - 8</t>
  </si>
  <si>
    <t>3.8-8.9</t>
  </si>
  <si>
    <t>3.0 - 8.5</t>
  </si>
  <si>
    <t>3.1-8.8</t>
  </si>
  <si>
    <t>3.6-8.8</t>
  </si>
  <si>
    <t>0.5 – 78.0</t>
  </si>
  <si>
    <t xml:space="preserve">1.7-53 </t>
  </si>
  <si>
    <t xml:space="preserve">0.2-15 </t>
  </si>
  <si>
    <t xml:space="preserve"> 0.5-20</t>
  </si>
  <si>
    <t xml:space="preserve">1.2-32 </t>
  </si>
  <si>
    <t xml:space="preserve">0.2-36 </t>
  </si>
  <si>
    <t xml:space="preserve">0.2-20 </t>
  </si>
  <si>
    <t xml:space="preserve"> 0.0-26</t>
  </si>
  <si>
    <t>&lt;1 - 60</t>
  </si>
  <si>
    <t>&lt;1  - 37</t>
  </si>
  <si>
    <t>&lt;1  - 40</t>
  </si>
  <si>
    <t>&lt;1 - 22</t>
  </si>
  <si>
    <t>&lt;1   - 28</t>
  </si>
  <si>
    <t>&lt;1 - 25</t>
  </si>
  <si>
    <t>1 - 16</t>
  </si>
  <si>
    <r>
      <rPr>
        <sz val="11"/>
        <rFont val="Calibri"/>
        <family val="2"/>
      </rPr>
      <t>0.5 - 78.0</t>
    </r>
  </si>
  <si>
    <r>
      <rPr>
        <sz val="11"/>
        <rFont val="Calibri"/>
        <family val="2"/>
      </rPr>
      <t xml:space="preserve">0.2-15 </t>
    </r>
  </si>
  <si>
    <r>
      <rPr>
        <sz val="11"/>
        <rFont val="Calibri"/>
        <family val="2"/>
      </rPr>
      <t xml:space="preserve">1.2-32 </t>
    </r>
  </si>
  <si>
    <r>
      <rPr>
        <sz val="11"/>
        <rFont val="Calibri"/>
        <family val="2"/>
      </rPr>
      <t xml:space="preserve">0.2-20 </t>
    </r>
  </si>
  <si>
    <t>1.1 - 80</t>
  </si>
  <si>
    <t>1 - 35</t>
  </si>
  <si>
    <t>1.0-28.0</t>
  </si>
  <si>
    <t>1.0 - 21.0</t>
  </si>
  <si>
    <t>1-8.2</t>
  </si>
  <si>
    <t>1-7</t>
  </si>
  <si>
    <t xml:space="preserve"> 8-5260 </t>
  </si>
  <si>
    <t xml:space="preserve">70-68200 </t>
  </si>
  <si>
    <r>
      <t>4-22 x 10</t>
    </r>
    <r>
      <rPr>
        <vertAlign val="superscript"/>
        <sz val="11"/>
        <rFont val="Calibri"/>
        <family val="2"/>
        <scheme val="minor"/>
      </rPr>
      <t>4</t>
    </r>
  </si>
  <si>
    <r>
      <t xml:space="preserve"> 2-33 x 10</t>
    </r>
    <r>
      <rPr>
        <vertAlign val="superscript"/>
        <sz val="11"/>
        <rFont val="Calibri"/>
        <family val="2"/>
        <scheme val="minor"/>
      </rPr>
      <t>3</t>
    </r>
  </si>
  <si>
    <r>
      <t>2-31 x 10</t>
    </r>
    <r>
      <rPr>
        <vertAlign val="superscript"/>
        <sz val="11"/>
        <rFont val="Calibri"/>
        <family val="2"/>
        <scheme val="minor"/>
      </rPr>
      <t>3</t>
    </r>
  </si>
  <si>
    <t xml:space="preserve">0-2200 </t>
  </si>
  <si>
    <r>
      <t>3-28 x10</t>
    </r>
    <r>
      <rPr>
        <vertAlign val="superscript"/>
        <sz val="11"/>
        <rFont val="Calibri"/>
        <family val="2"/>
        <scheme val="minor"/>
      </rPr>
      <t>3</t>
    </r>
  </si>
  <si>
    <t xml:space="preserve"> 5-16000 </t>
  </si>
  <si>
    <t>2 - 500</t>
  </si>
  <si>
    <t>2 - 460</t>
  </si>
  <si>
    <t>2 - 158</t>
  </si>
  <si>
    <r>
      <rPr>
        <sz val="11"/>
        <rFont val="Calibri"/>
        <family val="2"/>
      </rPr>
      <t xml:space="preserve"> 8-5260 </t>
    </r>
  </si>
  <si>
    <r>
      <rPr>
        <sz val="11"/>
        <rFont val="Calibri"/>
        <family val="2"/>
      </rPr>
      <t>4-22 x 10</t>
    </r>
    <r>
      <rPr>
        <vertAlign val="superscript"/>
        <sz val="11"/>
        <color theme="1"/>
        <rFont val="Calibri"/>
        <family val="2"/>
      </rPr>
      <t>4</t>
    </r>
  </si>
  <si>
    <r>
      <t xml:space="preserve"> 2-33 x 10</t>
    </r>
    <r>
      <rPr>
        <vertAlign val="superscript"/>
        <sz val="11"/>
        <rFont val="Calibri"/>
        <family val="2"/>
      </rPr>
      <t>3</t>
    </r>
  </si>
  <si>
    <r>
      <rPr>
        <sz val="11"/>
        <rFont val="Calibri"/>
        <family val="2"/>
      </rPr>
      <t>2-31 x 10</t>
    </r>
    <r>
      <rPr>
        <vertAlign val="superscript"/>
        <sz val="11"/>
        <color theme="1"/>
        <rFont val="Calibri"/>
        <family val="2"/>
      </rPr>
      <t>3</t>
    </r>
  </si>
  <si>
    <r>
      <rPr>
        <sz val="11"/>
        <rFont val="Calibri"/>
        <family val="2"/>
      </rPr>
      <t>3-28 x10</t>
    </r>
    <r>
      <rPr>
        <vertAlign val="superscript"/>
        <sz val="11"/>
        <color theme="1"/>
        <rFont val="Calibri"/>
        <family val="2"/>
      </rPr>
      <t>3</t>
    </r>
  </si>
  <si>
    <r>
      <t>4-22 x 10</t>
    </r>
    <r>
      <rPr>
        <vertAlign val="superscript"/>
        <sz val="11"/>
        <rFont val="Book Antiqua"/>
        <family val="1"/>
      </rPr>
      <t>4</t>
    </r>
  </si>
  <si>
    <r>
      <t xml:space="preserve"> 2-33 x 10</t>
    </r>
    <r>
      <rPr>
        <vertAlign val="superscript"/>
        <sz val="11"/>
        <rFont val="Book Antiqua"/>
        <family val="1"/>
      </rPr>
      <t>3</t>
    </r>
  </si>
  <si>
    <r>
      <t>2-31 x 10</t>
    </r>
    <r>
      <rPr>
        <vertAlign val="superscript"/>
        <sz val="11"/>
        <rFont val="Book Antiqua"/>
        <family val="1"/>
      </rPr>
      <t>3</t>
    </r>
  </si>
  <si>
    <r>
      <t>3-28 x10</t>
    </r>
    <r>
      <rPr>
        <vertAlign val="superscript"/>
        <sz val="11"/>
        <rFont val="Book Antiqua"/>
        <family val="1"/>
      </rPr>
      <t>3</t>
    </r>
  </si>
  <si>
    <t>2 - 150</t>
  </si>
  <si>
    <t>1.8 - 1850</t>
  </si>
  <si>
    <t>10-540</t>
  </si>
  <si>
    <t>1.8 - 1600</t>
  </si>
  <si>
    <t xml:space="preserve">2-3640 </t>
  </si>
  <si>
    <t xml:space="preserve">3-1400 </t>
  </si>
  <si>
    <r>
      <t xml:space="preserve"> 2-5 x 10</t>
    </r>
    <r>
      <rPr>
        <vertAlign val="superscript"/>
        <sz val="11"/>
        <rFont val="Calibri"/>
        <family val="2"/>
        <scheme val="minor"/>
      </rPr>
      <t>4</t>
    </r>
  </si>
  <si>
    <r>
      <t xml:space="preserve"> 1-10 x 10</t>
    </r>
    <r>
      <rPr>
        <vertAlign val="superscript"/>
        <sz val="11"/>
        <rFont val="Calibri"/>
        <family val="2"/>
        <scheme val="minor"/>
      </rPr>
      <t>3</t>
    </r>
  </si>
  <si>
    <r>
      <t xml:space="preserve"> 2-6 x 10</t>
    </r>
    <r>
      <rPr>
        <vertAlign val="superscript"/>
        <sz val="11"/>
        <rFont val="Calibri"/>
        <family val="2"/>
        <scheme val="minor"/>
      </rPr>
      <t>3</t>
    </r>
  </si>
  <si>
    <t>5-36 x10</t>
  </si>
  <si>
    <t xml:space="preserve"> 0-800 </t>
  </si>
  <si>
    <t xml:space="preserve">0-340 </t>
  </si>
  <si>
    <t>7 - 2400</t>
  </si>
  <si>
    <t>3 - 2700</t>
  </si>
  <si>
    <t>22 - 21000</t>
  </si>
  <si>
    <t>4 -2400</t>
  </si>
  <si>
    <t>7 - 3200</t>
  </si>
  <si>
    <r>
      <rPr>
        <sz val="11"/>
        <rFont val="Calibri"/>
        <family val="2"/>
      </rPr>
      <t xml:space="preserve">2-3640 </t>
    </r>
  </si>
  <si>
    <r>
      <rPr>
        <sz val="11"/>
        <rFont val="Calibri"/>
        <family val="2"/>
      </rPr>
      <t xml:space="preserve"> 2-5 x 10</t>
    </r>
    <r>
      <rPr>
        <vertAlign val="superscript"/>
        <sz val="11"/>
        <color theme="1"/>
        <rFont val="Calibri"/>
        <family val="2"/>
      </rPr>
      <t>4</t>
    </r>
  </si>
  <si>
    <r>
      <t xml:space="preserve"> 1-10 x 10</t>
    </r>
    <r>
      <rPr>
        <vertAlign val="superscript"/>
        <sz val="11"/>
        <rFont val="Calibri"/>
        <family val="2"/>
      </rPr>
      <t>3</t>
    </r>
  </si>
  <si>
    <r>
      <rPr>
        <sz val="11"/>
        <rFont val="Calibri"/>
        <family val="2"/>
      </rPr>
      <t xml:space="preserve"> 2-6 x 10</t>
    </r>
    <r>
      <rPr>
        <vertAlign val="superscript"/>
        <sz val="11"/>
        <color theme="1"/>
        <rFont val="Calibri"/>
        <family val="2"/>
      </rPr>
      <t>3</t>
    </r>
  </si>
  <si>
    <r>
      <rPr>
        <sz val="11"/>
        <rFont val="Calibri"/>
        <family val="2"/>
      </rPr>
      <t xml:space="preserve"> 0-800 </t>
    </r>
  </si>
  <si>
    <r>
      <t xml:space="preserve"> 2-5 x 10</t>
    </r>
    <r>
      <rPr>
        <vertAlign val="superscript"/>
        <sz val="11"/>
        <rFont val="Book Antiqua"/>
        <family val="1"/>
      </rPr>
      <t>4</t>
    </r>
  </si>
  <si>
    <r>
      <t xml:space="preserve"> 1-10 x 10</t>
    </r>
    <r>
      <rPr>
        <vertAlign val="superscript"/>
        <sz val="11"/>
        <rFont val="Book Antiqua"/>
        <family val="1"/>
      </rPr>
      <t>3</t>
    </r>
  </si>
  <si>
    <r>
      <t xml:space="preserve"> 2-6 x 10</t>
    </r>
    <r>
      <rPr>
        <vertAlign val="superscript"/>
        <sz val="11"/>
        <rFont val="Book Antiqua"/>
        <family val="1"/>
      </rPr>
      <t>3</t>
    </r>
  </si>
  <si>
    <t>14 - 2400</t>
  </si>
  <si>
    <t>1.8  - 75</t>
  </si>
  <si>
    <t>1.8-28</t>
  </si>
  <si>
    <t>1.8-23</t>
  </si>
  <si>
    <t>1.8-43</t>
  </si>
  <si>
    <t xml:space="preserve">Krishna </t>
  </si>
  <si>
    <t>24</t>
  </si>
  <si>
    <t>23</t>
  </si>
  <si>
    <t xml:space="preserve">कृष्णा 
Krishna </t>
  </si>
  <si>
    <t>30</t>
  </si>
  <si>
    <t xml:space="preserve">कृष्णा </t>
  </si>
  <si>
    <t xml:space="preserve">18-33 </t>
  </si>
  <si>
    <t xml:space="preserve">18-35 </t>
  </si>
  <si>
    <t xml:space="preserve">18-38 </t>
  </si>
  <si>
    <t xml:space="preserve">24-37 </t>
  </si>
  <si>
    <t>15-40</t>
  </si>
  <si>
    <t xml:space="preserve"> 13-38</t>
  </si>
  <si>
    <t xml:space="preserve"> 17.3-39 </t>
  </si>
  <si>
    <t xml:space="preserve"> 18.4-41 </t>
  </si>
  <si>
    <t>17 - 39</t>
  </si>
  <si>
    <t>19.2 - 38</t>
  </si>
  <si>
    <t>17 - 34</t>
  </si>
  <si>
    <t>19 - 41</t>
  </si>
  <si>
    <t>18 - 41</t>
  </si>
  <si>
    <r>
      <rPr>
        <sz val="11"/>
        <rFont val="Calibri"/>
        <family val="2"/>
      </rPr>
      <t xml:space="preserve">18-33 </t>
    </r>
  </si>
  <si>
    <r>
      <rPr>
        <sz val="11"/>
        <rFont val="Calibri"/>
        <family val="2"/>
      </rPr>
      <t xml:space="preserve">18-38 </t>
    </r>
  </si>
  <si>
    <r>
      <rPr>
        <sz val="11"/>
        <rFont val="Calibri"/>
        <family val="2"/>
      </rPr>
      <t>15-40</t>
    </r>
  </si>
  <si>
    <r>
      <rPr>
        <sz val="11"/>
        <rFont val="Calibri"/>
        <family val="2"/>
      </rPr>
      <t xml:space="preserve"> 17.3-39 </t>
    </r>
  </si>
  <si>
    <t>16 - 32</t>
  </si>
  <si>
    <t>17-36</t>
  </si>
  <si>
    <t>17-34</t>
  </si>
  <si>
    <t xml:space="preserve">6.8-9.5 </t>
  </si>
  <si>
    <t xml:space="preserve">6.7-8.9 </t>
  </si>
  <si>
    <t xml:space="preserve">6.7- 9 </t>
  </si>
  <si>
    <t>6.5-9.9</t>
  </si>
  <si>
    <t xml:space="preserve"> 6.32-9.30 </t>
  </si>
  <si>
    <t xml:space="preserve"> 6.2-9.1 </t>
  </si>
  <si>
    <t>5.8-8.9</t>
  </si>
  <si>
    <t xml:space="preserve">6.7-9.0 </t>
  </si>
  <si>
    <t>6.5 - 9.1</t>
  </si>
  <si>
    <t>6.9 - 8.7</t>
  </si>
  <si>
    <t>6.2 - 9.6</t>
  </si>
  <si>
    <t>6.8 - 9.5</t>
  </si>
  <si>
    <t>6.7 - 9.3</t>
  </si>
  <si>
    <t>6.2 - 8.7</t>
  </si>
  <si>
    <r>
      <rPr>
        <sz val="11"/>
        <rFont val="Calibri"/>
        <family val="2"/>
      </rPr>
      <t xml:space="preserve">6.8-9.5 </t>
    </r>
  </si>
  <si>
    <r>
      <rPr>
        <sz val="11"/>
        <rFont val="Calibri"/>
        <family val="2"/>
      </rPr>
      <t xml:space="preserve">6.7 &amp; 9 </t>
    </r>
  </si>
  <si>
    <r>
      <rPr>
        <sz val="11"/>
        <rFont val="Calibri"/>
        <family val="2"/>
      </rPr>
      <t xml:space="preserve"> 6.32-9.30 </t>
    </r>
  </si>
  <si>
    <r>
      <rPr>
        <sz val="11"/>
        <rFont val="Calibri"/>
        <family val="2"/>
      </rPr>
      <t>5.8-8.9</t>
    </r>
  </si>
  <si>
    <t>6.8 - 8.8</t>
  </si>
  <si>
    <t>6.6 - 8.7</t>
  </si>
  <si>
    <t>6.6-9.5</t>
  </si>
  <si>
    <t>6.9-8.87</t>
  </si>
  <si>
    <t>7-9.05</t>
  </si>
  <si>
    <t>28-11050</t>
  </si>
  <si>
    <t xml:space="preserve">36-40000 </t>
  </si>
  <si>
    <t xml:space="preserve">71-44000 </t>
  </si>
  <si>
    <t xml:space="preserve"> 69-43300 </t>
  </si>
  <si>
    <t xml:space="preserve">76-2580 </t>
  </si>
  <si>
    <t>69-23400</t>
  </si>
  <si>
    <t xml:space="preserve"> 44-14290 </t>
  </si>
  <si>
    <t xml:space="preserve">75-19960 </t>
  </si>
  <si>
    <t>42 - 16720</t>
  </si>
  <si>
    <t>99 - 8570</t>
  </si>
  <si>
    <t>77 - 14140</t>
  </si>
  <si>
    <t>108 - 2098</t>
  </si>
  <si>
    <t>78 - 33200</t>
  </si>
  <si>
    <t>91 - 37400</t>
  </si>
  <si>
    <t>72 - 34700</t>
  </si>
  <si>
    <r>
      <rPr>
        <sz val="11"/>
        <rFont val="Calibri"/>
        <family val="2"/>
      </rPr>
      <t>28-11050</t>
    </r>
  </si>
  <si>
    <r>
      <rPr>
        <sz val="11"/>
        <rFont val="Calibri"/>
        <family val="2"/>
      </rPr>
      <t xml:space="preserve">71-44000 </t>
    </r>
  </si>
  <si>
    <r>
      <rPr>
        <sz val="11"/>
        <rFont val="Calibri"/>
        <family val="2"/>
      </rPr>
      <t xml:space="preserve">76-2580 </t>
    </r>
  </si>
  <si>
    <r>
      <rPr>
        <sz val="11"/>
        <rFont val="Calibri"/>
        <family val="2"/>
      </rPr>
      <t xml:space="preserve"> 44-14290 </t>
    </r>
  </si>
  <si>
    <t>85 - 34100</t>
  </si>
  <si>
    <t>75 - 35200</t>
  </si>
  <si>
    <t>63-38100</t>
  </si>
  <si>
    <t>78 - 36500</t>
  </si>
  <si>
    <t>83-37500</t>
  </si>
  <si>
    <t>78-31900</t>
  </si>
  <si>
    <t xml:space="preserve"> 2.9-10.9 </t>
  </si>
  <si>
    <t>0.7-12.6</t>
  </si>
  <si>
    <t>0.4-9.2</t>
  </si>
  <si>
    <t xml:space="preserve">1.4-8.8 </t>
  </si>
  <si>
    <t>3.0-8.5</t>
  </si>
  <si>
    <t xml:space="preserve"> 3.0-10 </t>
  </si>
  <si>
    <t xml:space="preserve">1.1-9.8 </t>
  </si>
  <si>
    <t xml:space="preserve">0-12.6 </t>
  </si>
  <si>
    <t>1.5 - 11.8</t>
  </si>
  <si>
    <t>1.7 - 15.8</t>
  </si>
  <si>
    <t>NT - 15</t>
  </si>
  <si>
    <t>2.8 - 11.7</t>
  </si>
  <si>
    <t>1.6 - 9.2</t>
  </si>
  <si>
    <t>3.2 - 13.7</t>
  </si>
  <si>
    <t>2.5 - 9.9</t>
  </si>
  <si>
    <r>
      <rPr>
        <sz val="11"/>
        <rFont val="Calibri"/>
        <family val="2"/>
      </rPr>
      <t xml:space="preserve"> 2.9-10.9 </t>
    </r>
  </si>
  <si>
    <r>
      <rPr>
        <sz val="11"/>
        <rFont val="Calibri"/>
        <family val="2"/>
      </rPr>
      <t>0.4-9.2</t>
    </r>
  </si>
  <si>
    <r>
      <rPr>
        <sz val="11"/>
        <rFont val="Calibri"/>
        <family val="2"/>
      </rPr>
      <t>3.0-8.5</t>
    </r>
  </si>
  <si>
    <r>
      <rPr>
        <sz val="11"/>
        <rFont val="Calibri"/>
        <family val="2"/>
      </rPr>
      <t xml:space="preserve">1.1-9.8 </t>
    </r>
  </si>
  <si>
    <t>3.9 - 11.8</t>
  </si>
  <si>
    <t>2.1 - 10.2</t>
  </si>
  <si>
    <t>2.9-10.1</t>
  </si>
  <si>
    <t>4.0 - 9.3</t>
  </si>
  <si>
    <t>4.2-8</t>
  </si>
  <si>
    <t>4.6-12.1</t>
  </si>
  <si>
    <t xml:space="preserve">0.2 – 10.0 </t>
  </si>
  <si>
    <t xml:space="preserve"> 0.5-17 </t>
  </si>
  <si>
    <t xml:space="preserve"> 0.3-9 </t>
  </si>
  <si>
    <t xml:space="preserve">0.4-40 </t>
  </si>
  <si>
    <t xml:space="preserve"> 0.4-14.8 </t>
  </si>
  <si>
    <t xml:space="preserve">0.1-9.8 </t>
  </si>
  <si>
    <t xml:space="preserve">0.2-17.6 </t>
  </si>
  <si>
    <t xml:space="preserve">0.3-9.6 </t>
  </si>
  <si>
    <t>&lt;1  - 10</t>
  </si>
  <si>
    <t>&lt;1 - 16</t>
  </si>
  <si>
    <t>&lt;1  - 24</t>
  </si>
  <si>
    <r>
      <rPr>
        <sz val="11"/>
        <rFont val="Calibri"/>
        <family val="2"/>
      </rPr>
      <t xml:space="preserve">0.2 - 10.0 </t>
    </r>
  </si>
  <si>
    <r>
      <rPr>
        <sz val="11"/>
        <rFont val="Calibri"/>
        <family val="2"/>
      </rPr>
      <t xml:space="preserve"> 0.3-9 </t>
    </r>
  </si>
  <si>
    <r>
      <rPr>
        <sz val="11"/>
        <rFont val="Calibri"/>
        <family val="2"/>
      </rPr>
      <t xml:space="preserve"> 0.4-14.8 </t>
    </r>
  </si>
  <si>
    <r>
      <rPr>
        <sz val="11"/>
        <rFont val="Calibri"/>
        <family val="2"/>
      </rPr>
      <t xml:space="preserve">0.2-17.6 </t>
    </r>
  </si>
  <si>
    <t>&lt;1 - 9.5</t>
  </si>
  <si>
    <t>0.5 - 14</t>
  </si>
  <si>
    <t>BDL-64.0</t>
  </si>
  <si>
    <t>1 - 9.5</t>
  </si>
  <si>
    <t>1-7.6</t>
  </si>
  <si>
    <t xml:space="preserve">17-33300 </t>
  </si>
  <si>
    <r>
      <t>6-7 x 10</t>
    </r>
    <r>
      <rPr>
        <vertAlign val="superscript"/>
        <sz val="11"/>
        <rFont val="Calibri"/>
        <family val="2"/>
        <scheme val="minor"/>
      </rPr>
      <t>4</t>
    </r>
  </si>
  <si>
    <r>
      <t>15-124 x 10</t>
    </r>
    <r>
      <rPr>
        <vertAlign val="superscript"/>
        <sz val="11"/>
        <rFont val="Calibri"/>
        <family val="2"/>
        <scheme val="minor"/>
      </rPr>
      <t>3</t>
    </r>
  </si>
  <si>
    <r>
      <t>17-84 x 10</t>
    </r>
    <r>
      <rPr>
        <vertAlign val="superscript"/>
        <sz val="11"/>
        <rFont val="Calibri"/>
        <family val="2"/>
        <scheme val="minor"/>
      </rPr>
      <t>3</t>
    </r>
  </si>
  <si>
    <r>
      <t>4-86 x 10</t>
    </r>
    <r>
      <rPr>
        <vertAlign val="superscript"/>
        <sz val="11"/>
        <rFont val="Calibri"/>
        <family val="2"/>
        <scheme val="minor"/>
      </rPr>
      <t>3</t>
    </r>
  </si>
  <si>
    <r>
      <t>0-71x10</t>
    </r>
    <r>
      <rPr>
        <vertAlign val="superscript"/>
        <sz val="11"/>
        <rFont val="Calibri"/>
        <family val="2"/>
        <scheme val="minor"/>
      </rPr>
      <t>3</t>
    </r>
  </si>
  <si>
    <r>
      <t>8-16 x 10</t>
    </r>
    <r>
      <rPr>
        <vertAlign val="superscript"/>
        <sz val="11"/>
        <rFont val="Calibri"/>
        <family val="2"/>
        <scheme val="minor"/>
      </rPr>
      <t>3</t>
    </r>
  </si>
  <si>
    <t>8-170000</t>
  </si>
  <si>
    <t>2 - 9000</t>
  </si>
  <si>
    <t>2 - 900</t>
  </si>
  <si>
    <t>2 - 1100</t>
  </si>
  <si>
    <r>
      <rPr>
        <sz val="11"/>
        <rFont val="Calibri"/>
        <family val="2"/>
      </rPr>
      <t xml:space="preserve">17-33300 </t>
    </r>
  </si>
  <si>
    <r>
      <t>6-7 x 10</t>
    </r>
    <r>
      <rPr>
        <vertAlign val="superscript"/>
        <sz val="11"/>
        <rFont val="Calibri"/>
        <family val="2"/>
      </rPr>
      <t>4</t>
    </r>
  </si>
  <si>
    <r>
      <rPr>
        <sz val="11"/>
        <rFont val="Calibri"/>
        <family val="2"/>
      </rPr>
      <t>15-124 x 10</t>
    </r>
    <r>
      <rPr>
        <vertAlign val="superscript"/>
        <sz val="11"/>
        <color theme="1"/>
        <rFont val="Calibri"/>
        <family val="2"/>
      </rPr>
      <t>3</t>
    </r>
  </si>
  <si>
    <r>
      <t>17-84 x 10</t>
    </r>
    <r>
      <rPr>
        <vertAlign val="superscript"/>
        <sz val="11"/>
        <rFont val="Calibri"/>
        <family val="2"/>
      </rPr>
      <t>3</t>
    </r>
  </si>
  <si>
    <r>
      <rPr>
        <sz val="11"/>
        <rFont val="Calibri"/>
        <family val="2"/>
      </rPr>
      <t>4-86 x 10</t>
    </r>
    <r>
      <rPr>
        <vertAlign val="superscript"/>
        <sz val="11"/>
        <color theme="1"/>
        <rFont val="Calibri"/>
        <family val="2"/>
      </rPr>
      <t>3</t>
    </r>
  </si>
  <si>
    <r>
      <t>0-71x10</t>
    </r>
    <r>
      <rPr>
        <vertAlign val="superscript"/>
        <sz val="11"/>
        <rFont val="Calibri"/>
        <family val="2"/>
      </rPr>
      <t>3</t>
    </r>
  </si>
  <si>
    <r>
      <rPr>
        <sz val="11"/>
        <rFont val="Calibri"/>
        <family val="2"/>
      </rPr>
      <t>8-16 x 10</t>
    </r>
    <r>
      <rPr>
        <vertAlign val="superscript"/>
        <sz val="11"/>
        <color theme="1"/>
        <rFont val="Calibri"/>
        <family val="2"/>
      </rPr>
      <t>3</t>
    </r>
  </si>
  <si>
    <r>
      <t>6-7 x 10</t>
    </r>
    <r>
      <rPr>
        <vertAlign val="superscript"/>
        <sz val="11"/>
        <rFont val="Book Antiqua"/>
        <family val="1"/>
      </rPr>
      <t>4</t>
    </r>
  </si>
  <si>
    <r>
      <t>15-124 x 10</t>
    </r>
    <r>
      <rPr>
        <vertAlign val="superscript"/>
        <sz val="11"/>
        <rFont val="Book Antiqua"/>
        <family val="1"/>
      </rPr>
      <t>3</t>
    </r>
  </si>
  <si>
    <r>
      <t>17-84 x 10</t>
    </r>
    <r>
      <rPr>
        <vertAlign val="superscript"/>
        <sz val="11"/>
        <rFont val="Book Antiqua"/>
        <family val="1"/>
      </rPr>
      <t>3</t>
    </r>
  </si>
  <si>
    <r>
      <t>4-86 x 10</t>
    </r>
    <r>
      <rPr>
        <vertAlign val="superscript"/>
        <sz val="11"/>
        <rFont val="Book Antiqua"/>
        <family val="1"/>
      </rPr>
      <t>3</t>
    </r>
  </si>
  <si>
    <r>
      <t>0-71x10</t>
    </r>
    <r>
      <rPr>
        <vertAlign val="superscript"/>
        <sz val="11"/>
        <rFont val="Book Antiqua"/>
        <family val="1"/>
      </rPr>
      <t>3</t>
    </r>
  </si>
  <si>
    <r>
      <t>8-16 x 10</t>
    </r>
    <r>
      <rPr>
        <vertAlign val="superscript"/>
        <sz val="11"/>
        <rFont val="Book Antiqua"/>
        <family val="1"/>
      </rPr>
      <t>3</t>
    </r>
  </si>
  <si>
    <t>2 - 1800</t>
  </si>
  <si>
    <t>1.8 - 3200</t>
  </si>
  <si>
    <t>20-3200</t>
  </si>
  <si>
    <t>1.8 - 2200</t>
  </si>
  <si>
    <t>4-2800</t>
  </si>
  <si>
    <t>6-92000</t>
  </si>
  <si>
    <r>
      <t>3-1 x 10</t>
    </r>
    <r>
      <rPr>
        <vertAlign val="superscript"/>
        <sz val="11"/>
        <rFont val="Calibri"/>
        <family val="2"/>
        <scheme val="minor"/>
      </rPr>
      <t>3</t>
    </r>
  </si>
  <si>
    <r>
      <t>2-2 x 10</t>
    </r>
    <r>
      <rPr>
        <vertAlign val="superscript"/>
        <sz val="11"/>
        <rFont val="Calibri"/>
        <family val="2"/>
        <scheme val="minor"/>
      </rPr>
      <t>4</t>
    </r>
  </si>
  <si>
    <r>
      <t xml:space="preserve"> 3-28 x 10</t>
    </r>
    <r>
      <rPr>
        <vertAlign val="superscript"/>
        <sz val="11"/>
        <rFont val="Calibri"/>
        <family val="2"/>
        <scheme val="minor"/>
      </rPr>
      <t>3</t>
    </r>
  </si>
  <si>
    <r>
      <t xml:space="preserve"> 1-34 x 10</t>
    </r>
    <r>
      <rPr>
        <vertAlign val="superscript"/>
        <sz val="11"/>
        <rFont val="Calibri"/>
        <family val="2"/>
        <scheme val="minor"/>
      </rPr>
      <t>3</t>
    </r>
  </si>
  <si>
    <r>
      <t xml:space="preserve"> 1-6 x 10</t>
    </r>
    <r>
      <rPr>
        <vertAlign val="superscript"/>
        <sz val="11"/>
        <rFont val="Calibri"/>
        <family val="2"/>
        <scheme val="minor"/>
      </rPr>
      <t>3</t>
    </r>
  </si>
  <si>
    <r>
      <t xml:space="preserve"> 0-1600 </t>
    </r>
    <r>
      <rPr>
        <vertAlign val="superscript"/>
        <sz val="11"/>
        <rFont val="Calibri"/>
        <family val="2"/>
        <scheme val="minor"/>
      </rPr>
      <t>3</t>
    </r>
  </si>
  <si>
    <r>
      <t xml:space="preserve"> 0-3 x 10</t>
    </r>
    <r>
      <rPr>
        <vertAlign val="superscript"/>
        <sz val="11"/>
        <rFont val="Calibri"/>
        <family val="2"/>
        <scheme val="minor"/>
      </rPr>
      <t>3</t>
    </r>
  </si>
  <si>
    <t xml:space="preserve"> 0-1400 </t>
  </si>
  <si>
    <t>2 - 4000</t>
  </si>
  <si>
    <t>4 - 16000</t>
  </si>
  <si>
    <t>2 - 2700</t>
  </si>
  <si>
    <t>12 - 1800</t>
  </si>
  <si>
    <t>60 - 2200</t>
  </si>
  <si>
    <t>10 - 9000</t>
  </si>
  <si>
    <r>
      <rPr>
        <sz val="11"/>
        <rFont val="Calibri"/>
        <family val="2"/>
      </rPr>
      <t>3-1 x 10</t>
    </r>
    <r>
      <rPr>
        <vertAlign val="superscript"/>
        <sz val="11"/>
        <color theme="1"/>
        <rFont val="Calibri"/>
        <family val="2"/>
      </rPr>
      <t>3</t>
    </r>
  </si>
  <si>
    <r>
      <t>2-2 x 10</t>
    </r>
    <r>
      <rPr>
        <vertAlign val="superscript"/>
        <sz val="11"/>
        <rFont val="Calibri"/>
        <family val="2"/>
      </rPr>
      <t>4</t>
    </r>
  </si>
  <si>
    <r>
      <rPr>
        <sz val="11"/>
        <rFont val="Calibri"/>
        <family val="2"/>
      </rPr>
      <t xml:space="preserve"> 3-28 x 10</t>
    </r>
    <r>
      <rPr>
        <vertAlign val="superscript"/>
        <sz val="11"/>
        <color theme="1"/>
        <rFont val="Calibri"/>
        <family val="2"/>
      </rPr>
      <t>3</t>
    </r>
  </si>
  <si>
    <r>
      <t xml:space="preserve"> 1-34 x 10</t>
    </r>
    <r>
      <rPr>
        <vertAlign val="superscript"/>
        <sz val="11"/>
        <rFont val="Calibri"/>
        <family val="2"/>
      </rPr>
      <t>3</t>
    </r>
  </si>
  <si>
    <r>
      <rPr>
        <sz val="11"/>
        <rFont val="Calibri"/>
        <family val="2"/>
      </rPr>
      <t xml:space="preserve"> 1-6 x 10</t>
    </r>
    <r>
      <rPr>
        <vertAlign val="superscript"/>
        <sz val="11"/>
        <color theme="1"/>
        <rFont val="Calibri"/>
        <family val="2"/>
      </rPr>
      <t>3</t>
    </r>
  </si>
  <si>
    <r>
      <t xml:space="preserve"> 0-1600 </t>
    </r>
    <r>
      <rPr>
        <vertAlign val="superscript"/>
        <sz val="11"/>
        <rFont val="Calibri"/>
        <family val="2"/>
      </rPr>
      <t>3</t>
    </r>
  </si>
  <si>
    <r>
      <rPr>
        <sz val="11"/>
        <rFont val="Calibri"/>
        <family val="2"/>
      </rPr>
      <t xml:space="preserve"> 0-3 x 10</t>
    </r>
    <r>
      <rPr>
        <vertAlign val="superscript"/>
        <sz val="11"/>
        <color theme="1"/>
        <rFont val="Calibri"/>
        <family val="2"/>
      </rPr>
      <t>3</t>
    </r>
  </si>
  <si>
    <r>
      <t>3-1 x 10</t>
    </r>
    <r>
      <rPr>
        <vertAlign val="superscript"/>
        <sz val="11"/>
        <rFont val="Book Antiqua"/>
        <family val="1"/>
      </rPr>
      <t>3</t>
    </r>
  </si>
  <si>
    <r>
      <t>2-2 x 10</t>
    </r>
    <r>
      <rPr>
        <vertAlign val="superscript"/>
        <sz val="11"/>
        <rFont val="Book Antiqua"/>
        <family val="1"/>
      </rPr>
      <t>4</t>
    </r>
  </si>
  <si>
    <r>
      <t xml:space="preserve"> 3-28 x 10</t>
    </r>
    <r>
      <rPr>
        <vertAlign val="superscript"/>
        <sz val="11"/>
        <rFont val="Book Antiqua"/>
        <family val="1"/>
      </rPr>
      <t>3</t>
    </r>
  </si>
  <si>
    <r>
      <t xml:space="preserve"> 1-34 x 10</t>
    </r>
    <r>
      <rPr>
        <vertAlign val="superscript"/>
        <sz val="11"/>
        <rFont val="Book Antiqua"/>
        <family val="1"/>
      </rPr>
      <t>3</t>
    </r>
  </si>
  <si>
    <r>
      <t xml:space="preserve"> 1-6 x 10</t>
    </r>
    <r>
      <rPr>
        <vertAlign val="superscript"/>
        <sz val="11"/>
        <rFont val="Book Antiqua"/>
        <family val="1"/>
      </rPr>
      <t>3</t>
    </r>
  </si>
  <si>
    <r>
      <t xml:space="preserve"> 0-1600 </t>
    </r>
    <r>
      <rPr>
        <vertAlign val="superscript"/>
        <sz val="11"/>
        <rFont val="Book Antiqua"/>
        <family val="1"/>
      </rPr>
      <t>3</t>
    </r>
  </si>
  <si>
    <r>
      <t xml:space="preserve"> 0-3 x 10</t>
    </r>
    <r>
      <rPr>
        <vertAlign val="superscript"/>
        <sz val="11"/>
        <rFont val="Book Antiqua"/>
        <family val="1"/>
      </rPr>
      <t>3</t>
    </r>
  </si>
  <si>
    <t>13 - 3200</t>
  </si>
  <si>
    <t>1.8 - 1000</t>
  </si>
  <si>
    <t>1.8-1800</t>
  </si>
  <si>
    <t>1.8 - 920</t>
  </si>
  <si>
    <t>1.8-940</t>
  </si>
  <si>
    <t>1.8-4600</t>
  </si>
  <si>
    <t xml:space="preserve">Cauvery </t>
  </si>
  <si>
    <t>29</t>
  </si>
  <si>
    <t>31</t>
  </si>
  <si>
    <t>40</t>
  </si>
  <si>
    <t xml:space="preserve">कावेरी 
Cauvery </t>
  </si>
  <si>
    <t xml:space="preserve">कावेरी </t>
  </si>
  <si>
    <t xml:space="preserve">21-37 </t>
  </si>
  <si>
    <t xml:space="preserve">8-34 </t>
  </si>
  <si>
    <t xml:space="preserve">19- 35 </t>
  </si>
  <si>
    <t>20-37</t>
  </si>
  <si>
    <t xml:space="preserve">19-32 </t>
  </si>
  <si>
    <t xml:space="preserve">20-35 </t>
  </si>
  <si>
    <t xml:space="preserve">20-34 </t>
  </si>
  <si>
    <t>21-30</t>
  </si>
  <si>
    <t>16-35</t>
  </si>
  <si>
    <t>19-35</t>
  </si>
  <si>
    <t>20-36</t>
  </si>
  <si>
    <r>
      <rPr>
        <sz val="11"/>
        <rFont val="Calibri"/>
        <family val="2"/>
      </rPr>
      <t xml:space="preserve">21-37 </t>
    </r>
  </si>
  <si>
    <r>
      <rPr>
        <sz val="11"/>
        <rFont val="Calibri"/>
        <family val="2"/>
      </rPr>
      <t xml:space="preserve">19 &amp; 35 </t>
    </r>
  </si>
  <si>
    <r>
      <rPr>
        <sz val="11"/>
        <rFont val="Calibri"/>
        <family val="2"/>
      </rPr>
      <t>20-34</t>
    </r>
  </si>
  <si>
    <r>
      <rPr>
        <sz val="11"/>
        <rFont val="Calibri"/>
        <family val="2"/>
      </rPr>
      <t xml:space="preserve">20-35 </t>
    </r>
  </si>
  <si>
    <t>18 - 35</t>
  </si>
  <si>
    <t>16-36</t>
  </si>
  <si>
    <t>16-39</t>
  </si>
  <si>
    <t xml:space="preserve">2.0-9.2 </t>
  </si>
  <si>
    <t xml:space="preserve">7-9.2 </t>
  </si>
  <si>
    <t xml:space="preserve">6.6-9 </t>
  </si>
  <si>
    <t xml:space="preserve"> 6.2-9.5 </t>
  </si>
  <si>
    <t xml:space="preserve"> 7.0-9.3 </t>
  </si>
  <si>
    <t xml:space="preserve">6.5-8.8 </t>
  </si>
  <si>
    <t>6.5-8.9</t>
  </si>
  <si>
    <t>4.3-8.9</t>
  </si>
  <si>
    <t>6.6-9.1</t>
  </si>
  <si>
    <t>6.2-9.4</t>
  </si>
  <si>
    <t>6.2-8.9</t>
  </si>
  <si>
    <t>6.8 - 9.4</t>
  </si>
  <si>
    <r>
      <rPr>
        <sz val="11"/>
        <rFont val="Calibri"/>
        <family val="2"/>
      </rPr>
      <t xml:space="preserve">2.0-9.2 </t>
    </r>
  </si>
  <si>
    <r>
      <rPr>
        <sz val="11"/>
        <rFont val="Calibri"/>
        <family val="2"/>
      </rPr>
      <t xml:space="preserve">6.6-9 </t>
    </r>
  </si>
  <si>
    <r>
      <rPr>
        <sz val="11"/>
        <rFont val="Calibri"/>
        <family val="2"/>
      </rPr>
      <t xml:space="preserve"> 7.0-9.3 </t>
    </r>
  </si>
  <si>
    <r>
      <rPr>
        <sz val="11"/>
        <rFont val="Calibri"/>
        <family val="2"/>
      </rPr>
      <t xml:space="preserve">6.5-8.8 </t>
    </r>
  </si>
  <si>
    <t>6.5 - 9.2</t>
  </si>
  <si>
    <t>6.0-8.7</t>
  </si>
  <si>
    <t>6.6 - 8.8</t>
  </si>
  <si>
    <t>6.34-8.7</t>
  </si>
  <si>
    <t>6.01-8.79</t>
  </si>
  <si>
    <t>31-53100</t>
  </si>
  <si>
    <t xml:space="preserve">42-57200 </t>
  </si>
  <si>
    <t xml:space="preserve">35-39720 </t>
  </si>
  <si>
    <t xml:space="preserve">28-48700 </t>
  </si>
  <si>
    <t>26-1694</t>
  </si>
  <si>
    <t>28-56500</t>
  </si>
  <si>
    <t>27-28700</t>
  </si>
  <si>
    <t xml:space="preserve">65-81800 </t>
  </si>
  <si>
    <t>18-8430</t>
  </si>
  <si>
    <t>07-3640</t>
  </si>
  <si>
    <t>05-4110</t>
  </si>
  <si>
    <t>35-50400</t>
  </si>
  <si>
    <t>32 - 29600</t>
  </si>
  <si>
    <t>30-26800</t>
  </si>
  <si>
    <t>54 - 47600</t>
  </si>
  <si>
    <r>
      <rPr>
        <sz val="11"/>
        <rFont val="Calibri"/>
        <family val="2"/>
      </rPr>
      <t>31-53100</t>
    </r>
  </si>
  <si>
    <r>
      <rPr>
        <sz val="11"/>
        <rFont val="Calibri"/>
        <family val="2"/>
      </rPr>
      <t xml:space="preserve">35-39720 </t>
    </r>
  </si>
  <si>
    <r>
      <rPr>
        <sz val="11"/>
        <rFont val="Calibri"/>
        <family val="2"/>
      </rPr>
      <t>26-1694</t>
    </r>
  </si>
  <si>
    <r>
      <rPr>
        <sz val="11"/>
        <rFont val="Calibri"/>
        <family val="2"/>
      </rPr>
      <t>27-28700</t>
    </r>
  </si>
  <si>
    <t>40 - 78500</t>
  </si>
  <si>
    <t>30 - 26800</t>
  </si>
  <si>
    <t>72-76900</t>
  </si>
  <si>
    <t>32 - 39900</t>
  </si>
  <si>
    <t>41-3720</t>
  </si>
  <si>
    <t>38-5220</t>
  </si>
  <si>
    <t xml:space="preserve"> 0.1-12.6 </t>
  </si>
  <si>
    <t xml:space="preserve">2.1-13.5 </t>
  </si>
  <si>
    <t xml:space="preserve">3.3-9.9 </t>
  </si>
  <si>
    <t>0.3-9.8</t>
  </si>
  <si>
    <t xml:space="preserve"> 2.7-8.9 </t>
  </si>
  <si>
    <t xml:space="preserve"> 0-12.4 </t>
  </si>
  <si>
    <t xml:space="preserve"> 0.6-14 </t>
  </si>
  <si>
    <t xml:space="preserve">1.5-10.3 </t>
  </si>
  <si>
    <t>0.4-12.2</t>
  </si>
  <si>
    <t>1.7-10.9</t>
  </si>
  <si>
    <t>1.3-12.9</t>
  </si>
  <si>
    <t>NT - 19.7</t>
  </si>
  <si>
    <t>NT -10.8</t>
  </si>
  <si>
    <t>NT - 9.8</t>
  </si>
  <si>
    <t>0.6 - 8.4</t>
  </si>
  <si>
    <r>
      <rPr>
        <sz val="11"/>
        <rFont val="Calibri"/>
        <family val="2"/>
      </rPr>
      <t xml:space="preserve"> 0.1-12.6 </t>
    </r>
  </si>
  <si>
    <r>
      <rPr>
        <sz val="11"/>
        <rFont val="Calibri"/>
        <family val="2"/>
      </rPr>
      <t xml:space="preserve">3.3-9.9 </t>
    </r>
  </si>
  <si>
    <r>
      <rPr>
        <sz val="11"/>
        <rFont val="Calibri"/>
        <family val="2"/>
      </rPr>
      <t xml:space="preserve"> 2.7-8.9 </t>
    </r>
  </si>
  <si>
    <r>
      <rPr>
        <sz val="11"/>
        <rFont val="Calibri"/>
        <family val="2"/>
      </rPr>
      <t xml:space="preserve"> 0.6-14 </t>
    </r>
  </si>
  <si>
    <t>NT - 9.6</t>
  </si>
  <si>
    <t>3.2 - 10.2</t>
  </si>
  <si>
    <t>0.6-9.0</t>
  </si>
  <si>
    <t>1.6 - 8.8</t>
  </si>
  <si>
    <t>0.3-8.2</t>
  </si>
  <si>
    <t>0.3-8.1</t>
  </si>
  <si>
    <t xml:space="preserve">0.1 – 26.6 </t>
  </si>
  <si>
    <t xml:space="preserve">0.2-10 </t>
  </si>
  <si>
    <t xml:space="preserve">1-9 </t>
  </si>
  <si>
    <t xml:space="preserve"> 1-12</t>
  </si>
  <si>
    <t>1-6</t>
  </si>
  <si>
    <t xml:space="preserve">0.1-38 </t>
  </si>
  <si>
    <t xml:space="preserve">0.1-23 </t>
  </si>
  <si>
    <t xml:space="preserve">0.1-17 </t>
  </si>
  <si>
    <t>&lt;1 - 27</t>
  </si>
  <si>
    <t>&lt;1 - 7.2</t>
  </si>
  <si>
    <t>&lt;1 -  21.9</t>
  </si>
  <si>
    <t>&lt;1- 8.5</t>
  </si>
  <si>
    <t>&lt;1 - 58</t>
  </si>
  <si>
    <t>&lt;1- 25.1</t>
  </si>
  <si>
    <t>&lt;1- 16.8</t>
  </si>
  <si>
    <r>
      <rPr>
        <sz val="11"/>
        <rFont val="Calibri"/>
        <family val="2"/>
      </rPr>
      <t xml:space="preserve">0.1 - 26.6 </t>
    </r>
  </si>
  <si>
    <r>
      <rPr>
        <sz val="11"/>
        <rFont val="Calibri"/>
        <family val="2"/>
      </rPr>
      <t xml:space="preserve">1-9 </t>
    </r>
  </si>
  <si>
    <r>
      <rPr>
        <sz val="11"/>
        <rFont val="Calibri"/>
        <family val="2"/>
      </rPr>
      <t>1-6</t>
    </r>
  </si>
  <si>
    <r>
      <rPr>
        <sz val="11"/>
        <rFont val="Calibri"/>
        <family val="2"/>
      </rPr>
      <t xml:space="preserve">0.1-23 </t>
    </r>
  </si>
  <si>
    <t>&lt;1- 32</t>
  </si>
  <si>
    <t>0.5  - 17.4</t>
  </si>
  <si>
    <t>0.1-17.0</t>
  </si>
  <si>
    <t>1 - 22.0</t>
  </si>
  <si>
    <t>1-24</t>
  </si>
  <si>
    <r>
      <t>39-16 x 10</t>
    </r>
    <r>
      <rPr>
        <vertAlign val="superscript"/>
        <sz val="11"/>
        <rFont val="Calibri"/>
        <family val="2"/>
        <scheme val="minor"/>
      </rPr>
      <t>3</t>
    </r>
  </si>
  <si>
    <r>
      <t>4-22 x 10</t>
    </r>
    <r>
      <rPr>
        <vertAlign val="superscript"/>
        <sz val="11"/>
        <rFont val="Calibri"/>
        <family val="2"/>
        <scheme val="minor"/>
      </rPr>
      <t>3</t>
    </r>
  </si>
  <si>
    <r>
      <t>2-5 x 10</t>
    </r>
    <r>
      <rPr>
        <vertAlign val="superscript"/>
        <sz val="11"/>
        <rFont val="Calibri"/>
        <family val="2"/>
        <scheme val="minor"/>
      </rPr>
      <t>4</t>
    </r>
  </si>
  <si>
    <t xml:space="preserve"> 2-9500 </t>
  </si>
  <si>
    <t xml:space="preserve"> 90-3500 </t>
  </si>
  <si>
    <r>
      <t>40-28 x10</t>
    </r>
    <r>
      <rPr>
        <vertAlign val="superscript"/>
        <sz val="11"/>
        <rFont val="Calibri"/>
        <family val="2"/>
        <scheme val="minor"/>
      </rPr>
      <t>3</t>
    </r>
  </si>
  <si>
    <t xml:space="preserve">27-5400 </t>
  </si>
  <si>
    <t xml:space="preserve">7-9200 </t>
  </si>
  <si>
    <t>20-12000</t>
  </si>
  <si>
    <t>20-2200</t>
  </si>
  <si>
    <t>2-11000</t>
  </si>
  <si>
    <t>2 - 540000</t>
  </si>
  <si>
    <t>26-28000000</t>
  </si>
  <si>
    <t>45-22000</t>
  </si>
  <si>
    <t>2 - 49000</t>
  </si>
  <si>
    <r>
      <rPr>
        <sz val="11"/>
        <rFont val="Calibri"/>
        <family val="2"/>
      </rPr>
      <t>39-16 x 10</t>
    </r>
    <r>
      <rPr>
        <vertAlign val="superscript"/>
        <sz val="11"/>
        <color theme="1"/>
        <rFont val="Calibri"/>
        <family val="2"/>
      </rPr>
      <t>3</t>
    </r>
  </si>
  <si>
    <r>
      <t>4-22 x 10</t>
    </r>
    <r>
      <rPr>
        <vertAlign val="superscript"/>
        <sz val="11"/>
        <rFont val="Calibri"/>
        <family val="2"/>
      </rPr>
      <t>3</t>
    </r>
  </si>
  <si>
    <r>
      <rPr>
        <sz val="11"/>
        <rFont val="Calibri"/>
        <family val="2"/>
      </rPr>
      <t>2-5 x 10</t>
    </r>
    <r>
      <rPr>
        <vertAlign val="superscript"/>
        <sz val="11"/>
        <color theme="1"/>
        <rFont val="Calibri"/>
        <family val="2"/>
      </rPr>
      <t>4</t>
    </r>
  </si>
  <si>
    <r>
      <rPr>
        <sz val="11"/>
        <rFont val="Calibri"/>
        <family val="2"/>
      </rPr>
      <t xml:space="preserve"> 90-3500 </t>
    </r>
  </si>
  <si>
    <r>
      <t>40-28 x10</t>
    </r>
    <r>
      <rPr>
        <vertAlign val="superscript"/>
        <sz val="11"/>
        <rFont val="Calibri"/>
        <family val="2"/>
      </rPr>
      <t>3</t>
    </r>
  </si>
  <si>
    <r>
      <rPr>
        <sz val="11"/>
        <rFont val="Calibri"/>
        <family val="2"/>
      </rPr>
      <t xml:space="preserve">27-5400 </t>
    </r>
  </si>
  <si>
    <r>
      <t>39-16 x 10</t>
    </r>
    <r>
      <rPr>
        <vertAlign val="superscript"/>
        <sz val="11"/>
        <rFont val="Book Antiqua"/>
        <family val="1"/>
      </rPr>
      <t>3</t>
    </r>
  </si>
  <si>
    <r>
      <t>4-22 x 10</t>
    </r>
    <r>
      <rPr>
        <vertAlign val="superscript"/>
        <sz val="11"/>
        <rFont val="Book Antiqua"/>
        <family val="1"/>
      </rPr>
      <t>3</t>
    </r>
  </si>
  <si>
    <r>
      <t>2-5 x 10</t>
    </r>
    <r>
      <rPr>
        <vertAlign val="superscript"/>
        <sz val="11"/>
        <rFont val="Book Antiqua"/>
        <family val="1"/>
      </rPr>
      <t>4</t>
    </r>
  </si>
  <si>
    <r>
      <t>40-28 x10</t>
    </r>
    <r>
      <rPr>
        <vertAlign val="superscript"/>
        <sz val="11"/>
        <rFont val="Book Antiqua"/>
        <family val="1"/>
      </rPr>
      <t>3</t>
    </r>
  </si>
  <si>
    <t>40 - 27000</t>
  </si>
  <si>
    <t>20 - 17000</t>
  </si>
  <si>
    <t>2-54000</t>
  </si>
  <si>
    <t>32 - 160000</t>
  </si>
  <si>
    <t>21-92000</t>
  </si>
  <si>
    <r>
      <t xml:space="preserve"> 2-28 x 10</t>
    </r>
    <r>
      <rPr>
        <vertAlign val="superscript"/>
        <sz val="11"/>
        <rFont val="Calibri"/>
        <family val="2"/>
        <scheme val="minor"/>
      </rPr>
      <t>3</t>
    </r>
  </si>
  <si>
    <r>
      <t xml:space="preserve"> 2-4 x 10</t>
    </r>
    <r>
      <rPr>
        <vertAlign val="superscript"/>
        <sz val="11"/>
        <rFont val="Calibri"/>
        <family val="2"/>
        <scheme val="minor"/>
      </rPr>
      <t>3</t>
    </r>
  </si>
  <si>
    <r>
      <t xml:space="preserve"> 2-17 x 10</t>
    </r>
    <r>
      <rPr>
        <vertAlign val="superscript"/>
        <sz val="11"/>
        <rFont val="Calibri"/>
        <family val="2"/>
        <scheme val="minor"/>
      </rPr>
      <t>3</t>
    </r>
  </si>
  <si>
    <r>
      <t>1-3 x 10</t>
    </r>
    <r>
      <rPr>
        <vertAlign val="superscript"/>
        <sz val="11"/>
        <rFont val="Calibri"/>
        <family val="2"/>
        <scheme val="minor"/>
      </rPr>
      <t>3</t>
    </r>
  </si>
  <si>
    <t>3-1400</t>
  </si>
  <si>
    <r>
      <t xml:space="preserve"> 4-17 x10</t>
    </r>
    <r>
      <rPr>
        <vertAlign val="superscript"/>
        <sz val="11"/>
        <rFont val="Calibri"/>
        <family val="2"/>
        <scheme val="minor"/>
      </rPr>
      <t>3</t>
    </r>
  </si>
  <si>
    <t xml:space="preserve">0-3500 </t>
  </si>
  <si>
    <t xml:space="preserve">2-5400 </t>
  </si>
  <si>
    <t>70-15000</t>
  </si>
  <si>
    <t>90-6200</t>
  </si>
  <si>
    <t>2-22000</t>
  </si>
  <si>
    <t>2 -920000</t>
  </si>
  <si>
    <t>49-35000000</t>
  </si>
  <si>
    <t>52-54000</t>
  </si>
  <si>
    <t>14-79000</t>
  </si>
  <si>
    <r>
      <rPr>
        <sz val="11"/>
        <rFont val="Calibri"/>
        <family val="2"/>
      </rPr>
      <t xml:space="preserve"> 2-28 x 10</t>
    </r>
    <r>
      <rPr>
        <vertAlign val="superscript"/>
        <sz val="11"/>
        <color theme="1"/>
        <rFont val="Calibri"/>
        <family val="2"/>
      </rPr>
      <t>3</t>
    </r>
  </si>
  <si>
    <r>
      <t xml:space="preserve"> 2-4 x 10</t>
    </r>
    <r>
      <rPr>
        <vertAlign val="superscript"/>
        <sz val="11"/>
        <rFont val="Calibri"/>
        <family val="2"/>
      </rPr>
      <t>3</t>
    </r>
  </si>
  <si>
    <r>
      <rPr>
        <sz val="11"/>
        <rFont val="Calibri"/>
        <family val="2"/>
      </rPr>
      <t xml:space="preserve"> 2-17 x 10</t>
    </r>
    <r>
      <rPr>
        <vertAlign val="superscript"/>
        <sz val="11"/>
        <color theme="1"/>
        <rFont val="Calibri"/>
        <family val="2"/>
      </rPr>
      <t>3</t>
    </r>
  </si>
  <si>
    <r>
      <t>1-3 x 10</t>
    </r>
    <r>
      <rPr>
        <vertAlign val="superscript"/>
        <sz val="11"/>
        <rFont val="Calibri"/>
        <family val="2"/>
      </rPr>
      <t>3</t>
    </r>
  </si>
  <si>
    <r>
      <rPr>
        <sz val="11"/>
        <rFont val="Calibri"/>
        <family val="2"/>
      </rPr>
      <t>3-1400</t>
    </r>
  </si>
  <si>
    <r>
      <t xml:space="preserve"> 4-17 x10</t>
    </r>
    <r>
      <rPr>
        <vertAlign val="superscript"/>
        <sz val="11"/>
        <rFont val="Calibri"/>
        <family val="2"/>
      </rPr>
      <t>3</t>
    </r>
  </si>
  <si>
    <r>
      <rPr>
        <sz val="11"/>
        <rFont val="Calibri"/>
        <family val="2"/>
      </rPr>
      <t xml:space="preserve">0-3500 </t>
    </r>
  </si>
  <si>
    <r>
      <t xml:space="preserve"> 2-28 x 10</t>
    </r>
    <r>
      <rPr>
        <vertAlign val="superscript"/>
        <sz val="11"/>
        <rFont val="Book Antiqua"/>
        <family val="1"/>
      </rPr>
      <t>3</t>
    </r>
  </si>
  <si>
    <r>
      <t xml:space="preserve"> 2-4 x 10</t>
    </r>
    <r>
      <rPr>
        <vertAlign val="superscript"/>
        <sz val="11"/>
        <rFont val="Book Antiqua"/>
        <family val="1"/>
      </rPr>
      <t>3</t>
    </r>
  </si>
  <si>
    <r>
      <t xml:space="preserve"> 2-17 x 10</t>
    </r>
    <r>
      <rPr>
        <vertAlign val="superscript"/>
        <sz val="11"/>
        <rFont val="Book Antiqua"/>
        <family val="1"/>
      </rPr>
      <t>3</t>
    </r>
  </si>
  <si>
    <r>
      <t>1-3 x 10</t>
    </r>
    <r>
      <rPr>
        <vertAlign val="superscript"/>
        <sz val="11"/>
        <rFont val="Book Antiqua"/>
        <family val="1"/>
      </rPr>
      <t>3</t>
    </r>
  </si>
  <si>
    <r>
      <t xml:space="preserve"> 4-17 x10</t>
    </r>
    <r>
      <rPr>
        <vertAlign val="superscript"/>
        <sz val="11"/>
        <rFont val="Book Antiqua"/>
        <family val="1"/>
      </rPr>
      <t>3</t>
    </r>
  </si>
  <si>
    <t>140 - 47000</t>
  </si>
  <si>
    <t>12 - 4600</t>
  </si>
  <si>
    <t>7-6300</t>
  </si>
  <si>
    <t>9 - 11000</t>
  </si>
  <si>
    <t>1.8-14000</t>
  </si>
  <si>
    <t>1.8-7900</t>
  </si>
  <si>
    <t xml:space="preserve">Mahanadi </t>
  </si>
  <si>
    <t xml:space="preserve">महानदी 
Mahanadi </t>
  </si>
  <si>
    <t>28</t>
  </si>
  <si>
    <t xml:space="preserve">महानदी </t>
  </si>
  <si>
    <t xml:space="preserve">17-37 </t>
  </si>
  <si>
    <t xml:space="preserve">17- 34 </t>
  </si>
  <si>
    <t xml:space="preserve"> 22-34 </t>
  </si>
  <si>
    <t>20-32</t>
  </si>
  <si>
    <t xml:space="preserve"> 26-33</t>
  </si>
  <si>
    <t xml:space="preserve"> 18-36 </t>
  </si>
  <si>
    <t xml:space="preserve">17-39 </t>
  </si>
  <si>
    <t>17-39</t>
  </si>
  <si>
    <t>18-36</t>
  </si>
  <si>
    <t>20-38</t>
  </si>
  <si>
    <t>18-37.5</t>
  </si>
  <si>
    <t>17-44</t>
  </si>
  <si>
    <r>
      <rPr>
        <sz val="11"/>
        <rFont val="Calibri"/>
        <family val="2"/>
      </rPr>
      <t xml:space="preserve">17 &amp; 34 </t>
    </r>
  </si>
  <si>
    <r>
      <rPr>
        <sz val="11"/>
        <rFont val="Calibri"/>
        <family val="2"/>
      </rPr>
      <t>20-32</t>
    </r>
  </si>
  <si>
    <r>
      <rPr>
        <sz val="11"/>
        <rFont val="Calibri"/>
        <family val="2"/>
      </rPr>
      <t xml:space="preserve"> 18-36 </t>
    </r>
  </si>
  <si>
    <t>17 - 38</t>
  </si>
  <si>
    <t>15 - 38</t>
  </si>
  <si>
    <t>3.4-39.6</t>
  </si>
  <si>
    <t>15-33</t>
  </si>
  <si>
    <t xml:space="preserve">7.3-8.9 </t>
  </si>
  <si>
    <t xml:space="preserve">6.5-8.6 </t>
  </si>
  <si>
    <t xml:space="preserve">6.3-8.8 </t>
  </si>
  <si>
    <t xml:space="preserve">6.1-8.7 </t>
  </si>
  <si>
    <t xml:space="preserve"> 6.97-8.9 </t>
  </si>
  <si>
    <t xml:space="preserve"> 7.3-8.54 </t>
  </si>
  <si>
    <t xml:space="preserve">6.7-8.8 </t>
  </si>
  <si>
    <t>7.0 – 9.3</t>
  </si>
  <si>
    <t>7.1–8.5</t>
  </si>
  <si>
    <t>7.0-8.4</t>
  </si>
  <si>
    <t>6.5-8.5</t>
  </si>
  <si>
    <t>6.9-8.5</t>
  </si>
  <si>
    <t>6.7-8.5</t>
  </si>
  <si>
    <t>5.56-10</t>
  </si>
  <si>
    <r>
      <rPr>
        <sz val="11"/>
        <rFont val="Calibri"/>
        <family val="2"/>
      </rPr>
      <t xml:space="preserve">7.3-8.9 </t>
    </r>
  </si>
  <si>
    <r>
      <rPr>
        <sz val="11"/>
        <rFont val="Calibri"/>
        <family val="2"/>
      </rPr>
      <t xml:space="preserve">6.3-8.8 </t>
    </r>
  </si>
  <si>
    <r>
      <rPr>
        <sz val="11"/>
        <rFont val="Calibri"/>
        <family val="2"/>
      </rPr>
      <t xml:space="preserve"> 6.97-8.9 </t>
    </r>
  </si>
  <si>
    <r>
      <rPr>
        <sz val="11"/>
        <rFont val="Calibri"/>
        <family val="2"/>
      </rPr>
      <t xml:space="preserve">6.7-8.8 </t>
    </r>
  </si>
  <si>
    <t>7.13 - 8.5</t>
  </si>
  <si>
    <t>6.6 - 8.5</t>
  </si>
  <si>
    <t>6.6-8.6</t>
  </si>
  <si>
    <t xml:space="preserve"> 6.6 - 8.7</t>
  </si>
  <si>
    <t>6.6-8.9</t>
  </si>
  <si>
    <t xml:space="preserve">114-15940 </t>
  </si>
  <si>
    <t xml:space="preserve">77-83600 </t>
  </si>
  <si>
    <t>105-20700</t>
  </si>
  <si>
    <t xml:space="preserve">75-36279 </t>
  </si>
  <si>
    <t>113-34587</t>
  </si>
  <si>
    <t xml:space="preserve">102-813 </t>
  </si>
  <si>
    <t>109-29400</t>
  </si>
  <si>
    <t xml:space="preserve">103-48830 </t>
  </si>
  <si>
    <t>92 - 42350</t>
  </si>
  <si>
    <t>90 - 13190</t>
  </si>
  <si>
    <t>39-39030</t>
  </si>
  <si>
    <t>21-34350</t>
  </si>
  <si>
    <t>78 - 38730</t>
  </si>
  <si>
    <t>140-33410</t>
  </si>
  <si>
    <t>131 - 42170</t>
  </si>
  <si>
    <r>
      <rPr>
        <sz val="11"/>
        <rFont val="Calibri"/>
        <family val="2"/>
      </rPr>
      <t xml:space="preserve">114-15940 </t>
    </r>
  </si>
  <si>
    <r>
      <rPr>
        <sz val="11"/>
        <rFont val="Calibri"/>
        <family val="2"/>
      </rPr>
      <t>105-20700</t>
    </r>
  </si>
  <si>
    <r>
      <rPr>
        <sz val="11"/>
        <rFont val="Calibri"/>
        <family val="2"/>
      </rPr>
      <t>113-34587</t>
    </r>
  </si>
  <si>
    <r>
      <rPr>
        <sz val="11"/>
        <rFont val="Calibri"/>
        <family val="2"/>
      </rPr>
      <t>109-29400</t>
    </r>
  </si>
  <si>
    <t>27 - 41140</t>
  </si>
  <si>
    <t>104 - 51280</t>
  </si>
  <si>
    <t>139-44020</t>
  </si>
  <si>
    <t xml:space="preserve"> 70 - 42500</t>
  </si>
  <si>
    <t>101-42730</t>
  </si>
  <si>
    <t>144-42680</t>
  </si>
  <si>
    <t>1.3-10.4</t>
  </si>
  <si>
    <t xml:space="preserve">4.7-10.1 </t>
  </si>
  <si>
    <t xml:space="preserve"> 4.4- 9.4 </t>
  </si>
  <si>
    <t xml:space="preserve">4.5-10 </t>
  </si>
  <si>
    <t xml:space="preserve"> 4.7-8.5 </t>
  </si>
  <si>
    <t xml:space="preserve"> 0.8-8.9 </t>
  </si>
  <si>
    <t xml:space="preserve">0.2-11 </t>
  </si>
  <si>
    <t>4.4-11</t>
  </si>
  <si>
    <t>4.9 -10.5</t>
  </si>
  <si>
    <t>4.0 -12.0</t>
  </si>
  <si>
    <t>4.2 - 9.2</t>
  </si>
  <si>
    <t>4.5-11.5</t>
  </si>
  <si>
    <t>4.6 - 9.8</t>
  </si>
  <si>
    <t>4.2 - 10.3</t>
  </si>
  <si>
    <r>
      <rPr>
        <sz val="11"/>
        <rFont val="Calibri"/>
        <family val="2"/>
      </rPr>
      <t>1.3-10.4</t>
    </r>
  </si>
  <si>
    <r>
      <rPr>
        <sz val="11"/>
        <rFont val="Calibri"/>
        <family val="2"/>
      </rPr>
      <t xml:space="preserve"> 4.4 &amp; 9.4 </t>
    </r>
  </si>
  <si>
    <r>
      <rPr>
        <sz val="11"/>
        <rFont val="Calibri"/>
        <family val="2"/>
      </rPr>
      <t xml:space="preserve"> 4.7-8.5 </t>
    </r>
  </si>
  <si>
    <r>
      <rPr>
        <sz val="11"/>
        <rFont val="Calibri"/>
        <family val="2"/>
      </rPr>
      <t xml:space="preserve"> 0.8-8.9 </t>
    </r>
  </si>
  <si>
    <t>5.1 - 9.6</t>
  </si>
  <si>
    <t>5.2 - 10.2</t>
  </si>
  <si>
    <t>5.6-9.3</t>
  </si>
  <si>
    <t>5.3 - 10.4</t>
  </si>
  <si>
    <t>4.5-10.4</t>
  </si>
  <si>
    <t>4.2-10</t>
  </si>
  <si>
    <t xml:space="preserve"> 1.0 – 7.6 </t>
  </si>
  <si>
    <t xml:space="preserve">0.3-5.6 </t>
  </si>
  <si>
    <t xml:space="preserve">0.2-4 </t>
  </si>
  <si>
    <t xml:space="preserve">0.2-16 </t>
  </si>
  <si>
    <t xml:space="preserve">1.2-3.6 </t>
  </si>
  <si>
    <t xml:space="preserve">0.2-4.6 </t>
  </si>
  <si>
    <t xml:space="preserve">0.2-7.1 </t>
  </si>
  <si>
    <t>&lt;1– 14.3</t>
  </si>
  <si>
    <t>&lt;1 -3.6</t>
  </si>
  <si>
    <t>&lt;1- 4.9</t>
  </si>
  <si>
    <t>&lt;1- 4.2</t>
  </si>
  <si>
    <t>&lt;1- 3.9</t>
  </si>
  <si>
    <t>&lt;1-  8</t>
  </si>
  <si>
    <r>
      <rPr>
        <sz val="11"/>
        <rFont val="Calibri"/>
        <family val="2"/>
      </rPr>
      <t xml:space="preserve"> 1.0 - 7.6 </t>
    </r>
  </si>
  <si>
    <r>
      <rPr>
        <sz val="11"/>
        <rFont val="Calibri"/>
        <family val="2"/>
      </rPr>
      <t xml:space="preserve">0.2-4 </t>
    </r>
  </si>
  <si>
    <r>
      <rPr>
        <sz val="11"/>
        <rFont val="Calibri"/>
        <family val="2"/>
      </rPr>
      <t xml:space="preserve">0.2-4.6 </t>
    </r>
  </si>
  <si>
    <t>&lt;1- 3.5</t>
  </si>
  <si>
    <t>0.5 - 3</t>
  </si>
  <si>
    <t>BDL-3.8</t>
  </si>
  <si>
    <t>1-2.9</t>
  </si>
  <si>
    <t>1-18</t>
  </si>
  <si>
    <t xml:space="preserve">15-30000 </t>
  </si>
  <si>
    <r>
      <t>4-35X10</t>
    </r>
    <r>
      <rPr>
        <vertAlign val="superscript"/>
        <sz val="11"/>
        <rFont val="Calibri"/>
        <family val="2"/>
        <scheme val="minor"/>
      </rPr>
      <t>3</t>
    </r>
  </si>
  <si>
    <r>
      <t>3-92X10</t>
    </r>
    <r>
      <rPr>
        <vertAlign val="superscript"/>
        <sz val="11"/>
        <rFont val="Calibri"/>
        <family val="2"/>
        <scheme val="minor"/>
      </rPr>
      <t>3</t>
    </r>
  </si>
  <si>
    <r>
      <t>14-92X10</t>
    </r>
    <r>
      <rPr>
        <vertAlign val="superscript"/>
        <sz val="11"/>
        <rFont val="Calibri"/>
        <family val="2"/>
        <scheme val="minor"/>
      </rPr>
      <t>3</t>
    </r>
  </si>
  <si>
    <r>
      <t>27-35 x10</t>
    </r>
    <r>
      <rPr>
        <vertAlign val="superscript"/>
        <sz val="11"/>
        <rFont val="Calibri"/>
        <family val="2"/>
        <scheme val="minor"/>
      </rPr>
      <t>3</t>
    </r>
  </si>
  <si>
    <r>
      <t>15-16 x10</t>
    </r>
    <r>
      <rPr>
        <vertAlign val="superscript"/>
        <sz val="11"/>
        <rFont val="Calibri"/>
        <family val="2"/>
        <scheme val="minor"/>
      </rPr>
      <t>4</t>
    </r>
  </si>
  <si>
    <t xml:space="preserve">5-1600000 </t>
  </si>
  <si>
    <t>45 - 92000</t>
  </si>
  <si>
    <t>78-160000</t>
  </si>
  <si>
    <t>5-156000</t>
  </si>
  <si>
    <t>2-160000</t>
  </si>
  <si>
    <t>20-160000</t>
  </si>
  <si>
    <t>13 - 160000</t>
  </si>
  <si>
    <r>
      <rPr>
        <sz val="11"/>
        <rFont val="Calibri"/>
        <family val="2"/>
      </rPr>
      <t xml:space="preserve">15-30000 </t>
    </r>
  </si>
  <si>
    <r>
      <t>4-35X10</t>
    </r>
    <r>
      <rPr>
        <vertAlign val="superscript"/>
        <sz val="11"/>
        <rFont val="Calibri"/>
        <family val="2"/>
      </rPr>
      <t>3</t>
    </r>
  </si>
  <si>
    <r>
      <rPr>
        <sz val="11"/>
        <rFont val="Calibri"/>
        <family val="2"/>
      </rPr>
      <t>3-92X10</t>
    </r>
    <r>
      <rPr>
        <vertAlign val="superscript"/>
        <sz val="11"/>
        <color theme="1"/>
        <rFont val="Calibri"/>
        <family val="2"/>
      </rPr>
      <t>3</t>
    </r>
  </si>
  <si>
    <r>
      <t>3-92X10</t>
    </r>
    <r>
      <rPr>
        <vertAlign val="superscript"/>
        <sz val="11"/>
        <rFont val="Calibri"/>
        <family val="2"/>
      </rPr>
      <t>3</t>
    </r>
  </si>
  <si>
    <r>
      <rPr>
        <sz val="11"/>
        <rFont val="Calibri"/>
        <family val="2"/>
      </rPr>
      <t>14-92X10</t>
    </r>
    <r>
      <rPr>
        <vertAlign val="superscript"/>
        <sz val="11"/>
        <color theme="1"/>
        <rFont val="Calibri"/>
        <family val="2"/>
      </rPr>
      <t>3</t>
    </r>
  </si>
  <si>
    <r>
      <t>27-35 x10</t>
    </r>
    <r>
      <rPr>
        <vertAlign val="superscript"/>
        <sz val="11"/>
        <rFont val="Calibri"/>
        <family val="2"/>
      </rPr>
      <t>3</t>
    </r>
  </si>
  <si>
    <r>
      <rPr>
        <sz val="11"/>
        <rFont val="Calibri"/>
        <family val="2"/>
      </rPr>
      <t>15-16 x10</t>
    </r>
    <r>
      <rPr>
        <vertAlign val="superscript"/>
        <sz val="11"/>
        <color theme="1"/>
        <rFont val="Calibri"/>
        <family val="2"/>
      </rPr>
      <t>4</t>
    </r>
  </si>
  <si>
    <r>
      <t>4-35X10</t>
    </r>
    <r>
      <rPr>
        <vertAlign val="superscript"/>
        <sz val="11"/>
        <rFont val="Book Antiqua"/>
        <family val="1"/>
      </rPr>
      <t>3</t>
    </r>
  </si>
  <si>
    <r>
      <t>3-92X10</t>
    </r>
    <r>
      <rPr>
        <vertAlign val="superscript"/>
        <sz val="11"/>
        <rFont val="Book Antiqua"/>
        <family val="1"/>
      </rPr>
      <t>3</t>
    </r>
  </si>
  <si>
    <r>
      <t>14-92X10</t>
    </r>
    <r>
      <rPr>
        <vertAlign val="superscript"/>
        <sz val="11"/>
        <rFont val="Book Antiqua"/>
        <family val="1"/>
      </rPr>
      <t>3</t>
    </r>
  </si>
  <si>
    <r>
      <t>27-35 x10</t>
    </r>
    <r>
      <rPr>
        <vertAlign val="superscript"/>
        <sz val="11"/>
        <rFont val="Book Antiqua"/>
        <family val="1"/>
      </rPr>
      <t>3</t>
    </r>
  </si>
  <si>
    <r>
      <t>15-16 x10</t>
    </r>
    <r>
      <rPr>
        <vertAlign val="superscript"/>
        <sz val="11"/>
        <rFont val="Book Antiqua"/>
        <family val="1"/>
      </rPr>
      <t>4</t>
    </r>
  </si>
  <si>
    <t>2 - 160000</t>
  </si>
  <si>
    <t>1.8 - 22000</t>
  </si>
  <si>
    <t>11-35000</t>
  </si>
  <si>
    <t>1.8 - 92000</t>
  </si>
  <si>
    <t>1.8-22000</t>
  </si>
  <si>
    <t>1.8-4900</t>
  </si>
  <si>
    <t xml:space="preserve">50-17000 </t>
  </si>
  <si>
    <r>
      <t xml:space="preserve"> 50-28X10</t>
    </r>
    <r>
      <rPr>
        <vertAlign val="superscript"/>
        <sz val="11"/>
        <rFont val="Calibri"/>
        <family val="2"/>
        <scheme val="minor"/>
      </rPr>
      <t>3</t>
    </r>
  </si>
  <si>
    <r>
      <t xml:space="preserve"> 27-24X10</t>
    </r>
    <r>
      <rPr>
        <vertAlign val="superscript"/>
        <sz val="11"/>
        <rFont val="Calibri"/>
        <family val="2"/>
        <scheme val="minor"/>
      </rPr>
      <t>3</t>
    </r>
  </si>
  <si>
    <r>
      <t xml:space="preserve"> 78-54X10</t>
    </r>
    <r>
      <rPr>
        <vertAlign val="superscript"/>
        <sz val="11"/>
        <rFont val="Calibri"/>
        <family val="2"/>
        <scheme val="minor"/>
      </rPr>
      <t>3</t>
    </r>
  </si>
  <si>
    <r>
      <t xml:space="preserve"> 68-54X10</t>
    </r>
    <r>
      <rPr>
        <vertAlign val="superscript"/>
        <sz val="11"/>
        <rFont val="Calibri"/>
        <family val="2"/>
        <scheme val="minor"/>
      </rPr>
      <t>3</t>
    </r>
  </si>
  <si>
    <r>
      <t xml:space="preserve"> 700-17 x10</t>
    </r>
    <r>
      <rPr>
        <vertAlign val="superscript"/>
        <sz val="11"/>
        <rFont val="Calibri"/>
        <family val="2"/>
        <scheme val="minor"/>
      </rPr>
      <t>3</t>
    </r>
  </si>
  <si>
    <r>
      <t xml:space="preserve"> 310- 54 x10</t>
    </r>
    <r>
      <rPr>
        <vertAlign val="superscript"/>
        <sz val="11"/>
        <rFont val="Calibri"/>
        <family val="2"/>
        <scheme val="minor"/>
      </rPr>
      <t>3</t>
    </r>
  </si>
  <si>
    <t xml:space="preserve">110-160000 </t>
  </si>
  <si>
    <t>10 - 160000</t>
  </si>
  <si>
    <t>10- 160000</t>
  </si>
  <si>
    <t>11-200000</t>
  </si>
  <si>
    <t>8-160000</t>
  </si>
  <si>
    <t>16-160000</t>
  </si>
  <si>
    <t>22-160000</t>
  </si>
  <si>
    <t>20 - 160000</t>
  </si>
  <si>
    <r>
      <rPr>
        <sz val="11"/>
        <rFont val="Calibri"/>
        <family val="2"/>
      </rPr>
      <t xml:space="preserve">50-17000 </t>
    </r>
  </si>
  <si>
    <r>
      <t xml:space="preserve"> 50-28X10</t>
    </r>
    <r>
      <rPr>
        <vertAlign val="superscript"/>
        <sz val="11"/>
        <rFont val="Calibri"/>
        <family val="2"/>
      </rPr>
      <t>3</t>
    </r>
  </si>
  <si>
    <r>
      <rPr>
        <sz val="11"/>
        <rFont val="Calibri"/>
        <family val="2"/>
      </rPr>
      <t xml:space="preserve"> 27-24x10</t>
    </r>
    <r>
      <rPr>
        <vertAlign val="superscript"/>
        <sz val="11"/>
        <color theme="1"/>
        <rFont val="Calibri"/>
        <family val="2"/>
      </rPr>
      <t>3</t>
    </r>
  </si>
  <si>
    <r>
      <t xml:space="preserve"> 78-54X10</t>
    </r>
    <r>
      <rPr>
        <vertAlign val="superscript"/>
        <sz val="11"/>
        <rFont val="Calibri"/>
        <family val="2"/>
      </rPr>
      <t>3</t>
    </r>
  </si>
  <si>
    <r>
      <rPr>
        <sz val="11"/>
        <rFont val="Calibri"/>
        <family val="2"/>
      </rPr>
      <t xml:space="preserve"> 68-54X10</t>
    </r>
    <r>
      <rPr>
        <vertAlign val="superscript"/>
        <sz val="11"/>
        <color theme="1"/>
        <rFont val="Calibri"/>
        <family val="2"/>
      </rPr>
      <t>3</t>
    </r>
  </si>
  <si>
    <r>
      <t xml:space="preserve"> 700-17 x10</t>
    </r>
    <r>
      <rPr>
        <vertAlign val="superscript"/>
        <sz val="11"/>
        <rFont val="Calibri"/>
        <family val="2"/>
      </rPr>
      <t>3</t>
    </r>
  </si>
  <si>
    <r>
      <rPr>
        <sz val="11"/>
        <rFont val="Calibri"/>
        <family val="2"/>
      </rPr>
      <t xml:space="preserve"> 310- 54 x10</t>
    </r>
    <r>
      <rPr>
        <vertAlign val="superscript"/>
        <sz val="11"/>
        <color theme="1"/>
        <rFont val="Calibri"/>
        <family val="2"/>
      </rPr>
      <t>3</t>
    </r>
  </si>
  <si>
    <r>
      <t xml:space="preserve"> 50-28X10</t>
    </r>
    <r>
      <rPr>
        <vertAlign val="superscript"/>
        <sz val="11"/>
        <rFont val="Book Antiqua"/>
        <family val="1"/>
      </rPr>
      <t>3</t>
    </r>
  </si>
  <si>
    <r>
      <t xml:space="preserve"> 27-24X10</t>
    </r>
    <r>
      <rPr>
        <vertAlign val="superscript"/>
        <sz val="11"/>
        <rFont val="Book Antiqua"/>
        <family val="1"/>
      </rPr>
      <t>3</t>
    </r>
  </si>
  <si>
    <r>
      <t xml:space="preserve"> 78-54X10</t>
    </r>
    <r>
      <rPr>
        <vertAlign val="superscript"/>
        <sz val="11"/>
        <rFont val="Book Antiqua"/>
        <family val="1"/>
      </rPr>
      <t>3</t>
    </r>
  </si>
  <si>
    <r>
      <t xml:space="preserve"> 68-54X10</t>
    </r>
    <r>
      <rPr>
        <vertAlign val="superscript"/>
        <sz val="11"/>
        <rFont val="Book Antiqua"/>
        <family val="1"/>
      </rPr>
      <t>3</t>
    </r>
  </si>
  <si>
    <r>
      <t xml:space="preserve"> 700-17 x10</t>
    </r>
    <r>
      <rPr>
        <vertAlign val="superscript"/>
        <sz val="11"/>
        <rFont val="Book Antiqua"/>
        <family val="1"/>
      </rPr>
      <t>3</t>
    </r>
  </si>
  <si>
    <r>
      <t xml:space="preserve"> 310- 54 x10</t>
    </r>
    <r>
      <rPr>
        <vertAlign val="superscript"/>
        <sz val="11"/>
        <rFont val="Book Antiqua"/>
        <family val="1"/>
      </rPr>
      <t>3</t>
    </r>
  </si>
  <si>
    <t>1.8 - 16000</t>
  </si>
  <si>
    <t>1.8 - 3500</t>
  </si>
  <si>
    <t>1.8-11000</t>
  </si>
  <si>
    <t>1.8-2800</t>
  </si>
  <si>
    <t xml:space="preserve">Brahamani </t>
  </si>
  <si>
    <t xml:space="preserve">ब्रह्ममणि 
Brahamani </t>
  </si>
  <si>
    <t>20</t>
  </si>
  <si>
    <t xml:space="preserve">ब्रह्ममणि </t>
  </si>
  <si>
    <t xml:space="preserve">17-35 </t>
  </si>
  <si>
    <t xml:space="preserve">16-28 </t>
  </si>
  <si>
    <t xml:space="preserve">16-34 </t>
  </si>
  <si>
    <t xml:space="preserve">18-32 </t>
  </si>
  <si>
    <t>12-40</t>
  </si>
  <si>
    <t>17-37</t>
  </si>
  <si>
    <t>19-37</t>
  </si>
  <si>
    <t>19-39</t>
  </si>
  <si>
    <t>14 - 42</t>
  </si>
  <si>
    <t>10 - 39</t>
  </si>
  <si>
    <t>13 - 44</t>
  </si>
  <si>
    <r>
      <rPr>
        <sz val="11"/>
        <rFont val="Calibri"/>
        <family val="2"/>
      </rPr>
      <t>20-38</t>
    </r>
  </si>
  <si>
    <r>
      <rPr>
        <sz val="11"/>
        <rFont val="Calibri"/>
        <family val="2"/>
      </rPr>
      <t xml:space="preserve">16-28 </t>
    </r>
  </si>
  <si>
    <r>
      <rPr>
        <sz val="11"/>
        <rFont val="Calibri"/>
        <family val="2"/>
      </rPr>
      <t xml:space="preserve">18-32 </t>
    </r>
  </si>
  <si>
    <t>15 - 35</t>
  </si>
  <si>
    <t>14 - 35.3</t>
  </si>
  <si>
    <t>17 - 33</t>
  </si>
  <si>
    <r>
      <t>Temp.(</t>
    </r>
    <r>
      <rPr>
        <vertAlign val="superscript"/>
        <sz val="11"/>
        <color theme="1"/>
        <rFont val="Book Antiqua"/>
        <family val="1"/>
      </rPr>
      <t>o</t>
    </r>
    <r>
      <rPr>
        <sz val="11"/>
        <color theme="1"/>
        <rFont val="Book Antiqua"/>
        <family val="1"/>
      </rPr>
      <t>C)  (Min-Max)</t>
    </r>
  </si>
  <si>
    <t xml:space="preserve"> 7.0-8.4 </t>
  </si>
  <si>
    <t>6.6-8.4</t>
  </si>
  <si>
    <t>6.3-8.4</t>
  </si>
  <si>
    <t xml:space="preserve">6.9-8.4 </t>
  </si>
  <si>
    <t xml:space="preserve">6.4-8.4 </t>
  </si>
  <si>
    <t xml:space="preserve"> 6.6-8.5 </t>
  </si>
  <si>
    <t>6.6-8.5</t>
  </si>
  <si>
    <t>6.7 - 8.5</t>
  </si>
  <si>
    <t>64-8.5</t>
  </si>
  <si>
    <t>6.9-8.4</t>
  </si>
  <si>
    <t>6.8-8.6</t>
  </si>
  <si>
    <r>
      <rPr>
        <sz val="11"/>
        <rFont val="Calibri"/>
        <family val="2"/>
      </rPr>
      <t xml:space="preserve"> 7.0-8.4 </t>
    </r>
  </si>
  <si>
    <r>
      <rPr>
        <sz val="11"/>
        <rFont val="Calibri"/>
        <family val="2"/>
      </rPr>
      <t>6.3-8.4</t>
    </r>
  </si>
  <si>
    <r>
      <rPr>
        <sz val="11"/>
        <rFont val="Calibri"/>
        <family val="2"/>
      </rPr>
      <t xml:space="preserve">6.9-8.4 </t>
    </r>
  </si>
  <si>
    <r>
      <rPr>
        <sz val="11"/>
        <rFont val="Calibri"/>
        <family val="2"/>
      </rPr>
      <t xml:space="preserve">6.4-8.4 </t>
    </r>
  </si>
  <si>
    <t>6.5 - 8.4</t>
  </si>
  <si>
    <t>6.3 - 8.4</t>
  </si>
  <si>
    <t>6.4-8.4</t>
  </si>
  <si>
    <t xml:space="preserve">81-376 </t>
  </si>
  <si>
    <t xml:space="preserve"> 69-501 </t>
  </si>
  <si>
    <t xml:space="preserve"> 47-402 </t>
  </si>
  <si>
    <t xml:space="preserve"> 65-850 </t>
  </si>
  <si>
    <t xml:space="preserve">102-380 </t>
  </si>
  <si>
    <t xml:space="preserve"> 91-582</t>
  </si>
  <si>
    <t xml:space="preserve">93- 664 </t>
  </si>
  <si>
    <t xml:space="preserve">70-431 </t>
  </si>
  <si>
    <t>97-623</t>
  </si>
  <si>
    <t>93 - 458</t>
  </si>
  <si>
    <t>99-363</t>
  </si>
  <si>
    <t>104 - 429</t>
  </si>
  <si>
    <t>110-502</t>
  </si>
  <si>
    <t>117-412</t>
  </si>
  <si>
    <t>88 - 363</t>
  </si>
  <si>
    <r>
      <rPr>
        <sz val="11"/>
        <rFont val="Calibri"/>
        <family val="2"/>
      </rPr>
      <t xml:space="preserve">81-376 </t>
    </r>
  </si>
  <si>
    <r>
      <rPr>
        <sz val="11"/>
        <rFont val="Calibri"/>
        <family val="2"/>
      </rPr>
      <t xml:space="preserve"> 47-402 </t>
    </r>
  </si>
  <si>
    <r>
      <rPr>
        <sz val="11"/>
        <rFont val="Calibri"/>
        <family val="2"/>
      </rPr>
      <t xml:space="preserve">102-380 </t>
    </r>
  </si>
  <si>
    <r>
      <rPr>
        <sz val="11"/>
        <rFont val="Calibri"/>
        <family val="2"/>
      </rPr>
      <t xml:space="preserve">93-664 </t>
    </r>
  </si>
  <si>
    <t>91 - 406</t>
  </si>
  <si>
    <t>102 - 691</t>
  </si>
  <si>
    <t>83-472</t>
  </si>
  <si>
    <t xml:space="preserve">93 - 477 </t>
  </si>
  <si>
    <t>106-469</t>
  </si>
  <si>
    <t>106-6183</t>
  </si>
  <si>
    <t xml:space="preserve">5.2-9.8 </t>
  </si>
  <si>
    <t xml:space="preserve">6.1-10.2 </t>
  </si>
  <si>
    <t xml:space="preserve">6-9.6 </t>
  </si>
  <si>
    <t>5.1-13.8</t>
  </si>
  <si>
    <t xml:space="preserve">4.6-8.9 </t>
  </si>
  <si>
    <t xml:space="preserve"> 1.9-8.9 </t>
  </si>
  <si>
    <t xml:space="preserve">5.3- 9.7 </t>
  </si>
  <si>
    <t xml:space="preserve">4.5-18.3 </t>
  </si>
  <si>
    <t>5.6-12</t>
  </si>
  <si>
    <t>5 - 9.9</t>
  </si>
  <si>
    <t>5.2 - 12</t>
  </si>
  <si>
    <t>5.1 - 11.7</t>
  </si>
  <si>
    <t>5.2- 13.5</t>
  </si>
  <si>
    <t>5.3-10.4</t>
  </si>
  <si>
    <t>4 - 10.3</t>
  </si>
  <si>
    <r>
      <rPr>
        <sz val="11"/>
        <rFont val="Calibri"/>
        <family val="2"/>
      </rPr>
      <t xml:space="preserve">5.2-9.8 </t>
    </r>
  </si>
  <si>
    <r>
      <rPr>
        <sz val="11"/>
        <rFont val="Calibri"/>
        <family val="2"/>
      </rPr>
      <t xml:space="preserve">6-9.6 </t>
    </r>
  </si>
  <si>
    <r>
      <rPr>
        <sz val="11"/>
        <rFont val="Calibri"/>
        <family val="2"/>
      </rPr>
      <t xml:space="preserve">4.6-8.9 </t>
    </r>
  </si>
  <si>
    <r>
      <rPr>
        <sz val="11"/>
        <rFont val="Calibri"/>
        <family val="2"/>
      </rPr>
      <t xml:space="preserve">5.3-9.7 </t>
    </r>
  </si>
  <si>
    <t>4.4 - 10.5</t>
  </si>
  <si>
    <t>3.5 - 9.4</t>
  </si>
  <si>
    <t>4.2-9.6</t>
  </si>
  <si>
    <t>2.8 - 10.0</t>
  </si>
  <si>
    <t>2.7-11</t>
  </si>
  <si>
    <t>3.4-11</t>
  </si>
  <si>
    <t xml:space="preserve">1.5 – 6.0 </t>
  </si>
  <si>
    <t xml:space="preserve">0.2-6 </t>
  </si>
  <si>
    <t xml:space="preserve">0.2-7 </t>
  </si>
  <si>
    <t xml:space="preserve"> 0.3-5.2 </t>
  </si>
  <si>
    <t>0.3-5.4</t>
  </si>
  <si>
    <t>0.3-4.9</t>
  </si>
  <si>
    <t xml:space="preserve">0.4-6.2 </t>
  </si>
  <si>
    <t xml:space="preserve">0.2-5.8 </t>
  </si>
  <si>
    <t>&lt;1 - 5.6</t>
  </si>
  <si>
    <t>&lt;1 -  6.6</t>
  </si>
  <si>
    <t>&lt;1 - 5.5</t>
  </si>
  <si>
    <t>&lt;1 -5.3</t>
  </si>
  <si>
    <t>&lt;1 - 5.8</t>
  </si>
  <si>
    <r>
      <rPr>
        <sz val="11"/>
        <rFont val="Calibri"/>
        <family val="2"/>
      </rPr>
      <t xml:space="preserve">1.5 - 6.0 </t>
    </r>
  </si>
  <si>
    <r>
      <rPr>
        <sz val="11"/>
        <rFont val="Calibri"/>
        <family val="2"/>
      </rPr>
      <t xml:space="preserve">0.2-7 </t>
    </r>
  </si>
  <si>
    <r>
      <rPr>
        <sz val="11"/>
        <rFont val="Calibri"/>
        <family val="2"/>
      </rPr>
      <t>0.3-5.4</t>
    </r>
  </si>
  <si>
    <r>
      <rPr>
        <sz val="11"/>
        <rFont val="Calibri"/>
        <family val="2"/>
      </rPr>
      <t xml:space="preserve">0.4-6.2 </t>
    </r>
  </si>
  <si>
    <t>&lt;1 - 6</t>
  </si>
  <si>
    <t>BDL-5.3</t>
  </si>
  <si>
    <t>1 - 24.0</t>
  </si>
  <si>
    <t>1-5.6</t>
  </si>
  <si>
    <t>1-5.7</t>
  </si>
  <si>
    <t xml:space="preserve">80-90000 </t>
  </si>
  <si>
    <r>
      <t>90-24x10</t>
    </r>
    <r>
      <rPr>
        <vertAlign val="superscript"/>
        <sz val="11"/>
        <rFont val="Calibri"/>
        <family val="2"/>
        <scheme val="minor"/>
      </rPr>
      <t>3</t>
    </r>
  </si>
  <si>
    <r>
      <t>490-28x10</t>
    </r>
    <r>
      <rPr>
        <vertAlign val="superscript"/>
        <sz val="11"/>
        <rFont val="Calibri"/>
        <family val="2"/>
        <scheme val="minor"/>
      </rPr>
      <t>3</t>
    </r>
  </si>
  <si>
    <r>
      <t>490-16x10</t>
    </r>
    <r>
      <rPr>
        <vertAlign val="superscript"/>
        <sz val="11"/>
        <rFont val="Calibri"/>
        <family val="2"/>
        <scheme val="minor"/>
      </rPr>
      <t>4</t>
    </r>
  </si>
  <si>
    <t xml:space="preserve"> 940-5400 </t>
  </si>
  <si>
    <r>
      <t xml:space="preserve"> 210-54 x10</t>
    </r>
    <r>
      <rPr>
        <vertAlign val="superscript"/>
        <sz val="11"/>
        <rFont val="Calibri"/>
        <family val="2"/>
        <scheme val="minor"/>
      </rPr>
      <t>3</t>
    </r>
  </si>
  <si>
    <r>
      <t>750-21 x10</t>
    </r>
    <r>
      <rPr>
        <vertAlign val="superscript"/>
        <sz val="11"/>
        <rFont val="Calibri"/>
        <family val="2"/>
        <scheme val="minor"/>
      </rPr>
      <t>3</t>
    </r>
  </si>
  <si>
    <t xml:space="preserve">940-22000 </t>
  </si>
  <si>
    <t>130-35000</t>
  </si>
  <si>
    <t>170 - 35000</t>
  </si>
  <si>
    <t>20-92000</t>
  </si>
  <si>
    <t>45-160000</t>
  </si>
  <si>
    <r>
      <rPr>
        <sz val="11"/>
        <rFont val="Calibri"/>
        <family val="2"/>
      </rPr>
      <t xml:space="preserve">80-90000 </t>
    </r>
  </si>
  <si>
    <r>
      <t>90-24x10</t>
    </r>
    <r>
      <rPr>
        <vertAlign val="superscript"/>
        <sz val="11"/>
        <rFont val="Calibri"/>
        <family val="2"/>
      </rPr>
      <t>3</t>
    </r>
  </si>
  <si>
    <r>
      <rPr>
        <sz val="11"/>
        <rFont val="Calibri"/>
        <family val="2"/>
      </rPr>
      <t>490-28x10</t>
    </r>
    <r>
      <rPr>
        <vertAlign val="superscript"/>
        <sz val="11"/>
        <color theme="1"/>
        <rFont val="Calibri"/>
        <family val="2"/>
      </rPr>
      <t>3</t>
    </r>
  </si>
  <si>
    <r>
      <t>490-16x10</t>
    </r>
    <r>
      <rPr>
        <vertAlign val="superscript"/>
        <sz val="11"/>
        <rFont val="Calibri"/>
        <family val="2"/>
      </rPr>
      <t>4</t>
    </r>
  </si>
  <si>
    <r>
      <rPr>
        <sz val="11"/>
        <rFont val="Calibri"/>
        <family val="2"/>
      </rPr>
      <t xml:space="preserve"> 940-5400 </t>
    </r>
  </si>
  <si>
    <r>
      <t xml:space="preserve"> 210-54 x10</t>
    </r>
    <r>
      <rPr>
        <vertAlign val="superscript"/>
        <sz val="11"/>
        <rFont val="Calibri"/>
        <family val="2"/>
      </rPr>
      <t>3</t>
    </r>
  </si>
  <si>
    <r>
      <rPr>
        <sz val="11"/>
        <rFont val="Calibri"/>
        <family val="2"/>
      </rPr>
      <t>750-21 x10</t>
    </r>
    <r>
      <rPr>
        <vertAlign val="superscript"/>
        <sz val="11"/>
        <color theme="1"/>
        <rFont val="Calibri"/>
        <family val="2"/>
      </rPr>
      <t>3</t>
    </r>
  </si>
  <si>
    <r>
      <t>90-24x10</t>
    </r>
    <r>
      <rPr>
        <vertAlign val="superscript"/>
        <sz val="11"/>
        <rFont val="Book Antiqua"/>
        <family val="1"/>
      </rPr>
      <t>3</t>
    </r>
  </si>
  <si>
    <r>
      <t>490-28x10</t>
    </r>
    <r>
      <rPr>
        <vertAlign val="superscript"/>
        <sz val="11"/>
        <rFont val="Book Antiqua"/>
        <family val="1"/>
      </rPr>
      <t>3</t>
    </r>
  </si>
  <si>
    <r>
      <t>490-16x10</t>
    </r>
    <r>
      <rPr>
        <vertAlign val="superscript"/>
        <sz val="11"/>
        <rFont val="Book Antiqua"/>
        <family val="1"/>
      </rPr>
      <t>4</t>
    </r>
  </si>
  <si>
    <r>
      <t xml:space="preserve"> 210-54 x10</t>
    </r>
    <r>
      <rPr>
        <vertAlign val="superscript"/>
        <sz val="11"/>
        <rFont val="Book Antiqua"/>
        <family val="1"/>
      </rPr>
      <t>3</t>
    </r>
  </si>
  <si>
    <r>
      <t>750-21 x10</t>
    </r>
    <r>
      <rPr>
        <vertAlign val="superscript"/>
        <sz val="11"/>
        <rFont val="Book Antiqua"/>
        <family val="1"/>
      </rPr>
      <t>3</t>
    </r>
  </si>
  <si>
    <t>45-54000</t>
  </si>
  <si>
    <t>20 - 24000</t>
  </si>
  <si>
    <t>78-54000</t>
  </si>
  <si>
    <t>1.8-54000</t>
  </si>
  <si>
    <t xml:space="preserve">40-60000 </t>
  </si>
  <si>
    <r>
      <t xml:space="preserve"> 60-14x10</t>
    </r>
    <r>
      <rPr>
        <vertAlign val="superscript"/>
        <sz val="11"/>
        <rFont val="Calibri"/>
        <family val="2"/>
        <scheme val="minor"/>
      </rPr>
      <t>3</t>
    </r>
  </si>
  <si>
    <r>
      <t xml:space="preserve"> 22-13x10</t>
    </r>
    <r>
      <rPr>
        <vertAlign val="superscript"/>
        <sz val="11"/>
        <rFont val="Calibri"/>
        <family val="2"/>
        <scheme val="minor"/>
      </rPr>
      <t>3</t>
    </r>
  </si>
  <si>
    <t xml:space="preserve"> 330-16x1</t>
  </si>
  <si>
    <t xml:space="preserve">630-2400 </t>
  </si>
  <si>
    <r>
      <t xml:space="preserve"> 110-22 x10</t>
    </r>
    <r>
      <rPr>
        <vertAlign val="superscript"/>
        <sz val="11"/>
        <rFont val="Calibri"/>
        <family val="2"/>
        <scheme val="minor"/>
      </rPr>
      <t>3</t>
    </r>
  </si>
  <si>
    <r>
      <t xml:space="preserve"> 110- 14 x10</t>
    </r>
    <r>
      <rPr>
        <vertAlign val="superscript"/>
        <sz val="11"/>
        <rFont val="Calibri"/>
        <family val="2"/>
        <scheme val="minor"/>
      </rPr>
      <t>3</t>
    </r>
  </si>
  <si>
    <t xml:space="preserve">460-13000 </t>
  </si>
  <si>
    <t>330-92000</t>
  </si>
  <si>
    <t>330 - 92000</t>
  </si>
  <si>
    <t>78-200000</t>
  </si>
  <si>
    <r>
      <rPr>
        <sz val="11"/>
        <rFont val="Calibri"/>
        <family val="2"/>
      </rPr>
      <t xml:space="preserve">40-60000 </t>
    </r>
  </si>
  <si>
    <r>
      <t xml:space="preserve"> 60-14x10</t>
    </r>
    <r>
      <rPr>
        <vertAlign val="superscript"/>
        <sz val="11"/>
        <rFont val="Calibri"/>
        <family val="2"/>
      </rPr>
      <t>3</t>
    </r>
  </si>
  <si>
    <r>
      <rPr>
        <sz val="11"/>
        <rFont val="Calibri"/>
        <family val="2"/>
      </rPr>
      <t xml:space="preserve"> 22-13x10</t>
    </r>
    <r>
      <rPr>
        <vertAlign val="superscript"/>
        <sz val="11"/>
        <color theme="1"/>
        <rFont val="Calibri"/>
        <family val="2"/>
      </rPr>
      <t>3</t>
    </r>
  </si>
  <si>
    <r>
      <rPr>
        <sz val="11"/>
        <rFont val="Calibri"/>
        <family val="2"/>
      </rPr>
      <t xml:space="preserve">630-2400 </t>
    </r>
  </si>
  <si>
    <r>
      <t xml:space="preserve"> 110-22 x10</t>
    </r>
    <r>
      <rPr>
        <vertAlign val="superscript"/>
        <sz val="11"/>
        <rFont val="Calibri"/>
        <family val="2"/>
      </rPr>
      <t>3</t>
    </r>
  </si>
  <si>
    <r>
      <rPr>
        <sz val="11"/>
        <rFont val="Calibri"/>
        <family val="2"/>
      </rPr>
      <t xml:space="preserve"> 110- 14 x10</t>
    </r>
    <r>
      <rPr>
        <vertAlign val="superscript"/>
        <sz val="11"/>
        <color theme="1"/>
        <rFont val="Calibri"/>
        <family val="2"/>
      </rPr>
      <t>3</t>
    </r>
  </si>
  <si>
    <r>
      <t xml:space="preserve"> 60-14x10</t>
    </r>
    <r>
      <rPr>
        <vertAlign val="superscript"/>
        <sz val="11"/>
        <rFont val="Book Antiqua"/>
        <family val="1"/>
      </rPr>
      <t>3</t>
    </r>
  </si>
  <si>
    <r>
      <t xml:space="preserve"> 22-13x10</t>
    </r>
    <r>
      <rPr>
        <vertAlign val="superscript"/>
        <sz val="11"/>
        <rFont val="Book Antiqua"/>
        <family val="1"/>
      </rPr>
      <t>3</t>
    </r>
  </si>
  <si>
    <r>
      <t xml:space="preserve"> 110-22 x10</t>
    </r>
    <r>
      <rPr>
        <vertAlign val="superscript"/>
        <sz val="11"/>
        <rFont val="Book Antiqua"/>
        <family val="1"/>
      </rPr>
      <t>3</t>
    </r>
  </si>
  <si>
    <r>
      <t xml:space="preserve"> 110- 14 x10</t>
    </r>
    <r>
      <rPr>
        <vertAlign val="superscript"/>
        <sz val="11"/>
        <rFont val="Book Antiqua"/>
        <family val="1"/>
      </rPr>
      <t>3</t>
    </r>
  </si>
  <si>
    <t>1.8 - 49000</t>
  </si>
  <si>
    <t>1.8-35000</t>
  </si>
  <si>
    <t>2 - 13000</t>
  </si>
  <si>
    <t xml:space="preserve">Baitarni </t>
  </si>
  <si>
    <t>5</t>
  </si>
  <si>
    <t xml:space="preserve">वैतरणी 
Baitarni </t>
  </si>
  <si>
    <t>10</t>
  </si>
  <si>
    <t xml:space="preserve">वैतरणी </t>
  </si>
  <si>
    <t xml:space="preserve">24-36 </t>
  </si>
  <si>
    <t>18-32</t>
  </si>
  <si>
    <t>24-34</t>
  </si>
  <si>
    <t xml:space="preserve">15-25 </t>
  </si>
  <si>
    <t>22-36</t>
  </si>
  <si>
    <t>25-38</t>
  </si>
  <si>
    <t>18 - 36</t>
  </si>
  <si>
    <t>15-36</t>
  </si>
  <si>
    <t>15-37</t>
  </si>
  <si>
    <t>10-37</t>
  </si>
  <si>
    <t>13 - 40</t>
  </si>
  <si>
    <r>
      <rPr>
        <sz val="11"/>
        <rFont val="Calibri"/>
        <family val="2"/>
      </rPr>
      <t xml:space="preserve">24-36 </t>
    </r>
  </si>
  <si>
    <r>
      <rPr>
        <sz val="11"/>
        <rFont val="Calibri"/>
        <family val="2"/>
      </rPr>
      <t>18-32</t>
    </r>
  </si>
  <si>
    <r>
      <rPr>
        <sz val="11"/>
        <rFont val="Calibri"/>
        <family val="2"/>
      </rPr>
      <t xml:space="preserve">15-25 </t>
    </r>
  </si>
  <si>
    <r>
      <rPr>
        <sz val="11"/>
        <rFont val="Calibri"/>
        <family val="2"/>
      </rPr>
      <t>22-36</t>
    </r>
  </si>
  <si>
    <t>15 - 41</t>
  </si>
  <si>
    <t>15 - 30</t>
  </si>
  <si>
    <t>10-32</t>
  </si>
  <si>
    <t>16 - 30</t>
  </si>
  <si>
    <t>19-30</t>
  </si>
  <si>
    <t xml:space="preserve">7.3-8.3 </t>
  </si>
  <si>
    <t xml:space="preserve">6.7-7.8 </t>
  </si>
  <si>
    <t xml:space="preserve"> 6.6-8.1 </t>
  </si>
  <si>
    <t xml:space="preserve"> 7-8.6 </t>
  </si>
  <si>
    <t xml:space="preserve">7.6-8.4 </t>
  </si>
  <si>
    <t xml:space="preserve">7.3-8.2 </t>
  </si>
  <si>
    <t xml:space="preserve"> 7.5-8.2 </t>
  </si>
  <si>
    <t xml:space="preserve"> 6.7-8.4</t>
  </si>
  <si>
    <t>6.6-8.3</t>
  </si>
  <si>
    <t>7.1-8.4</t>
  </si>
  <si>
    <t>7.0-8.5</t>
  </si>
  <si>
    <t>6.8-8.4</t>
  </si>
  <si>
    <t>6.5-8.4</t>
  </si>
  <si>
    <t>7.1 - 8.4</t>
  </si>
  <si>
    <r>
      <rPr>
        <sz val="11"/>
        <rFont val="Calibri"/>
        <family val="2"/>
      </rPr>
      <t xml:space="preserve">7.3-8.3 </t>
    </r>
  </si>
  <si>
    <r>
      <rPr>
        <sz val="11"/>
        <rFont val="Calibri"/>
        <family val="2"/>
      </rPr>
      <t xml:space="preserve"> 6.6-8.1 </t>
    </r>
  </si>
  <si>
    <r>
      <rPr>
        <sz val="11"/>
        <rFont val="Calibri"/>
        <family val="2"/>
      </rPr>
      <t xml:space="preserve">7.6-8.4 </t>
    </r>
  </si>
  <si>
    <r>
      <rPr>
        <sz val="11"/>
        <rFont val="Calibri"/>
        <family val="2"/>
      </rPr>
      <t xml:space="preserve"> 7.5-8.2 </t>
    </r>
  </si>
  <si>
    <t>7.2 - 8.4</t>
  </si>
  <si>
    <t>6.9 - 8.4</t>
  </si>
  <si>
    <t>6.3-8.5</t>
  </si>
  <si>
    <t>6.6 - 8.3</t>
  </si>
  <si>
    <t>6.5-8.3</t>
  </si>
  <si>
    <t>6.6-8.2</t>
  </si>
  <si>
    <t xml:space="preserve">54-78400 </t>
  </si>
  <si>
    <t>75-54802</t>
  </si>
  <si>
    <t>64-29118</t>
  </si>
  <si>
    <t>68-42257</t>
  </si>
  <si>
    <t xml:space="preserve">90-2287 </t>
  </si>
  <si>
    <t>136-19450</t>
  </si>
  <si>
    <t xml:space="preserve">75-48400 </t>
  </si>
  <si>
    <t xml:space="preserve"> 69-28400 </t>
  </si>
  <si>
    <t>98 - 33320</t>
  </si>
  <si>
    <t>83- 32540</t>
  </si>
  <si>
    <t>93-42560</t>
  </si>
  <si>
    <t>88-52170</t>
  </si>
  <si>
    <t>94-35200</t>
  </si>
  <si>
    <t>107-34380</t>
  </si>
  <si>
    <t>103 - 50910</t>
  </si>
  <si>
    <r>
      <rPr>
        <sz val="11"/>
        <rFont val="Calibri"/>
        <family val="2"/>
      </rPr>
      <t xml:space="preserve">54-78400 </t>
    </r>
  </si>
  <si>
    <r>
      <rPr>
        <sz val="11"/>
        <rFont val="Calibri"/>
        <family val="2"/>
      </rPr>
      <t>64-29118</t>
    </r>
  </si>
  <si>
    <r>
      <rPr>
        <sz val="11"/>
        <rFont val="Calibri"/>
        <family val="2"/>
      </rPr>
      <t xml:space="preserve">90-2287 </t>
    </r>
  </si>
  <si>
    <r>
      <rPr>
        <sz val="11"/>
        <rFont val="Calibri"/>
        <family val="2"/>
      </rPr>
      <t xml:space="preserve">75-48400 </t>
    </r>
  </si>
  <si>
    <t>77 - 43350</t>
  </si>
  <si>
    <t>65 - 45150</t>
  </si>
  <si>
    <t>73-44340</t>
  </si>
  <si>
    <t>64 - 34510</t>
  </si>
  <si>
    <t>62-31620</t>
  </si>
  <si>
    <t>64-20720</t>
  </si>
  <si>
    <t xml:space="preserve">6.8-9.3 </t>
  </si>
  <si>
    <t xml:space="preserve"> 5.4-11.3 </t>
  </si>
  <si>
    <t xml:space="preserve"> 5.9-9.8 </t>
  </si>
  <si>
    <t xml:space="preserve"> 5.2-8.8 </t>
  </si>
  <si>
    <t xml:space="preserve">7.4-8.0 </t>
  </si>
  <si>
    <t xml:space="preserve"> 5.6-8.8</t>
  </si>
  <si>
    <t>6.3-9.2</t>
  </si>
  <si>
    <t xml:space="preserve">6.1-9.0 </t>
  </si>
  <si>
    <t>5.6 – 8.8</t>
  </si>
  <si>
    <t>5.2-11.9</t>
  </si>
  <si>
    <t>5.6-10</t>
  </si>
  <si>
    <t>4.5-8.8</t>
  </si>
  <si>
    <t>4.8-9</t>
  </si>
  <si>
    <t>5.1-9.2</t>
  </si>
  <si>
    <t>5 - 8.8</t>
  </si>
  <si>
    <r>
      <rPr>
        <sz val="11"/>
        <rFont val="Calibri"/>
        <family val="2"/>
      </rPr>
      <t xml:space="preserve">6.8-9.3 </t>
    </r>
  </si>
  <si>
    <r>
      <rPr>
        <sz val="11"/>
        <rFont val="Calibri"/>
        <family val="2"/>
      </rPr>
      <t xml:space="preserve"> 5.9-9.8 </t>
    </r>
  </si>
  <si>
    <r>
      <rPr>
        <sz val="11"/>
        <rFont val="Calibri"/>
        <family val="2"/>
      </rPr>
      <t xml:space="preserve">7.4-8.0 </t>
    </r>
  </si>
  <si>
    <r>
      <rPr>
        <sz val="11"/>
        <rFont val="Calibri"/>
        <family val="2"/>
      </rPr>
      <t>6.3-9.2</t>
    </r>
  </si>
  <si>
    <t>4.9 - 9.1</t>
  </si>
  <si>
    <t>5.6 - 9.2</t>
  </si>
  <si>
    <t>5.5-8.6</t>
  </si>
  <si>
    <t>5.6 - 8.8</t>
  </si>
  <si>
    <t>5.8-8.5</t>
  </si>
  <si>
    <t>5.2-10.3</t>
  </si>
  <si>
    <t>2.0 – 6.8</t>
  </si>
  <si>
    <t xml:space="preserve">0.3-3.5 </t>
  </si>
  <si>
    <t>0.4-2.6</t>
  </si>
  <si>
    <t xml:space="preserve">0.4-4.3 </t>
  </si>
  <si>
    <t xml:space="preserve">0.3-1.8 </t>
  </si>
  <si>
    <t xml:space="preserve"> 0.4-2.2 </t>
  </si>
  <si>
    <t xml:space="preserve"> 0.8-2 </t>
  </si>
  <si>
    <t xml:space="preserve">0.6-3.4 </t>
  </si>
  <si>
    <t>&lt;1– 2.6</t>
  </si>
  <si>
    <t>&lt;1- 3.2</t>
  </si>
  <si>
    <t>&lt;1 -2.8</t>
  </si>
  <si>
    <t>&lt;1 - 2.8</t>
  </si>
  <si>
    <t>&lt;1 -2.9</t>
  </si>
  <si>
    <t>&lt;1 - 2.7</t>
  </si>
  <si>
    <r>
      <rPr>
        <sz val="11"/>
        <rFont val="Calibri"/>
        <family val="2"/>
      </rPr>
      <t>2.0 - 6.8</t>
    </r>
  </si>
  <si>
    <r>
      <rPr>
        <sz val="11"/>
        <rFont val="Calibri"/>
        <family val="2"/>
      </rPr>
      <t>0.4-2.6</t>
    </r>
  </si>
  <si>
    <r>
      <rPr>
        <sz val="11"/>
        <rFont val="Calibri"/>
        <family val="2"/>
      </rPr>
      <t xml:space="preserve">0.3-1.8 </t>
    </r>
  </si>
  <si>
    <r>
      <rPr>
        <sz val="11"/>
        <rFont val="Calibri"/>
        <family val="2"/>
      </rPr>
      <t xml:space="preserve"> 0.8-2 </t>
    </r>
  </si>
  <si>
    <t>0.5 - 2.4</t>
  </si>
  <si>
    <t>BDL-2.4</t>
  </si>
  <si>
    <t>1 - 2.4</t>
  </si>
  <si>
    <t>1-2.5</t>
  </si>
  <si>
    <t>1-2.1</t>
  </si>
  <si>
    <t xml:space="preserve"> 900-22000 </t>
  </si>
  <si>
    <r>
      <t>330-16x10</t>
    </r>
    <r>
      <rPr>
        <vertAlign val="superscript"/>
        <sz val="11"/>
        <rFont val="Calibri"/>
        <family val="2"/>
        <scheme val="minor"/>
      </rPr>
      <t>3</t>
    </r>
  </si>
  <si>
    <t xml:space="preserve"> 640-92000</t>
  </si>
  <si>
    <r>
      <t>790-24x10</t>
    </r>
    <r>
      <rPr>
        <vertAlign val="superscript"/>
        <sz val="11"/>
        <rFont val="Calibri"/>
        <family val="2"/>
        <scheme val="minor"/>
      </rPr>
      <t>3</t>
    </r>
  </si>
  <si>
    <t xml:space="preserve">1400-4300 </t>
  </si>
  <si>
    <t xml:space="preserve">330-5400 </t>
  </si>
  <si>
    <t>940-5400</t>
  </si>
  <si>
    <t xml:space="preserve">630-5400 </t>
  </si>
  <si>
    <t>210 - 5400</t>
  </si>
  <si>
    <t>140 - 24000</t>
  </si>
  <si>
    <t>130-11000</t>
  </si>
  <si>
    <t>45 - 24000</t>
  </si>
  <si>
    <r>
      <rPr>
        <sz val="11"/>
        <rFont val="Calibri"/>
        <family val="2"/>
      </rPr>
      <t xml:space="preserve"> 900-22000 </t>
    </r>
  </si>
  <si>
    <r>
      <t>330-16x10</t>
    </r>
    <r>
      <rPr>
        <vertAlign val="superscript"/>
        <sz val="11"/>
        <rFont val="Calibri"/>
        <family val="2"/>
      </rPr>
      <t>3</t>
    </r>
  </si>
  <si>
    <r>
      <rPr>
        <sz val="11"/>
        <rFont val="Calibri"/>
        <family val="2"/>
      </rPr>
      <t xml:space="preserve"> 640-92000</t>
    </r>
  </si>
  <si>
    <r>
      <t>790-24x10</t>
    </r>
    <r>
      <rPr>
        <vertAlign val="superscript"/>
        <sz val="11"/>
        <rFont val="Calibri"/>
        <family val="2"/>
      </rPr>
      <t>3</t>
    </r>
  </si>
  <si>
    <r>
      <rPr>
        <sz val="11"/>
        <rFont val="Calibri"/>
        <family val="2"/>
      </rPr>
      <t xml:space="preserve">1400-4300 </t>
    </r>
  </si>
  <si>
    <r>
      <rPr>
        <sz val="11"/>
        <rFont val="Calibri"/>
        <family val="2"/>
      </rPr>
      <t>940-5400</t>
    </r>
  </si>
  <si>
    <r>
      <t>330-16x10</t>
    </r>
    <r>
      <rPr>
        <vertAlign val="superscript"/>
        <sz val="11"/>
        <rFont val="Book Antiqua"/>
        <family val="1"/>
      </rPr>
      <t>3</t>
    </r>
  </si>
  <si>
    <r>
      <t>790-24x10</t>
    </r>
    <r>
      <rPr>
        <vertAlign val="superscript"/>
        <sz val="11"/>
        <rFont val="Book Antiqua"/>
        <family val="1"/>
      </rPr>
      <t>3</t>
    </r>
  </si>
  <si>
    <t>20 - 16000</t>
  </si>
  <si>
    <t>40-5400</t>
  </si>
  <si>
    <t>78 - 4900</t>
  </si>
  <si>
    <t>68-4900</t>
  </si>
  <si>
    <t>78-4900</t>
  </si>
  <si>
    <t xml:space="preserve">700-11000 </t>
  </si>
  <si>
    <r>
      <t xml:space="preserve"> 230-9x10</t>
    </r>
    <r>
      <rPr>
        <vertAlign val="superscript"/>
        <sz val="11"/>
        <rFont val="Calibri"/>
        <family val="2"/>
        <scheme val="minor"/>
      </rPr>
      <t>3</t>
    </r>
  </si>
  <si>
    <r>
      <t xml:space="preserve"> 310-35x10</t>
    </r>
    <r>
      <rPr>
        <vertAlign val="superscript"/>
        <sz val="11"/>
        <rFont val="Calibri"/>
        <family val="2"/>
        <scheme val="minor"/>
      </rPr>
      <t>2</t>
    </r>
  </si>
  <si>
    <r>
      <t xml:space="preserve"> 3330-11x10</t>
    </r>
    <r>
      <rPr>
        <vertAlign val="superscript"/>
        <sz val="11"/>
        <rFont val="Calibri"/>
        <family val="2"/>
        <scheme val="minor"/>
      </rPr>
      <t>3</t>
    </r>
  </si>
  <si>
    <t xml:space="preserve">790-1700 </t>
  </si>
  <si>
    <t xml:space="preserve">170-2200 </t>
  </si>
  <si>
    <t xml:space="preserve"> 700-3500 </t>
  </si>
  <si>
    <t xml:space="preserve">230-2800 </t>
  </si>
  <si>
    <t>470 - 16000</t>
  </si>
  <si>
    <t>350 - 54000</t>
  </si>
  <si>
    <t>230-17000</t>
  </si>
  <si>
    <t>330 - 54000</t>
  </si>
  <si>
    <t>170-160000</t>
  </si>
  <si>
    <t>230 - 160000</t>
  </si>
  <si>
    <r>
      <rPr>
        <sz val="11"/>
        <rFont val="Calibri"/>
        <family val="2"/>
      </rPr>
      <t xml:space="preserve">700-11000 </t>
    </r>
  </si>
  <si>
    <r>
      <t xml:space="preserve"> 230-9x10</t>
    </r>
    <r>
      <rPr>
        <vertAlign val="superscript"/>
        <sz val="11"/>
        <rFont val="Calibri"/>
        <family val="2"/>
      </rPr>
      <t>3</t>
    </r>
  </si>
  <si>
    <r>
      <rPr>
        <sz val="11"/>
        <rFont val="Calibri"/>
        <family val="2"/>
      </rPr>
      <t xml:space="preserve"> 310-35x10</t>
    </r>
    <r>
      <rPr>
        <vertAlign val="superscript"/>
        <sz val="11"/>
        <color theme="1"/>
        <rFont val="Calibri"/>
        <family val="2"/>
      </rPr>
      <t>2</t>
    </r>
  </si>
  <si>
    <r>
      <t xml:space="preserve"> 3330-11x10</t>
    </r>
    <r>
      <rPr>
        <vertAlign val="superscript"/>
        <sz val="11"/>
        <rFont val="Calibri"/>
        <family val="2"/>
      </rPr>
      <t>3</t>
    </r>
  </si>
  <si>
    <r>
      <rPr>
        <sz val="11"/>
        <rFont val="Calibri"/>
        <family val="2"/>
      </rPr>
      <t xml:space="preserve">790-1700 </t>
    </r>
  </si>
  <si>
    <r>
      <rPr>
        <sz val="11"/>
        <rFont val="Calibri"/>
        <family val="2"/>
      </rPr>
      <t xml:space="preserve"> 700-3500 </t>
    </r>
  </si>
  <si>
    <r>
      <t xml:space="preserve"> 230-9x10</t>
    </r>
    <r>
      <rPr>
        <vertAlign val="superscript"/>
        <sz val="11"/>
        <rFont val="Book Antiqua"/>
        <family val="1"/>
      </rPr>
      <t>3</t>
    </r>
  </si>
  <si>
    <r>
      <t xml:space="preserve"> 310-35x10</t>
    </r>
    <r>
      <rPr>
        <vertAlign val="superscript"/>
        <sz val="11"/>
        <rFont val="Book Antiqua"/>
        <family val="1"/>
      </rPr>
      <t>2</t>
    </r>
  </si>
  <si>
    <r>
      <t xml:space="preserve"> 3330-11x10</t>
    </r>
    <r>
      <rPr>
        <vertAlign val="superscript"/>
        <sz val="11"/>
        <rFont val="Book Antiqua"/>
        <family val="1"/>
      </rPr>
      <t>3</t>
    </r>
  </si>
  <si>
    <t>5 - 16000</t>
  </si>
  <si>
    <t>18-3500</t>
  </si>
  <si>
    <t>1.8 - 2400</t>
  </si>
  <si>
    <t>20-2400</t>
  </si>
  <si>
    <t>Subarnarekha सुवर्णरेखा</t>
  </si>
  <si>
    <t>1</t>
  </si>
  <si>
    <t xml:space="preserve">सुवर्णरेखा
Subarnarekha </t>
  </si>
  <si>
    <t xml:space="preserve">24-28 </t>
  </si>
  <si>
    <t xml:space="preserve">20-36 </t>
  </si>
  <si>
    <t xml:space="preserve">19-34 </t>
  </si>
  <si>
    <t xml:space="preserve">19-37 </t>
  </si>
  <si>
    <t xml:space="preserve">19-35.5 </t>
  </si>
  <si>
    <t xml:space="preserve">19.5-40 </t>
  </si>
  <si>
    <t>15-38</t>
  </si>
  <si>
    <t>18-39</t>
  </si>
  <si>
    <t>20-29</t>
  </si>
  <si>
    <t>17-30</t>
  </si>
  <si>
    <t>15-35</t>
  </si>
  <si>
    <t>16 - 42</t>
  </si>
  <si>
    <r>
      <rPr>
        <sz val="11"/>
        <rFont val="Calibri"/>
        <family val="2"/>
      </rPr>
      <t xml:space="preserve">18-36 </t>
    </r>
  </si>
  <si>
    <r>
      <rPr>
        <sz val="11"/>
        <rFont val="Calibri"/>
        <family val="2"/>
      </rPr>
      <t xml:space="preserve">24-28 </t>
    </r>
  </si>
  <si>
    <r>
      <rPr>
        <sz val="11"/>
        <rFont val="Calibri"/>
        <family val="2"/>
      </rPr>
      <t xml:space="preserve">19-34 </t>
    </r>
  </si>
  <si>
    <r>
      <rPr>
        <sz val="11"/>
        <rFont val="Calibri"/>
        <family val="2"/>
      </rPr>
      <t xml:space="preserve">19-35.5 </t>
    </r>
  </si>
  <si>
    <t>14 - 41</t>
  </si>
  <si>
    <t>8 - 39.3</t>
  </si>
  <si>
    <t>8-36</t>
  </si>
  <si>
    <t>8.0 - 35.0</t>
  </si>
  <si>
    <t>11-37.5</t>
  </si>
  <si>
    <t>6.5-8.0</t>
  </si>
  <si>
    <t xml:space="preserve">7.8-8.3 </t>
  </si>
  <si>
    <t xml:space="preserve">6.8-8.3 </t>
  </si>
  <si>
    <t>6.9-7.9</t>
  </si>
  <si>
    <t xml:space="preserve">6-8.1 </t>
  </si>
  <si>
    <t xml:space="preserve">6.5-8.0 </t>
  </si>
  <si>
    <t>6.8-8.0</t>
  </si>
  <si>
    <t>6-8.5</t>
  </si>
  <si>
    <t>7.6-8.4</t>
  </si>
  <si>
    <t>6.4 - 8.5</t>
  </si>
  <si>
    <r>
      <rPr>
        <sz val="11"/>
        <rFont val="Calibri"/>
        <family val="2"/>
      </rPr>
      <t>6.5-8.0</t>
    </r>
  </si>
  <si>
    <r>
      <rPr>
        <sz val="11"/>
        <rFont val="Calibri"/>
        <family val="2"/>
      </rPr>
      <t xml:space="preserve">7.8-8.3 </t>
    </r>
  </si>
  <si>
    <r>
      <rPr>
        <sz val="11"/>
        <rFont val="Calibri"/>
        <family val="2"/>
      </rPr>
      <t>6.9-7.9</t>
    </r>
  </si>
  <si>
    <r>
      <rPr>
        <sz val="11"/>
        <rFont val="Calibri"/>
        <family val="2"/>
      </rPr>
      <t xml:space="preserve">6.5-8.0 </t>
    </r>
  </si>
  <si>
    <t>6.5 - 8.3</t>
  </si>
  <si>
    <t>6.5 - 8.5</t>
  </si>
  <si>
    <t>6.0 - 8.9</t>
  </si>
  <si>
    <t xml:space="preserve"> 113-355 </t>
  </si>
  <si>
    <t xml:space="preserve">133-346 </t>
  </si>
  <si>
    <t>152-623</t>
  </si>
  <si>
    <t xml:space="preserve">130-405 </t>
  </si>
  <si>
    <t xml:space="preserve"> 192-15013</t>
  </si>
  <si>
    <t xml:space="preserve">134-740 </t>
  </si>
  <si>
    <t xml:space="preserve">119-332 </t>
  </si>
  <si>
    <t>164-717</t>
  </si>
  <si>
    <t>152-244</t>
  </si>
  <si>
    <t>126-408</t>
  </si>
  <si>
    <t>82-1211</t>
  </si>
  <si>
    <t>127-472</t>
  </si>
  <si>
    <t>133-320</t>
  </si>
  <si>
    <t>172-402</t>
  </si>
  <si>
    <t>123 - 411</t>
  </si>
  <si>
    <r>
      <rPr>
        <sz val="11"/>
        <rFont val="Calibri"/>
        <family val="2"/>
      </rPr>
      <t xml:space="preserve"> 113-355 </t>
    </r>
  </si>
  <si>
    <r>
      <rPr>
        <sz val="11"/>
        <rFont val="Calibri"/>
        <family val="2"/>
      </rPr>
      <t>152-623</t>
    </r>
  </si>
  <si>
    <r>
      <rPr>
        <sz val="11"/>
        <rFont val="Calibri"/>
        <family val="2"/>
      </rPr>
      <t xml:space="preserve"> 192-15013</t>
    </r>
  </si>
  <si>
    <r>
      <rPr>
        <sz val="11"/>
        <rFont val="Calibri"/>
        <family val="2"/>
      </rPr>
      <t xml:space="preserve">119-332 </t>
    </r>
  </si>
  <si>
    <t>154 - 402</t>
  </si>
  <si>
    <t>147 - 388</t>
  </si>
  <si>
    <t>142-539</t>
  </si>
  <si>
    <t>134 - 1224</t>
  </si>
  <si>
    <t>151-455</t>
  </si>
  <si>
    <t>125-384</t>
  </si>
  <si>
    <t xml:space="preserve">5.2-8.5 </t>
  </si>
  <si>
    <t xml:space="preserve"> 7.1-7.5</t>
  </si>
  <si>
    <t xml:space="preserve">5.5-8.6 </t>
  </si>
  <si>
    <t xml:space="preserve"> 5.8-8.2 </t>
  </si>
  <si>
    <t xml:space="preserve">4.6-8.7 </t>
  </si>
  <si>
    <t>5.1-8.9</t>
  </si>
  <si>
    <t xml:space="preserve"> 4.0-8.5 </t>
  </si>
  <si>
    <t>5.9-8.2</t>
  </si>
  <si>
    <t>3.0-8.6</t>
  </si>
  <si>
    <t>3.6-8.4</t>
  </si>
  <si>
    <t>7.4-8.4</t>
  </si>
  <si>
    <t>5-8.7</t>
  </si>
  <si>
    <t>3 -8.8</t>
  </si>
  <si>
    <r>
      <rPr>
        <sz val="11"/>
        <rFont val="Calibri"/>
        <family val="2"/>
      </rPr>
      <t xml:space="preserve">5.2-8.5 </t>
    </r>
  </si>
  <si>
    <r>
      <rPr>
        <sz val="11"/>
        <rFont val="Calibri"/>
        <family val="2"/>
      </rPr>
      <t xml:space="preserve"> 7.1-7.5</t>
    </r>
  </si>
  <si>
    <r>
      <rPr>
        <sz val="11"/>
        <rFont val="Calibri"/>
        <family val="2"/>
      </rPr>
      <t xml:space="preserve"> 5.8-8.2 </t>
    </r>
  </si>
  <si>
    <r>
      <rPr>
        <sz val="11"/>
        <rFont val="Calibri"/>
        <family val="2"/>
      </rPr>
      <t>5.1-8.9</t>
    </r>
  </si>
  <si>
    <t>2.5 - 8.6</t>
  </si>
  <si>
    <t>3 - 8.8</t>
  </si>
  <si>
    <t>4.0 - 14.0</t>
  </si>
  <si>
    <t>2-8.8</t>
  </si>
  <si>
    <t xml:space="preserve">0.2 – 12.0 </t>
  </si>
  <si>
    <t xml:space="preserve">1-2 </t>
  </si>
  <si>
    <t xml:space="preserve"> 0.4-2.5</t>
  </si>
  <si>
    <t xml:space="preserve">1.0-4.7 </t>
  </si>
  <si>
    <t xml:space="preserve">0.3-4.6 </t>
  </si>
  <si>
    <t>0.9-8.0</t>
  </si>
  <si>
    <t xml:space="preserve"> 0.0-10.5 </t>
  </si>
  <si>
    <t xml:space="preserve">0.4-6.3 </t>
  </si>
  <si>
    <t>&lt;1 -7.0</t>
  </si>
  <si>
    <t>&lt;1- 8</t>
  </si>
  <si>
    <t>&lt;1- 2.9</t>
  </si>
  <si>
    <t>&lt;1- 3.4</t>
  </si>
  <si>
    <r>
      <rPr>
        <sz val="11"/>
        <rFont val="Calibri"/>
        <family val="2"/>
      </rPr>
      <t xml:space="preserve">0.2 - 12.0 </t>
    </r>
  </si>
  <si>
    <r>
      <rPr>
        <sz val="11"/>
        <rFont val="Calibri"/>
        <family val="2"/>
      </rPr>
      <t xml:space="preserve"> 0.4-2.5</t>
    </r>
  </si>
  <si>
    <r>
      <rPr>
        <sz val="11"/>
        <rFont val="Calibri"/>
        <family val="2"/>
      </rPr>
      <t xml:space="preserve">0.3-4.6 </t>
    </r>
  </si>
  <si>
    <r>
      <rPr>
        <sz val="11"/>
        <rFont val="Calibri"/>
        <family val="2"/>
      </rPr>
      <t xml:space="preserve"> 0.0-10.5 </t>
    </r>
  </si>
  <si>
    <t>&lt;1- 10</t>
  </si>
  <si>
    <t>0.5 - 8</t>
  </si>
  <si>
    <t>BDL-10.0</t>
  </si>
  <si>
    <t>1 - 8.0</t>
  </si>
  <si>
    <t>1-6.8</t>
  </si>
  <si>
    <t>1-6.1</t>
  </si>
  <si>
    <t xml:space="preserve">150-1800 </t>
  </si>
  <si>
    <t xml:space="preserve">300-7900 </t>
  </si>
  <si>
    <t xml:space="preserve"> 470-2200 </t>
  </si>
  <si>
    <t>110-1400</t>
  </si>
  <si>
    <t xml:space="preserve"> 540-2400 </t>
  </si>
  <si>
    <t xml:space="preserve">540-3500 </t>
  </si>
  <si>
    <t xml:space="preserve">280-2400 </t>
  </si>
  <si>
    <t>110-15000</t>
  </si>
  <si>
    <t>90-54000</t>
  </si>
  <si>
    <t>220-4900</t>
  </si>
  <si>
    <t>490-11000</t>
  </si>
  <si>
    <t>78-3500</t>
  </si>
  <si>
    <t>150 - 4900</t>
  </si>
  <si>
    <r>
      <rPr>
        <sz val="11"/>
        <rFont val="Calibri"/>
        <family val="2"/>
      </rPr>
      <t xml:space="preserve">150-1800 </t>
    </r>
  </si>
  <si>
    <r>
      <rPr>
        <sz val="11"/>
        <rFont val="Calibri"/>
        <family val="2"/>
      </rPr>
      <t xml:space="preserve"> 470-2200 </t>
    </r>
  </si>
  <si>
    <r>
      <rPr>
        <sz val="11"/>
        <rFont val="Calibri"/>
        <family val="2"/>
      </rPr>
      <t xml:space="preserve">540-3500 </t>
    </r>
  </si>
  <si>
    <t>130 - 16000</t>
  </si>
  <si>
    <t>170 - 4900</t>
  </si>
  <si>
    <t>260-3500</t>
  </si>
  <si>
    <t>70 - 35000</t>
  </si>
  <si>
    <t>130-2800</t>
  </si>
  <si>
    <t>170-3500</t>
  </si>
  <si>
    <t xml:space="preserve">70-540 </t>
  </si>
  <si>
    <t xml:space="preserve">130-3300 </t>
  </si>
  <si>
    <t>270-700</t>
  </si>
  <si>
    <t xml:space="preserve"> 78-700 </t>
  </si>
  <si>
    <t xml:space="preserve">200-920 </t>
  </si>
  <si>
    <t xml:space="preserve">200-1700 </t>
  </si>
  <si>
    <t xml:space="preserve">70-1300 </t>
  </si>
  <si>
    <t>750-43000</t>
  </si>
  <si>
    <t>640-92000</t>
  </si>
  <si>
    <t>790-13000</t>
  </si>
  <si>
    <t>2200-17000</t>
  </si>
  <si>
    <t>230-9200</t>
  </si>
  <si>
    <t>490 - 7900</t>
  </si>
  <si>
    <r>
      <rPr>
        <sz val="11"/>
        <rFont val="Calibri"/>
        <family val="2"/>
      </rPr>
      <t xml:space="preserve">70-540 </t>
    </r>
  </si>
  <si>
    <r>
      <rPr>
        <sz val="11"/>
        <rFont val="Calibri"/>
        <family val="2"/>
      </rPr>
      <t>270-700</t>
    </r>
  </si>
  <si>
    <r>
      <rPr>
        <sz val="11"/>
        <rFont val="Calibri"/>
        <family val="2"/>
      </rPr>
      <t xml:space="preserve">200-1700 </t>
    </r>
  </si>
  <si>
    <t>78 - 1700</t>
  </si>
  <si>
    <t>20-1700</t>
  </si>
  <si>
    <t>45 - 16000</t>
  </si>
  <si>
    <t>20-490</t>
  </si>
  <si>
    <t>Brahmaputra बह्मपुत्र</t>
  </si>
  <si>
    <t xml:space="preserve">बह्मपुत्र
Brahmaputra </t>
  </si>
  <si>
    <t>15-32</t>
  </si>
  <si>
    <t>14-32</t>
  </si>
  <si>
    <t xml:space="preserve"> 15-34</t>
  </si>
  <si>
    <t xml:space="preserve">18-30 </t>
  </si>
  <si>
    <t xml:space="preserve"> 12-32 </t>
  </si>
  <si>
    <t xml:space="preserve">17-31 </t>
  </si>
  <si>
    <t>16-31</t>
  </si>
  <si>
    <t>16-38</t>
  </si>
  <si>
    <r>
      <rPr>
        <sz val="11"/>
        <rFont val="Calibri"/>
        <family val="2"/>
      </rPr>
      <t>15-32</t>
    </r>
  </si>
  <si>
    <r>
      <rPr>
        <sz val="11"/>
        <rFont val="Calibri"/>
        <family val="2"/>
      </rPr>
      <t xml:space="preserve"> 15-34</t>
    </r>
  </si>
  <si>
    <r>
      <rPr>
        <sz val="11"/>
        <rFont val="Calibri"/>
        <family val="2"/>
      </rPr>
      <t xml:space="preserve">18-30 </t>
    </r>
  </si>
  <si>
    <r>
      <rPr>
        <sz val="11"/>
        <rFont val="Calibri"/>
        <family val="2"/>
      </rPr>
      <t xml:space="preserve"> 12-32 </t>
    </r>
  </si>
  <si>
    <t>12-36</t>
  </si>
  <si>
    <t xml:space="preserve"> 6.5-9.0</t>
  </si>
  <si>
    <t xml:space="preserve"> 6.4-8.4 </t>
  </si>
  <si>
    <t xml:space="preserve"> 5.2-9 </t>
  </si>
  <si>
    <t xml:space="preserve">5.9-7.6 </t>
  </si>
  <si>
    <t>6.9-8.0</t>
  </si>
  <si>
    <t xml:space="preserve">5.9-7.9 </t>
  </si>
  <si>
    <t xml:space="preserve">6.1-8.1 </t>
  </si>
  <si>
    <t>6.5-8.1</t>
  </si>
  <si>
    <t>6.1-8.5</t>
  </si>
  <si>
    <t>6.6-8.1</t>
  </si>
  <si>
    <t>6 - 8.5</t>
  </si>
  <si>
    <t>6.2- 8</t>
  </si>
  <si>
    <t>6.4-8.3</t>
  </si>
  <si>
    <r>
      <rPr>
        <sz val="11"/>
        <rFont val="Calibri"/>
        <family val="2"/>
      </rPr>
      <t xml:space="preserve"> 6.5-9.0</t>
    </r>
  </si>
  <si>
    <r>
      <rPr>
        <sz val="11"/>
        <rFont val="Calibri"/>
        <family val="2"/>
      </rPr>
      <t xml:space="preserve"> 5.2-9 </t>
    </r>
  </si>
  <si>
    <r>
      <rPr>
        <sz val="11"/>
        <rFont val="Calibri"/>
        <family val="2"/>
      </rPr>
      <t>6.9-8.0</t>
    </r>
  </si>
  <si>
    <r>
      <rPr>
        <sz val="11"/>
        <rFont val="Calibri"/>
        <family val="2"/>
      </rPr>
      <t xml:space="preserve">6.1-8.1 </t>
    </r>
  </si>
  <si>
    <t>6.5 - 7.9</t>
  </si>
  <si>
    <t>6.5 - 8.6</t>
  </si>
  <si>
    <t>6.8-8.2</t>
  </si>
  <si>
    <t>6.8  - 8.2</t>
  </si>
  <si>
    <t>7-7.8</t>
  </si>
  <si>
    <t>6.8-8</t>
  </si>
  <si>
    <t xml:space="preserve"> 104-684</t>
  </si>
  <si>
    <t xml:space="preserve">77-570 </t>
  </si>
  <si>
    <t xml:space="preserve">91-445 </t>
  </si>
  <si>
    <t xml:space="preserve">20-408 </t>
  </si>
  <si>
    <t xml:space="preserve"> 55-485 </t>
  </si>
  <si>
    <t xml:space="preserve">76-645 </t>
  </si>
  <si>
    <t xml:space="preserve">75-460 </t>
  </si>
  <si>
    <t xml:space="preserve">69-303 </t>
  </si>
  <si>
    <t>49-371</t>
  </si>
  <si>
    <t>68-238</t>
  </si>
  <si>
    <t>67-359</t>
  </si>
  <si>
    <t>83 - 573</t>
  </si>
  <si>
    <t>20 - 573</t>
  </si>
  <si>
    <t>68 - 406</t>
  </si>
  <si>
    <t>54 - 271</t>
  </si>
  <si>
    <r>
      <rPr>
        <sz val="11"/>
        <rFont val="Calibri"/>
        <family val="2"/>
      </rPr>
      <t xml:space="preserve"> 104-684</t>
    </r>
  </si>
  <si>
    <r>
      <rPr>
        <sz val="11"/>
        <rFont val="Calibri"/>
        <family val="2"/>
      </rPr>
      <t xml:space="preserve">91-445 </t>
    </r>
  </si>
  <si>
    <r>
      <rPr>
        <sz val="11"/>
        <rFont val="Calibri"/>
        <family val="2"/>
      </rPr>
      <t xml:space="preserve"> 55-485 </t>
    </r>
  </si>
  <si>
    <r>
      <rPr>
        <sz val="11"/>
        <rFont val="Calibri"/>
        <family val="2"/>
      </rPr>
      <t xml:space="preserve">75-460 </t>
    </r>
  </si>
  <si>
    <t>57 - 367</t>
  </si>
  <si>
    <t>52 - 324</t>
  </si>
  <si>
    <t>37-252</t>
  </si>
  <si>
    <t>97 - 211</t>
  </si>
  <si>
    <t>125-228</t>
  </si>
  <si>
    <t>120-230</t>
  </si>
  <si>
    <t xml:space="preserve"> 1.1-10.5 </t>
  </si>
  <si>
    <t xml:space="preserve">1.2-11.5 </t>
  </si>
  <si>
    <t xml:space="preserve">1.1-9.4 </t>
  </si>
  <si>
    <t>2-10.5</t>
  </si>
  <si>
    <t xml:space="preserve">4.2-10.2 </t>
  </si>
  <si>
    <t xml:space="preserve">5.1-10 </t>
  </si>
  <si>
    <t xml:space="preserve">3.3-9.6 </t>
  </si>
  <si>
    <t>4.4-10.5</t>
  </si>
  <si>
    <t>3.6-9.4</t>
  </si>
  <si>
    <t>4.4-30</t>
  </si>
  <si>
    <t>4.2-11</t>
  </si>
  <si>
    <t>4.6 - 10.3</t>
  </si>
  <si>
    <t>3.8 - 11.4</t>
  </si>
  <si>
    <t>4.4 - 9.8</t>
  </si>
  <si>
    <t>4.7 - 10.5</t>
  </si>
  <si>
    <r>
      <rPr>
        <sz val="11"/>
        <rFont val="Calibri"/>
        <family val="2"/>
      </rPr>
      <t xml:space="preserve"> 1.1-10.5 </t>
    </r>
  </si>
  <si>
    <r>
      <rPr>
        <sz val="11"/>
        <rFont val="Calibri"/>
        <family val="2"/>
      </rPr>
      <t xml:space="preserve">1.1-9.4 </t>
    </r>
  </si>
  <si>
    <r>
      <rPr>
        <sz val="11"/>
        <rFont val="Calibri"/>
        <family val="2"/>
      </rPr>
      <t xml:space="preserve">4.2-10.2 </t>
    </r>
  </si>
  <si>
    <r>
      <rPr>
        <sz val="11"/>
        <rFont val="Calibri"/>
        <family val="2"/>
      </rPr>
      <t xml:space="preserve">3.3-9.6 </t>
    </r>
  </si>
  <si>
    <t>3.6 - 10.5</t>
  </si>
  <si>
    <t>4.2 - 11.4</t>
  </si>
  <si>
    <t>4.7-10</t>
  </si>
  <si>
    <t>5.1 - 10.8</t>
  </si>
  <si>
    <t>5.3-9.5</t>
  </si>
  <si>
    <t>5.5-10.4</t>
  </si>
  <si>
    <t xml:space="preserve">0.1 – 3.9 </t>
  </si>
  <si>
    <t xml:space="preserve">0.4-3.5 </t>
  </si>
  <si>
    <t xml:space="preserve"> 0.3-6.2 </t>
  </si>
  <si>
    <t xml:space="preserve">0.3-5.7 </t>
  </si>
  <si>
    <t xml:space="preserve">0.1-3.4 </t>
  </si>
  <si>
    <t>0.4-5.4</t>
  </si>
  <si>
    <t xml:space="preserve"> 0.3-5.4 </t>
  </si>
  <si>
    <t>&lt;1 - 6.3</t>
  </si>
  <si>
    <t>&lt;1 - 9.2</t>
  </si>
  <si>
    <t>&lt;1 - 3.6</t>
  </si>
  <si>
    <t>&lt;1 - 4.1</t>
  </si>
  <si>
    <t>&lt;1- 4.8</t>
  </si>
  <si>
    <r>
      <rPr>
        <sz val="11"/>
        <rFont val="Calibri"/>
        <family val="2"/>
      </rPr>
      <t xml:space="preserve">0.1 - 3.9 </t>
    </r>
  </si>
  <si>
    <r>
      <rPr>
        <sz val="11"/>
        <rFont val="Calibri"/>
        <family val="2"/>
      </rPr>
      <t xml:space="preserve">0.4-4.3 </t>
    </r>
  </si>
  <si>
    <r>
      <rPr>
        <sz val="11"/>
        <rFont val="Calibri"/>
        <family val="2"/>
      </rPr>
      <t xml:space="preserve">0.3-5.7 </t>
    </r>
  </si>
  <si>
    <r>
      <rPr>
        <sz val="11"/>
        <rFont val="Calibri"/>
        <family val="2"/>
      </rPr>
      <t>0.4-5.4</t>
    </r>
  </si>
  <si>
    <t>&lt;1 - 6.4</t>
  </si>
  <si>
    <t>0.5 - 3.2</t>
  </si>
  <si>
    <t>BDL-3.0</t>
  </si>
  <si>
    <t>1.0 - 2.8</t>
  </si>
  <si>
    <t>1.4-2.8</t>
  </si>
  <si>
    <t>2-2.8</t>
  </si>
  <si>
    <t xml:space="preserve">BOD (mg/l) </t>
  </si>
  <si>
    <t xml:space="preserve">360-240000 </t>
  </si>
  <si>
    <r>
      <t>360-24x10</t>
    </r>
    <r>
      <rPr>
        <vertAlign val="superscript"/>
        <sz val="11"/>
        <rFont val="Calibri"/>
        <family val="2"/>
        <scheme val="minor"/>
      </rPr>
      <t>4</t>
    </r>
  </si>
  <si>
    <t>360-24x104</t>
  </si>
  <si>
    <r>
      <t>300-24x10</t>
    </r>
    <r>
      <rPr>
        <vertAlign val="superscript"/>
        <sz val="11"/>
        <rFont val="Calibri"/>
        <family val="2"/>
        <scheme val="minor"/>
      </rPr>
      <t>4</t>
    </r>
  </si>
  <si>
    <r>
      <t>1-24x10</t>
    </r>
    <r>
      <rPr>
        <vertAlign val="superscript"/>
        <sz val="11"/>
        <rFont val="Calibri"/>
        <family val="2"/>
        <scheme val="minor"/>
      </rPr>
      <t>4</t>
    </r>
  </si>
  <si>
    <r>
      <t>0-24 x10</t>
    </r>
    <r>
      <rPr>
        <vertAlign val="superscript"/>
        <sz val="11"/>
        <rFont val="Calibri"/>
        <family val="2"/>
        <scheme val="minor"/>
      </rPr>
      <t>4</t>
    </r>
  </si>
  <si>
    <r>
      <t xml:space="preserve"> 1-24 x10</t>
    </r>
    <r>
      <rPr>
        <vertAlign val="superscript"/>
        <sz val="11"/>
        <rFont val="Calibri"/>
        <family val="2"/>
        <scheme val="minor"/>
      </rPr>
      <t>4</t>
    </r>
  </si>
  <si>
    <t xml:space="preserve">1-24000 </t>
  </si>
  <si>
    <t>2 - 360</t>
  </si>
  <si>
    <t>2 - 1500</t>
  </si>
  <si>
    <t>20 - 910</t>
  </si>
  <si>
    <t>2 - 2800</t>
  </si>
  <si>
    <t>2 - 110000</t>
  </si>
  <si>
    <t>2 - 240000</t>
  </si>
  <si>
    <r>
      <rPr>
        <sz val="11"/>
        <rFont val="Calibri"/>
        <family val="2"/>
      </rPr>
      <t xml:space="preserve">360-240000 </t>
    </r>
  </si>
  <si>
    <r>
      <t>360-24x10</t>
    </r>
    <r>
      <rPr>
        <vertAlign val="superscript"/>
        <sz val="11"/>
        <rFont val="Calibri"/>
        <family val="2"/>
      </rPr>
      <t>4</t>
    </r>
  </si>
  <si>
    <r>
      <rPr>
        <sz val="11"/>
        <rFont val="Calibri"/>
        <family val="2"/>
      </rPr>
      <t>360-24x104</t>
    </r>
  </si>
  <si>
    <r>
      <t>300-24x10</t>
    </r>
    <r>
      <rPr>
        <vertAlign val="superscript"/>
        <sz val="11"/>
        <rFont val="Calibri"/>
        <family val="2"/>
      </rPr>
      <t>4</t>
    </r>
  </si>
  <si>
    <r>
      <rPr>
        <sz val="11"/>
        <rFont val="Calibri"/>
        <family val="2"/>
      </rPr>
      <t>1-24x10</t>
    </r>
    <r>
      <rPr>
        <vertAlign val="superscript"/>
        <sz val="11"/>
        <color theme="1"/>
        <rFont val="Calibri"/>
        <family val="2"/>
      </rPr>
      <t>4</t>
    </r>
  </si>
  <si>
    <r>
      <t>0-24 x10</t>
    </r>
    <r>
      <rPr>
        <vertAlign val="superscript"/>
        <sz val="11"/>
        <rFont val="Calibri"/>
        <family val="2"/>
      </rPr>
      <t>4</t>
    </r>
  </si>
  <si>
    <r>
      <rPr>
        <sz val="11"/>
        <rFont val="Calibri"/>
        <family val="2"/>
      </rPr>
      <t xml:space="preserve"> 1-24 x10</t>
    </r>
    <r>
      <rPr>
        <vertAlign val="superscript"/>
        <sz val="11"/>
        <color theme="1"/>
        <rFont val="Calibri"/>
        <family val="2"/>
      </rPr>
      <t>4</t>
    </r>
  </si>
  <si>
    <r>
      <t>360-24x10</t>
    </r>
    <r>
      <rPr>
        <vertAlign val="superscript"/>
        <sz val="11"/>
        <rFont val="Book Antiqua"/>
        <family val="1"/>
      </rPr>
      <t>4</t>
    </r>
  </si>
  <si>
    <r>
      <t>300-24x10</t>
    </r>
    <r>
      <rPr>
        <vertAlign val="superscript"/>
        <sz val="11"/>
        <rFont val="Book Antiqua"/>
        <family val="1"/>
      </rPr>
      <t>4</t>
    </r>
  </si>
  <si>
    <r>
      <t>1-24x10</t>
    </r>
    <r>
      <rPr>
        <vertAlign val="superscript"/>
        <sz val="11"/>
        <rFont val="Book Antiqua"/>
        <family val="1"/>
      </rPr>
      <t>4</t>
    </r>
  </si>
  <si>
    <r>
      <t>0-24 x10</t>
    </r>
    <r>
      <rPr>
        <vertAlign val="superscript"/>
        <sz val="11"/>
        <rFont val="Book Antiqua"/>
        <family val="1"/>
      </rPr>
      <t>4</t>
    </r>
  </si>
  <si>
    <r>
      <t xml:space="preserve"> 1-24 x10</t>
    </r>
    <r>
      <rPr>
        <vertAlign val="superscript"/>
        <sz val="11"/>
        <rFont val="Book Antiqua"/>
        <family val="1"/>
      </rPr>
      <t>4</t>
    </r>
  </si>
  <si>
    <t>2 -7500</t>
  </si>
  <si>
    <t>1.8 - 240000</t>
  </si>
  <si>
    <t>1.8-4400</t>
  </si>
  <si>
    <t>300 - 3500</t>
  </si>
  <si>
    <t>360-2100</t>
  </si>
  <si>
    <t>360-2800</t>
  </si>
  <si>
    <t xml:space="preserve">300-24000 </t>
  </si>
  <si>
    <r>
      <t xml:space="preserve"> 300-24x10</t>
    </r>
    <r>
      <rPr>
        <vertAlign val="superscript"/>
        <sz val="11"/>
        <rFont val="Calibri"/>
        <family val="2"/>
        <scheme val="minor"/>
      </rPr>
      <t>4</t>
    </r>
  </si>
  <si>
    <r>
      <t xml:space="preserve"> 150-24x10</t>
    </r>
    <r>
      <rPr>
        <vertAlign val="superscript"/>
        <sz val="11"/>
        <rFont val="Calibri"/>
        <family val="2"/>
        <scheme val="minor"/>
      </rPr>
      <t>4</t>
    </r>
  </si>
  <si>
    <t xml:space="preserve"> 0-24 x10</t>
  </si>
  <si>
    <r>
      <t xml:space="preserve"> 0-24 x10</t>
    </r>
    <r>
      <rPr>
        <vertAlign val="superscript"/>
        <sz val="11"/>
        <rFont val="Calibri"/>
        <family val="2"/>
        <scheme val="minor"/>
      </rPr>
      <t>3</t>
    </r>
  </si>
  <si>
    <t xml:space="preserve">0-1100 </t>
  </si>
  <si>
    <t>2 - 3000</t>
  </si>
  <si>
    <t>2 - 15000</t>
  </si>
  <si>
    <t>2 - 24000</t>
  </si>
  <si>
    <t>360 - 120000</t>
  </si>
  <si>
    <r>
      <rPr>
        <sz val="11"/>
        <rFont val="Calibri"/>
        <family val="2"/>
      </rPr>
      <t xml:space="preserve">300-24000 </t>
    </r>
  </si>
  <si>
    <r>
      <t xml:space="preserve"> 300-24x10</t>
    </r>
    <r>
      <rPr>
        <vertAlign val="superscript"/>
        <sz val="11"/>
        <rFont val="Calibri"/>
        <family val="2"/>
      </rPr>
      <t>4</t>
    </r>
  </si>
  <si>
    <r>
      <rPr>
        <sz val="11"/>
        <rFont val="Calibri"/>
        <family val="2"/>
      </rPr>
      <t xml:space="preserve"> 300-24x10</t>
    </r>
    <r>
      <rPr>
        <vertAlign val="superscript"/>
        <sz val="11"/>
        <color theme="1"/>
        <rFont val="Calibri"/>
        <family val="2"/>
      </rPr>
      <t>4</t>
    </r>
  </si>
  <si>
    <r>
      <t xml:space="preserve"> 150-24x10</t>
    </r>
    <r>
      <rPr>
        <vertAlign val="superscript"/>
        <sz val="11"/>
        <rFont val="Calibri"/>
        <family val="2"/>
      </rPr>
      <t>4</t>
    </r>
  </si>
  <si>
    <r>
      <rPr>
        <sz val="11"/>
        <rFont val="Calibri"/>
        <family val="2"/>
      </rPr>
      <t xml:space="preserve"> 0-24 x10</t>
    </r>
    <r>
      <rPr>
        <vertAlign val="superscript"/>
        <sz val="11"/>
        <color theme="1"/>
        <rFont val="Calibri"/>
        <family val="2"/>
      </rPr>
      <t>3</t>
    </r>
  </si>
  <si>
    <r>
      <t xml:space="preserve"> 300-24x10</t>
    </r>
    <r>
      <rPr>
        <vertAlign val="superscript"/>
        <sz val="11"/>
        <rFont val="Book Antiqua"/>
        <family val="1"/>
      </rPr>
      <t>4</t>
    </r>
  </si>
  <si>
    <r>
      <t xml:space="preserve"> 150-24x10</t>
    </r>
    <r>
      <rPr>
        <vertAlign val="superscript"/>
        <sz val="11"/>
        <rFont val="Book Antiqua"/>
        <family val="1"/>
      </rPr>
      <t>4</t>
    </r>
  </si>
  <si>
    <r>
      <t xml:space="preserve"> 0-24 x10</t>
    </r>
    <r>
      <rPr>
        <vertAlign val="superscript"/>
        <sz val="11"/>
        <rFont val="Book Antiqua"/>
        <family val="1"/>
      </rPr>
      <t>3</t>
    </r>
  </si>
  <si>
    <t>1.8 - 21000</t>
  </si>
  <si>
    <t>1.8-2000</t>
  </si>
  <si>
    <t>1.8 - 1500</t>
  </si>
  <si>
    <t>300-910</t>
  </si>
  <si>
    <t>300-1100</t>
  </si>
  <si>
    <t xml:space="preserve">Satluj </t>
  </si>
  <si>
    <t xml:space="preserve">सतलज 
Satluj </t>
  </si>
  <si>
    <t>50</t>
  </si>
  <si>
    <r>
      <rPr>
        <sz val="11"/>
        <color theme="1"/>
        <rFont val="Calibri"/>
        <family val="2"/>
      </rPr>
      <t xml:space="preserve">सतलज </t>
    </r>
  </si>
  <si>
    <t>9-32</t>
  </si>
  <si>
    <t xml:space="preserve">5-30 </t>
  </si>
  <si>
    <t xml:space="preserve">9-29 </t>
  </si>
  <si>
    <t xml:space="preserve">10-28 </t>
  </si>
  <si>
    <t xml:space="preserve">7-28 </t>
  </si>
  <si>
    <t xml:space="preserve">2-26 </t>
  </si>
  <si>
    <t xml:space="preserve">4.5-23 </t>
  </si>
  <si>
    <t xml:space="preserve">7.5-26 </t>
  </si>
  <si>
    <t>4 - 27</t>
  </si>
  <si>
    <t>1.8-25</t>
  </si>
  <si>
    <t>2.3-26.9</t>
  </si>
  <si>
    <t>1 -32</t>
  </si>
  <si>
    <t>4-31</t>
  </si>
  <si>
    <t>5 - 27</t>
  </si>
  <si>
    <t>8 - 33</t>
  </si>
  <si>
    <r>
      <rPr>
        <sz val="11"/>
        <rFont val="Calibri"/>
        <family val="2"/>
      </rPr>
      <t>9-32</t>
    </r>
  </si>
  <si>
    <r>
      <rPr>
        <sz val="11"/>
        <rFont val="Calibri"/>
        <family val="2"/>
      </rPr>
      <t xml:space="preserve">9-29 </t>
    </r>
  </si>
  <si>
    <r>
      <rPr>
        <sz val="11"/>
        <rFont val="Calibri"/>
        <family val="2"/>
      </rPr>
      <t xml:space="preserve">7-28 </t>
    </r>
  </si>
  <si>
    <r>
      <rPr>
        <sz val="11"/>
        <rFont val="Calibri"/>
        <family val="2"/>
      </rPr>
      <t xml:space="preserve">4.5-23 </t>
    </r>
  </si>
  <si>
    <t>3 - 32</t>
  </si>
  <si>
    <t>3-34</t>
  </si>
  <si>
    <t>6 - 39.0</t>
  </si>
  <si>
    <t>6-34</t>
  </si>
  <si>
    <t>6-37</t>
  </si>
  <si>
    <t xml:space="preserve"> 6.8-8.8</t>
  </si>
  <si>
    <t xml:space="preserve">6.9-8.9 </t>
  </si>
  <si>
    <t xml:space="preserve">7.1-8.3 </t>
  </si>
  <si>
    <t>7.1-8.3</t>
  </si>
  <si>
    <t xml:space="preserve">7.1-8.26 </t>
  </si>
  <si>
    <t xml:space="preserve">7-8.6 </t>
  </si>
  <si>
    <t xml:space="preserve">7.0-8.5 </t>
  </si>
  <si>
    <t xml:space="preserve">6.3-8.5 </t>
  </si>
  <si>
    <t>4.2-8.6</t>
  </si>
  <si>
    <t>6.8-8.69</t>
  </si>
  <si>
    <t>6.8-8.7</t>
  </si>
  <si>
    <t>6.6 - 9.7</t>
  </si>
  <si>
    <t>7 - 8.7</t>
  </si>
  <si>
    <t>6 - 8.7</t>
  </si>
  <si>
    <r>
      <rPr>
        <sz val="11"/>
        <rFont val="Calibri"/>
        <family val="2"/>
      </rPr>
      <t xml:space="preserve"> 6.8-8.8</t>
    </r>
  </si>
  <si>
    <r>
      <rPr>
        <sz val="11"/>
        <rFont val="Calibri"/>
        <family val="2"/>
      </rPr>
      <t xml:space="preserve">7.1-8.3 </t>
    </r>
  </si>
  <si>
    <r>
      <rPr>
        <sz val="11"/>
        <rFont val="Calibri"/>
        <family val="2"/>
      </rPr>
      <t xml:space="preserve">7.1-8.26 </t>
    </r>
  </si>
  <si>
    <r>
      <rPr>
        <sz val="11"/>
        <rFont val="Calibri"/>
        <family val="2"/>
      </rPr>
      <t xml:space="preserve">7.0-8.5 </t>
    </r>
  </si>
  <si>
    <t>6.8 - 8.6</t>
  </si>
  <si>
    <t>6.5-8.7</t>
  </si>
  <si>
    <t>6.6 - 10.2</t>
  </si>
  <si>
    <t>6.8-13</t>
  </si>
  <si>
    <t>6.7-8.57</t>
  </si>
  <si>
    <t xml:space="preserve"> 131-819 </t>
  </si>
  <si>
    <t xml:space="preserve">164-1226 </t>
  </si>
  <si>
    <t xml:space="preserve">144-694 </t>
  </si>
  <si>
    <t xml:space="preserve"> 150-818</t>
  </si>
  <si>
    <t xml:space="preserve">160-958 </t>
  </si>
  <si>
    <t xml:space="preserve">145-865 </t>
  </si>
  <si>
    <t xml:space="preserve">162-843 </t>
  </si>
  <si>
    <t xml:space="preserve">124-932 </t>
  </si>
  <si>
    <t>155-982</t>
  </si>
  <si>
    <t>87-1022</t>
  </si>
  <si>
    <t>73-664</t>
  </si>
  <si>
    <t>20-940</t>
  </si>
  <si>
    <t>96 -1080</t>
  </si>
  <si>
    <t>67 - 1096</t>
  </si>
  <si>
    <t>125 - 894</t>
  </si>
  <si>
    <r>
      <rPr>
        <sz val="11"/>
        <rFont val="Calibri"/>
        <family val="2"/>
      </rPr>
      <t xml:space="preserve"> 131-819 </t>
    </r>
  </si>
  <si>
    <r>
      <rPr>
        <sz val="11"/>
        <rFont val="Calibri"/>
        <family val="2"/>
      </rPr>
      <t xml:space="preserve">144-694 </t>
    </r>
  </si>
  <si>
    <r>
      <rPr>
        <sz val="11"/>
        <rFont val="Calibri"/>
        <family val="2"/>
      </rPr>
      <t xml:space="preserve">160-958 </t>
    </r>
  </si>
  <si>
    <r>
      <rPr>
        <sz val="11"/>
        <rFont val="Calibri"/>
        <family val="2"/>
      </rPr>
      <t xml:space="preserve">162-843 </t>
    </r>
  </si>
  <si>
    <t>92 - 1733</t>
  </si>
  <si>
    <t>46 - 1787</t>
  </si>
  <si>
    <t>52-2818</t>
  </si>
  <si>
    <t>77 - 4420</t>
  </si>
  <si>
    <t>110-5087</t>
  </si>
  <si>
    <t>82-3970</t>
  </si>
  <si>
    <t xml:space="preserve">3.8-11.4 </t>
  </si>
  <si>
    <t>3.4-11.5</t>
  </si>
  <si>
    <t xml:space="preserve">1.6-10.3 </t>
  </si>
  <si>
    <t xml:space="preserve"> 2.8-14.2 </t>
  </si>
  <si>
    <t xml:space="preserve">2.8-10.6 </t>
  </si>
  <si>
    <t xml:space="preserve">3.2-11.9 </t>
  </si>
  <si>
    <t xml:space="preserve">1.2 - 12.4 </t>
  </si>
  <si>
    <t>0.6-11.4</t>
  </si>
  <si>
    <t>4.1-11.1</t>
  </si>
  <si>
    <t>3.8-12</t>
  </si>
  <si>
    <t>4 - 12</t>
  </si>
  <si>
    <t>0.4 - 11.8</t>
  </si>
  <si>
    <t>2.4 - 11</t>
  </si>
  <si>
    <t>2.1 - 10.1</t>
  </si>
  <si>
    <t>1 - 10</t>
  </si>
  <si>
    <r>
      <rPr>
        <sz val="11"/>
        <rFont val="Calibri"/>
        <family val="2"/>
      </rPr>
      <t xml:space="preserve">3.8-11.4 </t>
    </r>
  </si>
  <si>
    <r>
      <rPr>
        <sz val="11"/>
        <rFont val="Calibri"/>
        <family val="2"/>
      </rPr>
      <t xml:space="preserve">1.6-10.3 </t>
    </r>
  </si>
  <si>
    <r>
      <rPr>
        <sz val="11"/>
        <rFont val="Calibri"/>
        <family val="2"/>
      </rPr>
      <t xml:space="preserve">2.8-10.6 </t>
    </r>
  </si>
  <si>
    <r>
      <rPr>
        <sz val="11"/>
        <rFont val="Calibri"/>
        <family val="2"/>
      </rPr>
      <t xml:space="preserve">1.2 - 12.4 </t>
    </r>
  </si>
  <si>
    <t>1.4 - 12.1</t>
  </si>
  <si>
    <t>1-11.3</t>
  </si>
  <si>
    <t>1.0 - 11.8</t>
  </si>
  <si>
    <t>0.3-11.1</t>
  </si>
  <si>
    <t>0.1 – 45.0</t>
  </si>
  <si>
    <t xml:space="preserve"> 0.1-24 </t>
  </si>
  <si>
    <t xml:space="preserve">0.1-64 </t>
  </si>
  <si>
    <t xml:space="preserve">0.1-40 </t>
  </si>
  <si>
    <t xml:space="preserve">0.1-32 </t>
  </si>
  <si>
    <t xml:space="preserve">0-28 </t>
  </si>
  <si>
    <t xml:space="preserve">0.0-48 </t>
  </si>
  <si>
    <t xml:space="preserve"> 0.1-55 </t>
  </si>
  <si>
    <t>&lt;1- 40</t>
  </si>
  <si>
    <t>&lt;1- 13</t>
  </si>
  <si>
    <t>&lt;1 -15</t>
  </si>
  <si>
    <t>&lt;1- 24</t>
  </si>
  <si>
    <t>&lt;1- 43</t>
  </si>
  <si>
    <r>
      <rPr>
        <sz val="11"/>
        <rFont val="Calibri"/>
        <family val="2"/>
      </rPr>
      <t>0.1 - 45.0</t>
    </r>
  </si>
  <si>
    <r>
      <rPr>
        <sz val="11"/>
        <rFont val="Calibri"/>
        <family val="2"/>
      </rPr>
      <t xml:space="preserve">0.1-64 </t>
    </r>
  </si>
  <si>
    <r>
      <rPr>
        <sz val="11"/>
        <rFont val="Calibri"/>
        <family val="2"/>
      </rPr>
      <t xml:space="preserve">0.1-32 </t>
    </r>
  </si>
  <si>
    <r>
      <rPr>
        <sz val="11"/>
        <rFont val="Calibri"/>
        <family val="2"/>
      </rPr>
      <t xml:space="preserve">0.0-48 </t>
    </r>
  </si>
  <si>
    <t>&lt;1 - 108</t>
  </si>
  <si>
    <t>0.5 - 93</t>
  </si>
  <si>
    <t>BDL-120</t>
  </si>
  <si>
    <t>1 - 75.0</t>
  </si>
  <si>
    <t>1-90</t>
  </si>
  <si>
    <t>1-140</t>
  </si>
  <si>
    <t xml:space="preserve"> 8-35000 </t>
  </si>
  <si>
    <r>
      <t>3-3x10</t>
    </r>
    <r>
      <rPr>
        <vertAlign val="superscript"/>
        <sz val="11"/>
        <rFont val="Calibri"/>
        <family val="2"/>
        <scheme val="minor"/>
      </rPr>
      <t>4</t>
    </r>
  </si>
  <si>
    <r>
      <t>7-2x10</t>
    </r>
    <r>
      <rPr>
        <vertAlign val="superscript"/>
        <sz val="11"/>
        <rFont val="Calibri"/>
        <family val="2"/>
        <scheme val="minor"/>
      </rPr>
      <t>5</t>
    </r>
  </si>
  <si>
    <r>
      <t>1-35x10</t>
    </r>
    <r>
      <rPr>
        <vertAlign val="superscript"/>
        <sz val="11"/>
        <rFont val="Calibri"/>
        <family val="2"/>
        <scheme val="minor"/>
      </rPr>
      <t>4</t>
    </r>
  </si>
  <si>
    <r>
      <t>1-17x10</t>
    </r>
    <r>
      <rPr>
        <vertAlign val="superscript"/>
        <sz val="11"/>
        <rFont val="Calibri"/>
        <family val="2"/>
        <scheme val="minor"/>
      </rPr>
      <t>4</t>
    </r>
  </si>
  <si>
    <r>
      <t>3-17 x10</t>
    </r>
    <r>
      <rPr>
        <vertAlign val="superscript"/>
        <sz val="11"/>
        <rFont val="Calibri"/>
        <family val="2"/>
        <scheme val="minor"/>
      </rPr>
      <t>4</t>
    </r>
  </si>
  <si>
    <r>
      <t>12- 11 x10</t>
    </r>
    <r>
      <rPr>
        <vertAlign val="superscript"/>
        <sz val="11"/>
        <rFont val="Calibri"/>
        <family val="2"/>
        <scheme val="minor"/>
      </rPr>
      <t>4</t>
    </r>
  </si>
  <si>
    <t>4-250000</t>
  </si>
  <si>
    <t>2 - 50000</t>
  </si>
  <si>
    <t>4 -70000</t>
  </si>
  <si>
    <t>11 - 22000</t>
  </si>
  <si>
    <t>13 - 46000</t>
  </si>
  <si>
    <t>12 - 43000</t>
  </si>
  <si>
    <t>6 - 21000</t>
  </si>
  <si>
    <r>
      <rPr>
        <sz val="11"/>
        <rFont val="Calibri"/>
        <family val="2"/>
      </rPr>
      <t xml:space="preserve"> 8-35000 </t>
    </r>
  </si>
  <si>
    <r>
      <t>3-3x10</t>
    </r>
    <r>
      <rPr>
        <vertAlign val="superscript"/>
        <sz val="11"/>
        <rFont val="Calibri"/>
        <family val="2"/>
      </rPr>
      <t>4</t>
    </r>
  </si>
  <si>
    <r>
      <rPr>
        <sz val="11"/>
        <rFont val="Calibri"/>
        <family val="2"/>
      </rPr>
      <t>7-17.2x10</t>
    </r>
    <r>
      <rPr>
        <vertAlign val="superscript"/>
        <sz val="11"/>
        <color theme="1"/>
        <rFont val="Calibri"/>
        <family val="2"/>
      </rPr>
      <t>5</t>
    </r>
  </si>
  <si>
    <r>
      <t>1-35x10</t>
    </r>
    <r>
      <rPr>
        <vertAlign val="superscript"/>
        <sz val="11"/>
        <rFont val="Calibri"/>
        <family val="2"/>
      </rPr>
      <t>4</t>
    </r>
  </si>
  <si>
    <r>
      <rPr>
        <sz val="11"/>
        <rFont val="Calibri"/>
        <family val="2"/>
      </rPr>
      <t>1-17x10</t>
    </r>
    <r>
      <rPr>
        <vertAlign val="superscript"/>
        <sz val="11"/>
        <color theme="1"/>
        <rFont val="Calibri"/>
        <family val="2"/>
      </rPr>
      <t>4</t>
    </r>
  </si>
  <si>
    <r>
      <t>3-17 x10</t>
    </r>
    <r>
      <rPr>
        <vertAlign val="superscript"/>
        <sz val="11"/>
        <rFont val="Calibri"/>
        <family val="2"/>
      </rPr>
      <t>4</t>
    </r>
  </si>
  <si>
    <r>
      <rPr>
        <sz val="11"/>
        <rFont val="Calibri"/>
        <family val="2"/>
      </rPr>
      <t>12- 11 x10</t>
    </r>
    <r>
      <rPr>
        <vertAlign val="superscript"/>
        <sz val="11"/>
        <color theme="1"/>
        <rFont val="Calibri"/>
        <family val="2"/>
      </rPr>
      <t>4</t>
    </r>
  </si>
  <si>
    <r>
      <t>3-3x10</t>
    </r>
    <r>
      <rPr>
        <vertAlign val="superscript"/>
        <sz val="11"/>
        <rFont val="Book Antiqua"/>
        <family val="1"/>
      </rPr>
      <t>4</t>
    </r>
  </si>
  <si>
    <r>
      <t>7-2x10</t>
    </r>
    <r>
      <rPr>
        <vertAlign val="superscript"/>
        <sz val="11"/>
        <rFont val="Book Antiqua"/>
        <family val="1"/>
      </rPr>
      <t>5</t>
    </r>
  </si>
  <si>
    <r>
      <t>1-35x10</t>
    </r>
    <r>
      <rPr>
        <vertAlign val="superscript"/>
        <sz val="11"/>
        <rFont val="Book Antiqua"/>
        <family val="1"/>
      </rPr>
      <t>4</t>
    </r>
  </si>
  <si>
    <r>
      <t>1-17x10</t>
    </r>
    <r>
      <rPr>
        <vertAlign val="superscript"/>
        <sz val="11"/>
        <rFont val="Book Antiqua"/>
        <family val="1"/>
      </rPr>
      <t>4</t>
    </r>
  </si>
  <si>
    <r>
      <t>3-17 x10</t>
    </r>
    <r>
      <rPr>
        <vertAlign val="superscript"/>
        <sz val="11"/>
        <rFont val="Book Antiqua"/>
        <family val="1"/>
      </rPr>
      <t>4</t>
    </r>
  </si>
  <si>
    <r>
      <t>12- 11 x10</t>
    </r>
    <r>
      <rPr>
        <vertAlign val="superscript"/>
        <sz val="11"/>
        <rFont val="Book Antiqua"/>
        <family val="1"/>
      </rPr>
      <t>4</t>
    </r>
  </si>
  <si>
    <t>2 - 210000</t>
  </si>
  <si>
    <t>9 - 940000</t>
  </si>
  <si>
    <t>1.8/-3500000</t>
  </si>
  <si>
    <t>21 - 2200000</t>
  </si>
  <si>
    <t>22-11000000</t>
  </si>
  <si>
    <t>1.8-5800000</t>
  </si>
  <si>
    <t xml:space="preserve">2-3500 </t>
  </si>
  <si>
    <t xml:space="preserve"> 1-1300</t>
  </si>
  <si>
    <r>
      <t xml:space="preserve"> 2-9x10</t>
    </r>
    <r>
      <rPr>
        <vertAlign val="superscript"/>
        <sz val="11"/>
        <rFont val="Calibri"/>
        <family val="2"/>
        <scheme val="minor"/>
      </rPr>
      <t>4</t>
    </r>
  </si>
  <si>
    <r>
      <t xml:space="preserve"> 1-11x10</t>
    </r>
    <r>
      <rPr>
        <vertAlign val="superscript"/>
        <sz val="11"/>
        <rFont val="Calibri"/>
        <family val="2"/>
        <scheme val="minor"/>
      </rPr>
      <t>4</t>
    </r>
  </si>
  <si>
    <r>
      <t xml:space="preserve"> 1-5x10</t>
    </r>
    <r>
      <rPr>
        <vertAlign val="superscript"/>
        <sz val="11"/>
        <rFont val="Calibri"/>
        <family val="2"/>
        <scheme val="minor"/>
      </rPr>
      <t>4</t>
    </r>
  </si>
  <si>
    <r>
      <t xml:space="preserve"> 0-9 x10</t>
    </r>
    <r>
      <rPr>
        <vertAlign val="superscript"/>
        <sz val="11"/>
        <rFont val="Calibri"/>
        <family val="2"/>
        <scheme val="minor"/>
      </rPr>
      <t>4</t>
    </r>
  </si>
  <si>
    <r>
      <t xml:space="preserve"> 0 - 10 x10</t>
    </r>
    <r>
      <rPr>
        <vertAlign val="superscript"/>
        <sz val="11"/>
        <rFont val="Calibri"/>
        <family val="2"/>
        <scheme val="minor"/>
      </rPr>
      <t>3</t>
    </r>
  </si>
  <si>
    <t xml:space="preserve"> 0-110000 </t>
  </si>
  <si>
    <t>6 - 100000</t>
  </si>
  <si>
    <t>4 - 90000</t>
  </si>
  <si>
    <t>27 - 100000</t>
  </si>
  <si>
    <t>22 - 50000</t>
  </si>
  <si>
    <t>46 - 75000</t>
  </si>
  <si>
    <t>33 - 64000</t>
  </si>
  <si>
    <t>94 - 63000</t>
  </si>
  <si>
    <r>
      <rPr>
        <sz val="11"/>
        <rFont val="Calibri"/>
        <family val="2"/>
      </rPr>
      <t xml:space="preserve">2-3500 </t>
    </r>
  </si>
  <si>
    <r>
      <t xml:space="preserve"> 1-11x10</t>
    </r>
    <r>
      <rPr>
        <vertAlign val="superscript"/>
        <sz val="11"/>
        <rFont val="Calibri"/>
        <family val="2"/>
      </rPr>
      <t>4</t>
    </r>
  </si>
  <si>
    <r>
      <rPr>
        <sz val="11"/>
        <rFont val="Calibri"/>
        <family val="2"/>
      </rPr>
      <t xml:space="preserve"> 1-5x10</t>
    </r>
    <r>
      <rPr>
        <vertAlign val="superscript"/>
        <sz val="11"/>
        <color theme="1"/>
        <rFont val="Calibri"/>
        <family val="2"/>
      </rPr>
      <t>4</t>
    </r>
  </si>
  <si>
    <r>
      <t xml:space="preserve"> 0-9 x10</t>
    </r>
    <r>
      <rPr>
        <vertAlign val="superscript"/>
        <sz val="11"/>
        <rFont val="Calibri"/>
        <family val="2"/>
      </rPr>
      <t>4</t>
    </r>
  </si>
  <si>
    <r>
      <rPr>
        <sz val="11"/>
        <rFont val="Calibri"/>
        <family val="2"/>
      </rPr>
      <t xml:space="preserve"> 0 - 10 x10</t>
    </r>
    <r>
      <rPr>
        <vertAlign val="superscript"/>
        <sz val="11"/>
        <color theme="1"/>
        <rFont val="Calibri"/>
        <family val="2"/>
      </rPr>
      <t>3</t>
    </r>
  </si>
  <si>
    <r>
      <t xml:space="preserve"> 2-9x10</t>
    </r>
    <r>
      <rPr>
        <vertAlign val="superscript"/>
        <sz val="11"/>
        <rFont val="Book Antiqua"/>
        <family val="1"/>
      </rPr>
      <t>4</t>
    </r>
  </si>
  <si>
    <r>
      <t xml:space="preserve"> 1-11x10</t>
    </r>
    <r>
      <rPr>
        <vertAlign val="superscript"/>
        <sz val="11"/>
        <rFont val="Book Antiqua"/>
        <family val="1"/>
      </rPr>
      <t>4</t>
    </r>
  </si>
  <si>
    <r>
      <t xml:space="preserve"> 1-5x10</t>
    </r>
    <r>
      <rPr>
        <vertAlign val="superscript"/>
        <sz val="11"/>
        <rFont val="Book Antiqua"/>
        <family val="1"/>
      </rPr>
      <t>4</t>
    </r>
  </si>
  <si>
    <r>
      <t xml:space="preserve"> 0-9 x10</t>
    </r>
    <r>
      <rPr>
        <vertAlign val="superscript"/>
        <sz val="11"/>
        <rFont val="Book Antiqua"/>
        <family val="1"/>
      </rPr>
      <t>4</t>
    </r>
  </si>
  <si>
    <r>
      <t xml:space="preserve"> 0 - 10 x10</t>
    </r>
    <r>
      <rPr>
        <vertAlign val="superscript"/>
        <sz val="11"/>
        <rFont val="Book Antiqua"/>
        <family val="1"/>
      </rPr>
      <t>3</t>
    </r>
  </si>
  <si>
    <t>17 - 380000</t>
  </si>
  <si>
    <t>1.8 - 430000</t>
  </si>
  <si>
    <t>1.8-7000000</t>
  </si>
  <si>
    <t>1.8-2300000</t>
  </si>
  <si>
    <t xml:space="preserve">ब्यास
Beas </t>
  </si>
  <si>
    <t>36</t>
  </si>
  <si>
    <r>
      <rPr>
        <sz val="11"/>
        <color theme="1"/>
        <rFont val="Calibri"/>
        <family val="2"/>
      </rPr>
      <t xml:space="preserve">ब्यास </t>
    </r>
  </si>
  <si>
    <t xml:space="preserve">3-32 </t>
  </si>
  <si>
    <t xml:space="preserve"> 4-29 </t>
  </si>
  <si>
    <t xml:space="preserve">2-29 </t>
  </si>
  <si>
    <t xml:space="preserve">4-27 </t>
  </si>
  <si>
    <t xml:space="preserve">2-22 </t>
  </si>
  <si>
    <t xml:space="preserve"> 1.5-22 </t>
  </si>
  <si>
    <t xml:space="preserve">5- 26 </t>
  </si>
  <si>
    <t>5 - 26</t>
  </si>
  <si>
    <t>2.5-24</t>
  </si>
  <si>
    <t>2-29.5</t>
  </si>
  <si>
    <t>1 - 32</t>
  </si>
  <si>
    <t>1 - 24</t>
  </si>
  <si>
    <t>1.5 - 25</t>
  </si>
  <si>
    <r>
      <rPr>
        <sz val="11"/>
        <rFont val="Calibri"/>
        <family val="2"/>
      </rPr>
      <t xml:space="preserve">3-32 </t>
    </r>
  </si>
  <si>
    <r>
      <rPr>
        <sz val="11"/>
        <rFont val="Calibri"/>
        <family val="2"/>
      </rPr>
      <t xml:space="preserve">2-29 </t>
    </r>
  </si>
  <si>
    <r>
      <rPr>
        <sz val="11"/>
        <rFont val="Calibri"/>
        <family val="2"/>
      </rPr>
      <t xml:space="preserve">4-27 </t>
    </r>
  </si>
  <si>
    <r>
      <rPr>
        <sz val="11"/>
        <rFont val="Calibri"/>
        <family val="2"/>
      </rPr>
      <t xml:space="preserve"> 1.5-22 </t>
    </r>
  </si>
  <si>
    <t>4 - 30</t>
  </si>
  <si>
    <t>1 - 39</t>
  </si>
  <si>
    <t>2-33</t>
  </si>
  <si>
    <t>0.9 - 36</t>
  </si>
  <si>
    <t>3-38</t>
  </si>
  <si>
    <t>2-40</t>
  </si>
  <si>
    <t>7.1-8.7</t>
  </si>
  <si>
    <t xml:space="preserve">6.9-8.5 </t>
  </si>
  <si>
    <t xml:space="preserve">7.0-8.2 </t>
  </si>
  <si>
    <t xml:space="preserve">7.0-8.4 </t>
  </si>
  <si>
    <t xml:space="preserve">7.1-8.5 </t>
  </si>
  <si>
    <t>6.2-8.8</t>
  </si>
  <si>
    <t>6.5-8.87</t>
  </si>
  <si>
    <t>6.6-7.9</t>
  </si>
  <si>
    <t>6 - 9</t>
  </si>
  <si>
    <t>6.8 - 9.1</t>
  </si>
  <si>
    <t>6.7 - 9</t>
  </si>
  <si>
    <r>
      <rPr>
        <sz val="11"/>
        <rFont val="Calibri"/>
        <family val="2"/>
      </rPr>
      <t>7.1-8.7</t>
    </r>
  </si>
  <si>
    <r>
      <rPr>
        <sz val="11"/>
        <rFont val="Calibri"/>
        <family val="2"/>
      </rPr>
      <t xml:space="preserve">6.9-8.5 </t>
    </r>
  </si>
  <si>
    <r>
      <rPr>
        <sz val="11"/>
        <rFont val="Calibri"/>
        <family val="2"/>
      </rPr>
      <t xml:space="preserve">7.0-8.2 </t>
    </r>
  </si>
  <si>
    <r>
      <rPr>
        <sz val="11"/>
        <rFont val="Calibri"/>
        <family val="2"/>
      </rPr>
      <t xml:space="preserve">7.0-8.4 </t>
    </r>
  </si>
  <si>
    <t>6.8 - 8.7</t>
  </si>
  <si>
    <t>6.9-8.6</t>
  </si>
  <si>
    <t>6.86-8.5</t>
  </si>
  <si>
    <t>7.01-8.68</t>
  </si>
  <si>
    <t xml:space="preserve"> 53-517</t>
  </si>
  <si>
    <t xml:space="preserve">76-559 </t>
  </si>
  <si>
    <t xml:space="preserve">60-396 </t>
  </si>
  <si>
    <t xml:space="preserve">54-395 </t>
  </si>
  <si>
    <t>94-395</t>
  </si>
  <si>
    <t xml:space="preserve">86-470 </t>
  </si>
  <si>
    <t xml:space="preserve">53-432 </t>
  </si>
  <si>
    <t>46-338</t>
  </si>
  <si>
    <t>63-548</t>
  </si>
  <si>
    <t>49-638</t>
  </si>
  <si>
    <t>47-513</t>
  </si>
  <si>
    <t>29 - 472</t>
  </si>
  <si>
    <t>41 - 488</t>
  </si>
  <si>
    <t>60 - 607</t>
  </si>
  <si>
    <t>59 - 502</t>
  </si>
  <si>
    <r>
      <rPr>
        <sz val="11"/>
        <rFont val="Calibri"/>
        <family val="2"/>
      </rPr>
      <t xml:space="preserve"> 53-517</t>
    </r>
  </si>
  <si>
    <r>
      <rPr>
        <sz val="11"/>
        <rFont val="Calibri"/>
        <family val="2"/>
      </rPr>
      <t xml:space="preserve">60-396 </t>
    </r>
  </si>
  <si>
    <r>
      <rPr>
        <sz val="11"/>
        <rFont val="Calibri"/>
        <family val="2"/>
      </rPr>
      <t>94-395</t>
    </r>
  </si>
  <si>
    <r>
      <rPr>
        <sz val="11"/>
        <rFont val="Calibri"/>
        <family val="2"/>
      </rPr>
      <t xml:space="preserve">53-432 </t>
    </r>
  </si>
  <si>
    <t>27 - 548</t>
  </si>
  <si>
    <t>45 - 620</t>
  </si>
  <si>
    <t>44-380</t>
  </si>
  <si>
    <t>29 - 1582</t>
  </si>
  <si>
    <t>37-1922</t>
  </si>
  <si>
    <t>50-403</t>
  </si>
  <si>
    <t xml:space="preserve"> 5.2-11.5 </t>
  </si>
  <si>
    <t>7-12</t>
  </si>
  <si>
    <t xml:space="preserve">6.8-11.8 </t>
  </si>
  <si>
    <t xml:space="preserve">4.8-13 </t>
  </si>
  <si>
    <t xml:space="preserve"> 5.8-11.0 </t>
  </si>
  <si>
    <t xml:space="preserve">5.9-12.8 </t>
  </si>
  <si>
    <t xml:space="preserve">3.8-12.5 </t>
  </si>
  <si>
    <t xml:space="preserve"> 6.4-11.8 </t>
  </si>
  <si>
    <t>5.8-11.2</t>
  </si>
  <si>
    <t>5-12.5</t>
  </si>
  <si>
    <t>4.5 - 12.1</t>
  </si>
  <si>
    <t>5.6 - 12.2</t>
  </si>
  <si>
    <t>5.1 - 13</t>
  </si>
  <si>
    <t>5 - 12.8</t>
  </si>
  <si>
    <r>
      <rPr>
        <sz val="11"/>
        <rFont val="Calibri"/>
        <family val="2"/>
      </rPr>
      <t xml:space="preserve"> 5.2-11.5 </t>
    </r>
  </si>
  <si>
    <r>
      <rPr>
        <sz val="11"/>
        <rFont val="Calibri"/>
        <family val="2"/>
      </rPr>
      <t xml:space="preserve">6.8-11.8 </t>
    </r>
  </si>
  <si>
    <r>
      <rPr>
        <sz val="11"/>
        <rFont val="Calibri"/>
        <family val="2"/>
      </rPr>
      <t xml:space="preserve"> 5.8-11.0 </t>
    </r>
  </si>
  <si>
    <r>
      <rPr>
        <sz val="11"/>
        <rFont val="Calibri"/>
        <family val="2"/>
      </rPr>
      <t xml:space="preserve">3.8-12.5 </t>
    </r>
  </si>
  <si>
    <t>5.2 - 11.4</t>
  </si>
  <si>
    <t>4.5 - 12</t>
  </si>
  <si>
    <t>6.3-14.5</t>
  </si>
  <si>
    <t>5.2 - 11.5</t>
  </si>
  <si>
    <t>5.5-11.2</t>
  </si>
  <si>
    <t>4.8-10.4</t>
  </si>
  <si>
    <t>0.3 – 5.0</t>
  </si>
  <si>
    <t xml:space="preserve"> 0.1-6 </t>
  </si>
  <si>
    <t xml:space="preserve">0.2-4.8 </t>
  </si>
  <si>
    <t>0.2-10</t>
  </si>
  <si>
    <t xml:space="preserve">0.2-3.2 </t>
  </si>
  <si>
    <t xml:space="preserve">0.1-2.9 </t>
  </si>
  <si>
    <t xml:space="preserve">0.1-7.6 </t>
  </si>
  <si>
    <t xml:space="preserve">0.1-4.3 </t>
  </si>
  <si>
    <t>&lt;1- 1.5</t>
  </si>
  <si>
    <t>&lt;1- 8.7</t>
  </si>
  <si>
    <t>&lt;1- 2.7</t>
  </si>
  <si>
    <r>
      <rPr>
        <sz val="11"/>
        <rFont val="Calibri"/>
        <family val="2"/>
      </rPr>
      <t>0.3 - 5.0</t>
    </r>
  </si>
  <si>
    <r>
      <rPr>
        <sz val="11"/>
        <rFont val="Calibri"/>
        <family val="2"/>
      </rPr>
      <t xml:space="preserve">0.2-4.8 </t>
    </r>
  </si>
  <si>
    <r>
      <rPr>
        <sz val="11"/>
        <rFont val="Calibri"/>
        <family val="2"/>
      </rPr>
      <t xml:space="preserve">0.2-3.2 </t>
    </r>
  </si>
  <si>
    <r>
      <rPr>
        <sz val="11"/>
        <rFont val="Calibri"/>
        <family val="2"/>
      </rPr>
      <t xml:space="preserve">0.1-7.6 </t>
    </r>
  </si>
  <si>
    <t>&lt;1- 2.6</t>
  </si>
  <si>
    <t>0.5 - 2.5</t>
  </si>
  <si>
    <t>BDL-2.0</t>
  </si>
  <si>
    <t>1 - 1.7</t>
  </si>
  <si>
    <t>1-1.8</t>
  </si>
  <si>
    <t>1-2</t>
  </si>
  <si>
    <t xml:space="preserve"> 2-2400 </t>
  </si>
  <si>
    <t>2-2400</t>
  </si>
  <si>
    <r>
      <t>2-5x10</t>
    </r>
    <r>
      <rPr>
        <vertAlign val="superscript"/>
        <sz val="11"/>
        <rFont val="Calibri"/>
        <family val="2"/>
        <scheme val="minor"/>
      </rPr>
      <t>4</t>
    </r>
  </si>
  <si>
    <r>
      <t xml:space="preserve"> 2-11x10</t>
    </r>
    <r>
      <rPr>
        <vertAlign val="superscript"/>
        <sz val="11"/>
        <rFont val="Calibri"/>
        <family val="2"/>
        <scheme val="minor"/>
      </rPr>
      <t>3</t>
    </r>
    <r>
      <rPr>
        <sz val="11"/>
        <rFont val="Calibri"/>
        <family val="2"/>
        <scheme val="minor"/>
      </rPr>
      <t xml:space="preserve">  </t>
    </r>
  </si>
  <si>
    <r>
      <t>2-11x10</t>
    </r>
    <r>
      <rPr>
        <vertAlign val="superscript"/>
        <sz val="11"/>
        <rFont val="Calibri"/>
        <family val="2"/>
        <scheme val="minor"/>
      </rPr>
      <t>3</t>
    </r>
  </si>
  <si>
    <t xml:space="preserve">7-2400 </t>
  </si>
  <si>
    <t>2 - 7000</t>
  </si>
  <si>
    <t>2 - 920</t>
  </si>
  <si>
    <t>11-900</t>
  </si>
  <si>
    <t>8 - 790</t>
  </si>
  <si>
    <t>2-390</t>
  </si>
  <si>
    <t>4 - 270</t>
  </si>
  <si>
    <r>
      <rPr>
        <sz val="11"/>
        <rFont val="Calibri"/>
        <family val="2"/>
      </rPr>
      <t xml:space="preserve"> 2-2400 </t>
    </r>
  </si>
  <si>
    <r>
      <rPr>
        <sz val="11"/>
        <rFont val="Calibri"/>
        <family val="2"/>
      </rPr>
      <t>2-5x10</t>
    </r>
    <r>
      <rPr>
        <vertAlign val="superscript"/>
        <sz val="11"/>
        <color theme="1"/>
        <rFont val="Calibri"/>
        <family val="2"/>
      </rPr>
      <t>4</t>
    </r>
  </si>
  <si>
    <r>
      <t xml:space="preserve"> 2-11x10</t>
    </r>
    <r>
      <rPr>
        <vertAlign val="superscript"/>
        <sz val="11"/>
        <rFont val="Calibri"/>
        <family val="2"/>
      </rPr>
      <t>3</t>
    </r>
    <r>
      <rPr>
        <sz val="11"/>
        <rFont val="Calibri"/>
        <family val="2"/>
      </rPr>
      <t xml:space="preserve">  </t>
    </r>
  </si>
  <si>
    <r>
      <rPr>
        <sz val="11"/>
        <rFont val="Calibri"/>
        <family val="2"/>
      </rPr>
      <t>2-11x10</t>
    </r>
    <r>
      <rPr>
        <vertAlign val="superscript"/>
        <sz val="11"/>
        <color theme="1"/>
        <rFont val="Calibri"/>
        <family val="2"/>
      </rPr>
      <t>3</t>
    </r>
  </si>
  <si>
    <r>
      <rPr>
        <sz val="11"/>
        <rFont val="Calibri"/>
        <family val="2"/>
      </rPr>
      <t xml:space="preserve">2-1600 </t>
    </r>
  </si>
  <si>
    <r>
      <t>2-5x10</t>
    </r>
    <r>
      <rPr>
        <vertAlign val="superscript"/>
        <sz val="11"/>
        <rFont val="Book Antiqua"/>
        <family val="1"/>
      </rPr>
      <t>4</t>
    </r>
  </si>
  <si>
    <r>
      <t xml:space="preserve"> 2-11x10</t>
    </r>
    <r>
      <rPr>
        <vertAlign val="superscript"/>
        <sz val="11"/>
        <rFont val="Book Antiqua"/>
        <family val="1"/>
      </rPr>
      <t>3</t>
    </r>
    <r>
      <rPr>
        <sz val="11"/>
        <rFont val="Book Antiqua"/>
        <family val="1"/>
      </rPr>
      <t xml:space="preserve">  </t>
    </r>
  </si>
  <si>
    <r>
      <t>2-11x10</t>
    </r>
    <r>
      <rPr>
        <vertAlign val="superscript"/>
        <sz val="11"/>
        <rFont val="Book Antiqua"/>
        <family val="1"/>
      </rPr>
      <t>3</t>
    </r>
  </si>
  <si>
    <t>4 - 1700</t>
  </si>
  <si>
    <t>2-13000</t>
  </si>
  <si>
    <t>12 - 1600</t>
  </si>
  <si>
    <t>17-1600</t>
  </si>
  <si>
    <t>12-1600</t>
  </si>
  <si>
    <t xml:space="preserve"> 2-1600 </t>
  </si>
  <si>
    <t xml:space="preserve"> 2-3500 </t>
  </si>
  <si>
    <t xml:space="preserve">2-1100 </t>
  </si>
  <si>
    <t xml:space="preserve"> 2-1100 </t>
  </si>
  <si>
    <t>7-39000</t>
  </si>
  <si>
    <t>7 - 2800</t>
  </si>
  <si>
    <t>34-1600</t>
  </si>
  <si>
    <t>28 - 2400</t>
  </si>
  <si>
    <t>23 - 1600</t>
  </si>
  <si>
    <t>13 - 2400</t>
  </si>
  <si>
    <t>46 - 790</t>
  </si>
  <si>
    <r>
      <rPr>
        <sz val="11"/>
        <rFont val="Calibri"/>
        <family val="2"/>
      </rPr>
      <t xml:space="preserve"> 2-3500 </t>
    </r>
  </si>
  <si>
    <r>
      <rPr>
        <sz val="11"/>
        <rFont val="Calibri"/>
        <family val="2"/>
      </rPr>
      <t xml:space="preserve"> 2-1100 </t>
    </r>
  </si>
  <si>
    <t>58 -3500</t>
  </si>
  <si>
    <t>1.8 - 790</t>
  </si>
  <si>
    <t>2-2000</t>
  </si>
  <si>
    <t>1.8 - 360</t>
  </si>
  <si>
    <t>2-920</t>
  </si>
  <si>
    <t>Source: Central Pollution Control Board.</t>
  </si>
  <si>
    <r>
      <rPr>
        <sz val="11"/>
        <color theme="1"/>
        <rFont val="Calibri"/>
        <family val="2"/>
      </rPr>
      <t>स्रोत: केन्‍द्रीय प्रदूषण नियंत्रण बोर्ड</t>
    </r>
  </si>
  <si>
    <t>स्रोत: केन्‍द्रीय प्रदूषण नियंत्रण बोर्ड, पर्यावरण, वन और जलवायु परिवर्तन मंत्रालय 
Source: Central Pollution Control Board, Ministry of Environment, Forest and Climate Change</t>
  </si>
  <si>
    <t xml:space="preserve">Note 1.  BDL: Below Detection Limits.  2. BOD : Bio-Chemical Oxygen Demand (BDL Value 1.0 mg/l) .    3.    DO- Dissolved Oxygen (BDL Value - 0.3 mg/l).         4.   (µmhos/cm) : Micromhos per centimeter.   5.    MPN: Most Probable Number                                                                      </t>
  </si>
  <si>
    <t xml:space="preserve">Statement 1.26: State-wise River Water Quality </t>
  </si>
  <si>
    <t>वर्ष/Year: 2022</t>
  </si>
  <si>
    <t>तापमान
Temperature
(0 C)</t>
  </si>
  <si>
    <t>विघटित ऑक्सीजन
Dissolved Oxygen
(mg/ L)</t>
  </si>
  <si>
    <t>प्रवाहकत्त्व
Conductivity
(µmho/ सेमीCm)</t>
  </si>
  <si>
    <t>जैव रासायनिक ऑक्सीजन मांग (मिलीग्राम / एल)
Bio-Chemical Oxygen Demand (mg/L)</t>
  </si>
  <si>
    <t>नाइट्रेट (मिलीग्राम / एल)
Nitrate (mg/ L)</t>
  </si>
  <si>
    <t>मल कॉलिफोर्म
(एमपीएन/100 एमएल)
Faecal Coliform
(MPN/ 100 mL)</t>
  </si>
  <si>
    <t>कुल  कोलीफॉर्म (एमपीएन/100 एमएल)
Total Coliform (MPN/ 100 mL)</t>
  </si>
  <si>
    <t>नहाने के पानी की गुणवत्ता मानदंड
Bathing Water Quality Criteria</t>
  </si>
  <si>
    <t>&gt; 5.0 mg/L</t>
  </si>
  <si>
    <t>&lt; 3.0 mg/L</t>
  </si>
  <si>
    <t>&lt; 2500 MPN/ 100 mL</t>
  </si>
  <si>
    <t xml:space="preserve"> राज्य/केंद्र शासित प्रदेश</t>
  </si>
  <si>
    <t xml:space="preserve"> अरुणाचल प्रदेश</t>
  </si>
  <si>
    <t xml:space="preserve">  छत्तीसगढ़ </t>
  </si>
  <si>
    <t>Chattisgarh</t>
  </si>
  <si>
    <t xml:space="preserve">  दमन एवं दीव</t>
  </si>
  <si>
    <t>Daman, Diu and Dadra Nagar Haveli</t>
  </si>
  <si>
    <t xml:space="preserve">  जम्‍मू एवं कश्‍मीर^</t>
  </si>
  <si>
    <t xml:space="preserve">  ओडिशा </t>
  </si>
  <si>
    <t>Note – 1. *BDL Values as per standard methods of analysis. 2. Dissolved Oxygen – 0.3 mg/L, pH - 2.0, Conductivity – 05 µmho/ cm, Bio-chemical Oxygen Demand – 1.0 mg/ L, Nitrate – 0.3 mg/L, Faecal coliform and Total Coliform - &lt; 1.8 MPN/ 100 mL</t>
  </si>
  <si>
    <t xml:space="preserve">Statement 1.28: Status of Critically Polluted industrial clusters
 </t>
  </si>
  <si>
    <t>औद्योगिक क्लस्टर / क्षेत्र</t>
  </si>
  <si>
    <t xml:space="preserve">
वायु ईपीआई
AIR EPI
</t>
  </si>
  <si>
    <t>सतही जल ईपीआई
SURFACE WATER EPI</t>
  </si>
  <si>
    <t xml:space="preserve">
भूमिगत जल ईपीआई
GROUND WATER  EPI
</t>
  </si>
  <si>
    <t xml:space="preserve">
सीईपीआई
CEPI
</t>
  </si>
  <si>
    <t>Industrial Cluster/Area</t>
  </si>
  <si>
    <t>आगरा (उत्तर प्रदेश)</t>
  </si>
  <si>
    <t>Agra (Uttar Pradesh)</t>
  </si>
  <si>
    <t>अहमदाबाद (गुजरात)</t>
  </si>
  <si>
    <t>Ahmedabad (Gujarat)</t>
  </si>
  <si>
    <t>अलीगढ़ (उत्तर प्रदेश)</t>
  </si>
  <si>
    <t>Aligarh (Uttar Pradesh)</t>
  </si>
  <si>
    <t>अंगुल तालचर (उड़ीसा)</t>
  </si>
  <si>
    <t>Angul Talcher (Orissa)</t>
  </si>
  <si>
    <t>अंकलेश्वर (गुजरात)</t>
  </si>
  <si>
    <t>Ankleshwar (Gujarat)</t>
  </si>
  <si>
    <t>आसनसोल (पश्चिम बंगाल)</t>
  </si>
  <si>
    <t>Asansole (West Bengal)</t>
  </si>
  <si>
    <t>औरंगाबाद (महाराष्ट्र)</t>
  </si>
  <si>
    <t>Aurangabad (Maharashtra)</t>
  </si>
  <si>
    <t>बण्डेल  (वेस्ट बंगाल)</t>
  </si>
  <si>
    <t>Bandel (West Bengal)</t>
  </si>
  <si>
    <t>बड़ा जामताड़ा (झारखंड)</t>
  </si>
  <si>
    <t>Bada Jamtara (Jharkhand)</t>
  </si>
  <si>
    <t>बद्दी (हिमाचल प्रदेश)</t>
  </si>
  <si>
    <t>Baddi (Himachal Pradesh)</t>
  </si>
  <si>
    <t>बटाला (पंजाब)</t>
  </si>
  <si>
    <t>Batala (Punjab)</t>
  </si>
  <si>
    <t>भद्रावती (कर्नाटक)</t>
  </si>
  <si>
    <t>Bhadravati (Karnataka)</t>
  </si>
  <si>
    <t>भावनगर (गुजरात)</t>
  </si>
  <si>
    <t>Bhavnagar (Gujarat)</t>
  </si>
  <si>
    <t>भिलाई-दुर्ग (छत्तीसगढ़)</t>
  </si>
  <si>
    <t>Bhillai- Durg (Chhatisgarh)</t>
  </si>
  <si>
    <t>भिवाड़ी (राजस्थान)</t>
  </si>
  <si>
    <t>Bhiwadi (Rajasthan)</t>
  </si>
  <si>
    <t>बीदर (कर्नाटक)</t>
  </si>
  <si>
    <t>Bidar (Karnataka)</t>
  </si>
  <si>
    <t>बुलंदशहर-खुर्जा (उत्तर प्रदेश)</t>
  </si>
  <si>
    <t>Bulandsahar-Khurza (Uttar Pradesh)</t>
  </si>
  <si>
    <t>बर्निहाट (असम)</t>
  </si>
  <si>
    <t>Burnihat (Assam)</t>
  </si>
  <si>
    <t>चंद्रपुर (महाराष्ट्र)</t>
  </si>
  <si>
    <t>Chandrapur (Maharashtra)</t>
  </si>
  <si>
    <t>चेम्बूर (महाराष्ट्र)</t>
  </si>
  <si>
    <t>Chembur (Maharashtra)</t>
  </si>
  <si>
    <t>कोचीन, ग्रेटर (केरल)</t>
  </si>
  <si>
    <t>Cochin, Greater (Kerala)</t>
  </si>
  <si>
    <t>कोयम्बटूर (तमिलनाडु)</t>
  </si>
  <si>
    <t>Coimbatore (Tamil Nadu)</t>
  </si>
  <si>
    <t>कुड्डलोर (तमिलनाडु)</t>
  </si>
  <si>
    <t>Cuddalore (Tamilnadu)</t>
  </si>
  <si>
    <t>देवास (मध्य प्रदेश)</t>
  </si>
  <si>
    <t>Dewas (Madhya Pradesh)</t>
  </si>
  <si>
    <t>धनबाद (झारखंड)</t>
  </si>
  <si>
    <t>Dhanbad (Jharkhand)</t>
  </si>
  <si>
    <t>डिगबोई (असम)</t>
  </si>
  <si>
    <t>Digboi (Assam)</t>
  </si>
  <si>
    <t>डोम्बिवल्ली (महाराष्ट्र)</t>
  </si>
  <si>
    <t>Dombivalli (Maharashtra)</t>
  </si>
  <si>
    <t>दुर्गापुर (पश्चिम बंगाल)</t>
  </si>
  <si>
    <t>Durgapur (West Bengal)</t>
  </si>
  <si>
    <t>इरोड (तमिलनाडु)</t>
  </si>
  <si>
    <t>Erode (Tamil Nadu)</t>
  </si>
  <si>
    <t>फरीदाबाद (हरियाणा)</t>
  </si>
  <si>
    <t>Faridabad (Haryana)</t>
  </si>
  <si>
    <t>फ़िरोज़ाबाद (उत्तर प्रदेश)</t>
  </si>
  <si>
    <t>Ferozabad (Uttar Pradesh)</t>
  </si>
  <si>
    <t>गजरौला (उत्तर प्रदेश)</t>
  </si>
  <si>
    <t>Gajraula (Uttar Pradesh)</t>
  </si>
  <si>
    <t>गाजियाबाद (उत्तर प्रदेश)</t>
  </si>
  <si>
    <t>Ghaziabad (Uttar Pradesh)</t>
  </si>
  <si>
    <t>ग्वालियर (मध्य प्रदेश)</t>
  </si>
  <si>
    <t>Gwalior (Madhya Pradesh)</t>
  </si>
  <si>
    <t>गुडगाँव (हरयाणा)</t>
  </si>
  <si>
    <t>Gurgaon ( Haryana)</t>
  </si>
  <si>
    <t>हाजीपुर (बिहार)</t>
  </si>
  <si>
    <t>Hajipur (Bihar)</t>
  </si>
  <si>
    <t>हल्दिया (पश्चिम बंगाल)</t>
  </si>
  <si>
    <t>Haldia (West Bengal)</t>
  </si>
  <si>
    <t>हरिद्वार (उत्तराखंड)</t>
  </si>
  <si>
    <t>Haridwar (Uttarakhand)</t>
  </si>
  <si>
    <t>हज़ारीबाग (झारखण्ड)</t>
  </si>
  <si>
    <t>Hazaribagh Jharkhand)</t>
  </si>
  <si>
    <t>हावड़ा (पश्चिम बंगाल)</t>
  </si>
  <si>
    <t>Howrah (West Bengal)</t>
  </si>
  <si>
    <t>इब वैली (उड़ीसा)</t>
  </si>
  <si>
    <t>Ib Valley (Orissa)</t>
  </si>
  <si>
    <t>इंदौर (मध्य प्रदेश)</t>
  </si>
  <si>
    <t>Indore (Madhya Pradesh)</t>
  </si>
  <si>
    <t>जयपुर (राजस्थान)</t>
  </si>
  <si>
    <t>Jaipur (Rajasthan)</t>
  </si>
  <si>
    <t>जाजपुर (ओडिशा)</t>
  </si>
  <si>
    <t>Jajpur (odisha)</t>
  </si>
  <si>
    <t>जालंधर (पंजाब)</t>
  </si>
  <si>
    <t>Jalandhar (Punjab)</t>
  </si>
  <si>
    <t>जमशेदपुर (झारखंड)</t>
  </si>
  <si>
    <t>Jamshedpur (Jharkhand)</t>
  </si>
  <si>
    <t>झारसुगुड़ा (उड़ीसा)</t>
  </si>
  <si>
    <t>Jharsuguda (Orissa)</t>
  </si>
  <si>
    <t>जोधपुर (राजस्थान)</t>
  </si>
  <si>
    <t>Jodhpur (Rajasthan)</t>
  </si>
  <si>
    <t>जूनागढ़ (गुजरात)</t>
  </si>
  <si>
    <t>Junagarh (Gujarat)</t>
  </si>
  <si>
    <t>काला अंब (हिमाचल प्रदेश)</t>
  </si>
  <si>
    <t>Kala Amb (Himachal Pradesh)</t>
  </si>
  <si>
    <t>कानपुर (उत्तर प्रदेश)</t>
  </si>
  <si>
    <t>Kanpur (Uttar Pradesh)</t>
  </si>
  <si>
    <t>कथेडन (आंध्र प्रदेश)</t>
  </si>
  <si>
    <t>Kathedan (Andhra Pradesh)</t>
  </si>
  <si>
    <t>KIADB इंडस्ट्रियल एरिया, जिगनी (कर्नाटक )</t>
  </si>
  <si>
    <t>KIADB Industrial Area, Jigani (Karanataka)</t>
  </si>
  <si>
    <t>कोरबा (छत्तीसगढ़)</t>
  </si>
  <si>
    <t>Korba (Chhatisgarh)</t>
  </si>
  <si>
    <t>कुकटपल्ली (आंध्र प्रदेश)</t>
  </si>
  <si>
    <t>Kukatpalli (Andhra Pradesh)</t>
  </si>
  <si>
    <t>लुधियाना (पंजाब)</t>
  </si>
  <si>
    <t>Ludhiana (Punjab)</t>
  </si>
  <si>
    <t>महाड़  (महाराष्ट्र)</t>
  </si>
  <si>
    <t>Mahad (Maharastra)</t>
  </si>
  <si>
    <t>मनाली (तमिलनाडु)</t>
  </si>
  <si>
    <t>Manali (Tamilnadu)</t>
  </si>
  <si>
    <t xml:space="preserve">मंडीदीप (मध्य प्रदेश)  </t>
  </si>
  <si>
    <t>Mandideep (Madhya Pradesh)</t>
  </si>
  <si>
    <t>मंडी गोबिंद गढ़ (पंजाब)</t>
  </si>
  <si>
    <t>Mandi Gobind Garh (Punjab)</t>
  </si>
  <si>
    <t>मैंगलोर (कर्नाटक)</t>
  </si>
  <si>
    <t>Mangalore (Karnataka)</t>
  </si>
  <si>
    <t>मथुरा (उत्तर प्रदेश)</t>
  </si>
  <si>
    <t>Mathura (Uttar Pradesh)</t>
  </si>
  <si>
    <t>मेरठ (उत्तर प्रदेश)</t>
  </si>
  <si>
    <t>Meerut (Uttar Pradesh)</t>
  </si>
  <si>
    <t>मेट्टूर (तमिलनाडु)</t>
  </si>
  <si>
    <t>Mettur (Tamilnadu)</t>
  </si>
  <si>
    <t>मुरादाबाद (उत्तर प्रदेश)</t>
  </si>
  <si>
    <t>Moradabad (Uttar Pradesh)</t>
  </si>
  <si>
    <t>मोरबी (गुजरात )</t>
  </si>
  <si>
    <t>Morbi (Gujarat)</t>
  </si>
  <si>
    <t>नागदा-रतलाम (मध्य प्रदेश)</t>
  </si>
  <si>
    <t xml:space="preserve">Nagda -Ratlam (Madhya Pradesh)   </t>
  </si>
  <si>
    <t>नासिक (महाराष्ट्र)</t>
  </si>
  <si>
    <t>Nashik (Maharashtra)</t>
  </si>
  <si>
    <t>नवी मुंबई (महाराष्ट्र)</t>
  </si>
  <si>
    <t>Navi Mumbai (Maharashtra)</t>
  </si>
  <si>
    <t>नजफगढ़ ड्रेन बेसिन (आनंद पर्वत, नरैना, ओखला और वजीरपुर सहित), दिल्ली</t>
  </si>
  <si>
    <t>Nazafgarh drain basin (including Anand Parvat, Naraina, Okhla and  Wazirpur), Delhi</t>
  </si>
  <si>
    <t>नोएडा (उत्तर प्रदेश)</t>
  </si>
  <si>
    <t>Noida (Uttar Pradesh)</t>
  </si>
  <si>
    <t>पाली (राजस्थान)</t>
  </si>
  <si>
    <t>Pali (Rajasthan)</t>
  </si>
  <si>
    <t>पानीपत (हरियाणा)</t>
  </si>
  <si>
    <t>Panipat (Haryana)</t>
  </si>
  <si>
    <t>पारादीप  (उड़ीसा)</t>
  </si>
  <si>
    <t>Paradeep (Orissa)</t>
  </si>
  <si>
    <t>परवाणू (हिमाचल प्रदेश)</t>
  </si>
  <si>
    <t>Parwanoo (Himachal Pradesh)</t>
  </si>
  <si>
    <t>पाटनचेरु- -बोलाराम (आंध्र प्रदेश)</t>
  </si>
  <si>
    <t>Patancheru- -Bollaram (Andhra Pradesh)</t>
  </si>
  <si>
    <t>पिंपरी-चिंचवाड़ (महाराष्ट्र)</t>
  </si>
  <si>
    <t>Pimpari-Chinchwad (Maharashtra)</t>
  </si>
  <si>
    <t>पिनिया (कर्नाटक)</t>
  </si>
  <si>
    <t>Pinia (Karnataka)</t>
  </si>
  <si>
    <t>पीतमपुर (मध्य प्रदेश)</t>
  </si>
  <si>
    <t>Pitampur (Madhya Pradesh)</t>
  </si>
  <si>
    <t>रायचूर (कर्नाटक)</t>
  </si>
  <si>
    <t>Raichur (Karnataka)</t>
  </si>
  <si>
    <t>रायपुर (छत्तीसगढ़)</t>
  </si>
  <si>
    <t>Raipur (Chhatisgarh)</t>
  </si>
  <si>
    <t>राजकोट (गुजरात)</t>
  </si>
  <si>
    <t>Rajkot (Gujarat)</t>
  </si>
  <si>
    <t>रामगढ़ (झारखंड)</t>
  </si>
  <si>
    <t>Ramgarh (Jharkhand)</t>
  </si>
  <si>
    <t xml:space="preserve">सांगानेर (इंडस्ट्रियल एरिया) </t>
  </si>
  <si>
    <t>Sanganeer Industrial Area  (Rajasthan)</t>
  </si>
  <si>
    <t>सरायकेला (झारखंड)</t>
  </si>
  <si>
    <t>Saraikela (Jharkhand)</t>
  </si>
  <si>
    <t>सिलतरा इंडस्ट्रियल एरिया (छत्तीसगढ़ )</t>
  </si>
  <si>
    <t xml:space="preserve">Siltara Industrial Area (Chattisgarh) </t>
  </si>
  <si>
    <t>सिंघभूम, पश्चिम (बिहार)</t>
  </si>
  <si>
    <t>Singhbhum, West (Bihar)</t>
  </si>
  <si>
    <t>सिंगरौली (उत्तर प्रदेश)</t>
  </si>
  <si>
    <t>Singrauli (Uttar Pradesh)</t>
  </si>
  <si>
    <t>SIPCOT इंडस्ट्रियल एरिया (तमिल नाडु)</t>
  </si>
  <si>
    <t>SPICOT Industrial Area, Tuticorin (Tamil Nadu)</t>
  </si>
  <si>
    <t>सूरत (गुजरात)</t>
  </si>
  <si>
    <t>Surat (Gujarat)</t>
  </si>
  <si>
    <t>तारापुर (महाराष्ट्र)</t>
  </si>
  <si>
    <t>Tarapur (Maharashtra)</t>
  </si>
  <si>
    <t>तिरुपुर (तमिलनाडु)</t>
  </si>
  <si>
    <t>Tirupur (Tamil Nadu)</t>
  </si>
  <si>
    <t>उधमसिंह नगर (उत्तराखंड)</t>
  </si>
  <si>
    <t>Udhamsingh Nagar (Uttarakhand)</t>
  </si>
  <si>
    <t>वडोदरा (गुजरात)</t>
  </si>
  <si>
    <t>Vadodara (Gujarat)</t>
  </si>
  <si>
    <t>वापी (गुजरात)</t>
  </si>
  <si>
    <t>Vapi (Gujarat)</t>
  </si>
  <si>
    <t>वाराणसी -मिर्ज़ापुर (उत्तर प्रदेश)</t>
  </si>
  <si>
    <t>Varansi-Mirzapur (Uttar Pradesh)</t>
  </si>
  <si>
    <t>वटवा (गुजरात)</t>
  </si>
  <si>
    <t>Vatva (Gujarat)</t>
  </si>
  <si>
    <t>वेल्लोर (उत्तरी आरकोट) (तमिलनाडु)</t>
  </si>
  <si>
    <t>Vellore (North Arcot) (Tamilnadu)</t>
  </si>
  <si>
    <t>विजयवाड़ा (आंध्र प्रदेश)</t>
  </si>
  <si>
    <t>Vijaywada (Andhra Pradesh)</t>
  </si>
  <si>
    <t>विशाखापट्टनम (आंध्रप्रदेश)</t>
  </si>
  <si>
    <t>Vishakhapatnam (AndhraPradesh)</t>
  </si>
  <si>
    <r>
      <t xml:space="preserve">विवरण </t>
    </r>
    <r>
      <rPr>
        <b/>
        <sz val="12"/>
        <color theme="1"/>
        <rFont val="Book Antiqua"/>
        <family val="1"/>
      </rPr>
      <t>1.29</t>
    </r>
    <r>
      <rPr>
        <b/>
        <sz val="13"/>
        <color theme="1"/>
        <rFont val="Book Antiqua"/>
        <family val="1"/>
      </rPr>
      <t>: मेट्रोपॉलिटन शहरों में परिवेश शोर स्तर की स्थिति</t>
    </r>
  </si>
  <si>
    <t>Statement 1.29 : Status of Ambient Noise Level in  Metropolitan  Cities</t>
  </si>
  <si>
    <t>(in Leq. dB(A))</t>
  </si>
  <si>
    <t>क्र. सं
S.No.</t>
  </si>
  <si>
    <t xml:space="preserve">शहर
City
</t>
  </si>
  <si>
    <t xml:space="preserve">निगरानी स्टेशन
Monitoring Station
</t>
  </si>
  <si>
    <t xml:space="preserve">वर्ग
Category
</t>
  </si>
  <si>
    <t>दिन
Day</t>
  </si>
  <si>
    <t>रात
Night</t>
  </si>
  <si>
    <t>24
(hrs.)</t>
  </si>
  <si>
    <t>बेंगलुरु
Bengaluru</t>
  </si>
  <si>
    <t xml:space="preserve">परिसर भवन
Parisar Bhawan
</t>
  </si>
  <si>
    <t xml:space="preserve">व्यावसायिक
Commercial
</t>
  </si>
  <si>
    <t xml:space="preserve">पीनिया 
Peeniya
</t>
  </si>
  <si>
    <t xml:space="preserve">औद्योगिक
Industrial
</t>
  </si>
  <si>
    <t xml:space="preserve">निसर्ग भवन
Nisarga Bhawan
</t>
  </si>
  <si>
    <t xml:space="preserve">आवासीय
Residential
</t>
  </si>
  <si>
    <t xml:space="preserve">मराथली
Marathali </t>
  </si>
  <si>
    <t xml:space="preserve">बी टी एम
BTM 
</t>
  </si>
  <si>
    <t xml:space="preserve">यशवंतपुर
Yeshwantpur 
</t>
  </si>
  <si>
    <t xml:space="preserve">R.V.C.E.
आर.बी.सी.इ </t>
  </si>
  <si>
    <t>Silence
शांति</t>
  </si>
  <si>
    <t>Whitefield 
व्हाइटफील्ड</t>
  </si>
  <si>
    <t>Industrial
औद्योगिक</t>
  </si>
  <si>
    <t xml:space="preserve">Dolmur  
दोल्मुर </t>
  </si>
  <si>
    <t>Residential
आवासीय</t>
  </si>
  <si>
    <t>Nihmans 
निमहांस</t>
  </si>
  <si>
    <t>चेन्नई
Chennai</t>
  </si>
  <si>
    <t>Eye Hospital  
नेत्र चिकित्सालय</t>
  </si>
  <si>
    <t>T.Nagar
टी नगर</t>
  </si>
  <si>
    <t>Commercial
व्यावसायिक</t>
  </si>
  <si>
    <t>Perambur 
पेराम्बुर</t>
  </si>
  <si>
    <t>Guindy 
गिंडी</t>
  </si>
  <si>
    <t>Triplicane
त्रिपलीकेन</t>
  </si>
  <si>
    <t xml:space="preserve">Pallikarnai 
पल्लिकर्नै </t>
  </si>
  <si>
    <t>Velachery
वेलाचेरी</t>
  </si>
  <si>
    <t xml:space="preserve">Washermanpet 
वाशेरमांपेत </t>
  </si>
  <si>
    <t>Anna Nagar
अन्ना नगर</t>
  </si>
  <si>
    <t xml:space="preserve">Sowcarpet 
सोकारपेत </t>
  </si>
  <si>
    <t>Civil Lines
सिविल लाइंस</t>
  </si>
  <si>
    <t xml:space="preserve">CPCB HQ.
सी.पी.सी.बी मुख्यालय </t>
  </si>
  <si>
    <t>DCE
डी सी ई</t>
  </si>
  <si>
    <t>Dilshad Garden
दिलशाद गार्डन</t>
  </si>
  <si>
    <t>ITO
आई टी ओ</t>
  </si>
  <si>
    <t>NSIT
एन एस आई टी</t>
  </si>
  <si>
    <t>RKPuram
आर के पुरम</t>
  </si>
  <si>
    <t>AnandVihar
आनंद विहार</t>
  </si>
  <si>
    <t>Mandir Marg
मंदिर मार्ग</t>
  </si>
  <si>
    <t>Punjabi Bagh
पंजाबी बाग</t>
  </si>
  <si>
    <t>हैदराबाद 
Hyderabad</t>
  </si>
  <si>
    <t>Abits 
अबिड्स</t>
  </si>
  <si>
    <t>TSPCB 
टी एस पी सी बी</t>
  </si>
  <si>
    <t>Jeedimetla  जैदीमेटला</t>
  </si>
  <si>
    <t>Zoo 
चिड़ियाघर</t>
  </si>
  <si>
    <t>Jubilee Hills 
जुबली हिल्स</t>
  </si>
  <si>
    <t>Tarnaka  तरनाका</t>
  </si>
  <si>
    <t>Gaddapotharam 
गड्डापोथाराम</t>
  </si>
  <si>
    <t>Gachibowli
गाचीबोवली</t>
  </si>
  <si>
    <t xml:space="preserve">Paradise
पारादाइस </t>
  </si>
  <si>
    <t xml:space="preserve">Kukatpalli
</t>
  </si>
  <si>
    <t>कोलकाता
Kolkata</t>
  </si>
  <si>
    <t>SSKM Hospital
एसएसकेएम अस्पताल</t>
  </si>
  <si>
    <t>Gole Park
गोले पार्क</t>
  </si>
  <si>
    <t>WBPCB Head Quarter
मुख्यालय</t>
  </si>
  <si>
    <t xml:space="preserve">Patauli
पतौलि </t>
  </si>
  <si>
    <t>New Market
नया बाज़ार</t>
  </si>
  <si>
    <t>Birati N.
बिरती एन</t>
  </si>
  <si>
    <t>RG Kar
आरजी कर</t>
  </si>
  <si>
    <t>Tollygunge
टॉलीगंज</t>
  </si>
  <si>
    <t>Bag Bazar
बैग बाजार</t>
  </si>
  <si>
    <t xml:space="preserve">Tartala
तारतला </t>
  </si>
  <si>
    <t>लखनऊ
Lucknow</t>
  </si>
  <si>
    <t>Talkatora
तालकटोरा</t>
  </si>
  <si>
    <t>Hazrat Gunj
हज़रत गुंज</t>
  </si>
  <si>
    <t>P.G.I.
पी.जी.आई</t>
  </si>
  <si>
    <t>Indira Nagar
इंदिरा नगर</t>
  </si>
  <si>
    <t>Gomti Nagar
गोमती नगर</t>
  </si>
  <si>
    <t xml:space="preserve">Chinhat
चिन्हत </t>
  </si>
  <si>
    <t>IT College
आईटी कॉलेज</t>
  </si>
  <si>
    <t>CSS Airport
सीएसएस हवाई अड्डा</t>
  </si>
  <si>
    <t>RSC Aliganj
आरएससी अलीगंज</t>
  </si>
  <si>
    <t>Vibhuti Khand
विभूति खंड</t>
  </si>
  <si>
    <t>मुंबई
Mumbai</t>
  </si>
  <si>
    <t>Thane
ठाणे</t>
  </si>
  <si>
    <t>Vashi Hospital
वाशी अस्पताल</t>
  </si>
  <si>
    <t xml:space="preserve">Ashp
अश्प </t>
  </si>
  <si>
    <t>Bandra
बांद्रा</t>
  </si>
  <si>
    <t>MPCB, Head Quarter
एमपीसीबी, हेड क्वार्टर</t>
  </si>
  <si>
    <t>M&amp;M Kandivali
एम &amp; एम कांदिवली</t>
  </si>
  <si>
    <t>Ambassador Hotel
राजदूत होटल</t>
  </si>
  <si>
    <t>L&amp;T Powai
एल &amp; टी पवई</t>
  </si>
  <si>
    <t>Pepsico Chembur
पेप्सिको चेंबूर</t>
  </si>
  <si>
    <t>Andheri
अंधेरी</t>
  </si>
  <si>
    <t>हैदराबाद
Hyderabad</t>
  </si>
  <si>
    <t>JNTU (C)</t>
  </si>
  <si>
    <t xml:space="preserve">लखनऊ
Lucknow
</t>
  </si>
  <si>
    <t>UPPCB (HQ)</t>
  </si>
  <si>
    <r>
      <rPr>
        <b/>
        <i/>
        <sz val="11"/>
        <color theme="1"/>
        <rFont val="Book Antiqua"/>
        <family val="1"/>
      </rPr>
      <t>स्रोत: केन्‍द्रीय प्रदूषण नियंत्रण बोर्ड, पर्यावरण, वन और जलवायु परिवर्तन मंत्रालय</t>
    </r>
    <r>
      <rPr>
        <i/>
        <sz val="10"/>
        <color theme="1"/>
        <rFont val="Book Antiqua"/>
        <family val="1"/>
      </rPr>
      <t xml:space="preserve">
Source: Central Pollution Control Board, Ministry of Environment, Forest and Climate Change</t>
    </r>
  </si>
  <si>
    <t>Note : 1.  Day time shall mean from 6 AM to 10 PM . 2.  Night time shall mean from 10 PM to 6 AM. 3.*dB(A) Leq denotes the time weighted average of the level of sound in decibels on scale A which is relatable to human hearing. 4. “A”,  in  dB  (A)  Leq,  denotes  the  frequency  weighting  in  the  measurement  of noise and corresponds to frequency response characteristics of the human ear. 5. A “decibel” is a unit in which noise is measured. 6.Leq: It is energy mean of the noise level over a specific period.</t>
  </si>
  <si>
    <t xml:space="preserve">विवरण 1.06: प्रमुख नदी घाटियों का जलग्रहण क्षेत्र
Statement 1.06: Catchment Area of major River Basins </t>
  </si>
  <si>
    <t xml:space="preserve"> विवरण 1.28 : गंभीर रूप से प्रदूषित औद्योगिक समूहों की स्थिति
</t>
  </si>
  <si>
    <t>स्रोत: औद्योगिक समूहों का व्यापक पर्यावरणीय आकलन, केंद्रीय प्रदूषण नियंत्रण बोर्ड, पर्यावरण, वन और जलवायु परिवर्तन मंत्रालय
Source : Comprehensive Environmental Assessment of Industrial Clusters, Central Pollution Control Board, Ministry of Environment, Forest and Climate Change</t>
  </si>
  <si>
    <t xml:space="preserve">NOTE 1:  CEPI monitoring was carried out at Mandigovindgarh, additionally, during Feburary, 2022 and the CEPI score was  59.77 ( Air EPI: 57.5, Surface Water EPI: 56.88, Ground water EPI: 9.38 ) . 2. CEPI monitoring were also caried out at Sonbhadra (U.P.) and Singrauli (M.P.) separately, during May, 2022. These two industrial areas were earlier monitored as one area, i.e., Singrauli (Uttar Pradesh). The CEPI score for Sonebhadra was 67.88 ( Air EPI: 50.5, Surface Water EPI: 57.75, Ground Water EPI: 47.5) and the CEPI score for Singrauli was 61.38 ( Air EPI: 43.00, Surface Water EPI: 52.75, Ground Water EPI: 42.5). 3. CEPI monitoring were also caried out at Sonbhadra (U.P.) and Singrauli (M.P.) separately, during Feb., 2024. The CEPI score for Sonebhadra was 67.86 (Air EPI: 52.00, Surface Water EPI: 58.25, Ground Water EPI: 44.25)  and the CEPI score for Singrauli was 60.49 ( Air EPI: 50.00, Surface Water EPI: 48.50, Ground Water EPI: 43.75).4. NA: CEPI monitoring was not conducted in the area during the given period. 5. EPI: Environmental Pollution Index.   6. CEPI :Comprehensive Environmental Pollution Index </t>
  </si>
  <si>
    <t>पौधों की 2 वंश और 17 प्रजातियाँ / 2 Genus and 17 species of Plants</t>
  </si>
  <si>
    <t>अनुसूची III
Schedule III</t>
  </si>
  <si>
    <t>पुष्प प्रजातियाँ
Floral species</t>
  </si>
  <si>
    <r>
      <t xml:space="preserve">वर्ग कैल्केरिया की सभी प्रजातियाँ /All species of Class </t>
    </r>
    <r>
      <rPr>
        <i/>
        <sz val="11"/>
        <color theme="1"/>
        <rFont val="Book Antiqua"/>
        <family val="1"/>
      </rPr>
      <t>Calcarea</t>
    </r>
  </si>
  <si>
    <t>पोरिफेरा / Porifera</t>
  </si>
  <si>
    <t>5 आदेश; 44 परिवार; 1 जीनस और 1 प्रजाति /
5 orders; 44 families; 1 Genus and 1 species</t>
  </si>
  <si>
    <t>कोरल /Corals</t>
  </si>
  <si>
    <t>1 प्रजाति /1 species</t>
  </si>
  <si>
    <t>ड्रैगनफ़्लाइज़ /Dragonflies</t>
  </si>
  <si>
    <t>294 प्रजातियां / 294 species</t>
  </si>
  <si>
    <t>96 प्रजातियां / 96 species</t>
  </si>
  <si>
    <t>तितली / Butterflies</t>
  </si>
  <si>
    <t>10 प्रजातियां / 10 species</t>
  </si>
  <si>
    <t>1 प्रजाति/1 species</t>
  </si>
  <si>
    <t>आर्थ्रोपोडा (कीटों के अलावा) /Arthropods (other than insects)</t>
  </si>
  <si>
    <t>15 प्रजातियां / 15 species</t>
  </si>
  <si>
    <t xml:space="preserve"> 8 प्रजातियां / 8 species</t>
  </si>
  <si>
    <r>
      <t xml:space="preserve">
वर्ग होलोथुरोइडिया की सभी प्रजातियाँ /All species of Class </t>
    </r>
    <r>
      <rPr>
        <i/>
        <sz val="11"/>
        <color theme="1"/>
        <rFont val="Book Antiqua"/>
        <family val="1"/>
      </rPr>
      <t>Holothuroidea</t>
    </r>
  </si>
  <si>
    <t>एकीनोडरमाटा/ /Echinodermata</t>
  </si>
  <si>
    <t>20 प्रजातियां / 20 species</t>
  </si>
  <si>
    <t>32 प्रजातियां / 32 species</t>
  </si>
  <si>
    <t>4 प्रजातियां/4 species</t>
  </si>
  <si>
    <t>सरीसृप /Amphibians</t>
  </si>
  <si>
    <t>9 परिवार और 13 प्रजातियाँ /9 families and 13 species</t>
  </si>
  <si>
    <t>4 वंश और 58 प्रजातियां /4 Genus and 58 species</t>
  </si>
  <si>
    <t>उभयचर / Reptiles</t>
  </si>
  <si>
    <t xml:space="preserve">
1134 प्रजातियाँ / 1134 species</t>
  </si>
  <si>
    <t xml:space="preserve">
208 प्रजातियाँ/ 208 species</t>
  </si>
  <si>
    <r>
      <t xml:space="preserve">इन्फ्राऑर्डर सीटेसिया की सभी प्रजातियाँ और 33 प्रजातियाँ /All species of infraorder </t>
    </r>
    <r>
      <rPr>
        <i/>
        <sz val="11"/>
        <color theme="1"/>
        <rFont val="Book Antiqua"/>
        <family val="1"/>
      </rPr>
      <t>Cetacea</t>
    </r>
    <r>
      <rPr>
        <sz val="11"/>
        <color theme="1"/>
        <rFont val="Book Antiqua"/>
        <family val="1"/>
      </rPr>
      <t xml:space="preserve"> and 33 species</t>
    </r>
  </si>
  <si>
    <t>2 वंश और 181 प्रजातियां/ 2 Genus and 181 species</t>
  </si>
  <si>
    <t>अनुसूची II
Schedule II</t>
  </si>
  <si>
    <t>अनुसूची I Schedule I</t>
  </si>
  <si>
    <t>श्रेणी
Category</t>
  </si>
  <si>
    <t>क्र.सं.
S. No.</t>
  </si>
  <si>
    <t xml:space="preserve">जीव-जंतु प्रजातियाँ
Faunal Species
</t>
  </si>
  <si>
    <t>Statement 1.13: Species Under Wildlife (Protection) Act, 1972
विवरण 1.13: वन्यजीव (संरक्षण) अधिनियम, 1972 के अंतर्गत प्रजातियां</t>
  </si>
  <si>
    <t>स्रोत: पर्यावरण वन एवं जलवायु परिवर्तन मंत्रालय /Source: Ministry of Environment Forest and Climate Change</t>
  </si>
  <si>
    <t>समुद्र तट की लंबाई (किमी में)
Coastline  length (in Km)</t>
  </si>
  <si>
    <t>Total  Sum</t>
  </si>
  <si>
    <t>भारत के तटीय राज्यों की जनसंख्या
Coastal State Wise Population of India*</t>
  </si>
  <si>
    <t>स्रोत: बंदरगाह, नौवहन और जलमार्ग मंत्रालय
परिवहन अनुसंधान विंग (टीआरडब्ल्यू)/ Source: M/o Ports, Shipping and Waterways
Transport Research Wing (TRW) by O.M. No. MR-14011/1/2024 (S) dated  29.04.2025 
Note : * Data is from Census of India 2011 (https://censusindia.gov.in/census.website/data/population-finder)</t>
  </si>
  <si>
    <t xml:space="preserve"> Note1 .* Delhi: Continuous ambient air quality monitoring data.   2.   PM10 : Particulate matter size less than or equal to 10 µm.  3.  SO2 : Sulphur dioxide.    4.  Year 2021 - Integrated Data (Manual + CAAQMS) 5. *: Delhi: Continuous ambient air quality monitoring data
Note 2: Values are in annual average in micrograms per meter cube 
Note 3: "-" : No data / Inadequate data, "NM"-Not monitored</t>
  </si>
  <si>
    <r>
      <t>Note: 1. National Ambient Air Quality Standards (NAAQS) (annual): SO</t>
    </r>
    <r>
      <rPr>
        <i/>
        <vertAlign val="subscript"/>
        <sz val="11"/>
        <color theme="1"/>
        <rFont val="Book Antiqua"/>
        <family val="1"/>
      </rPr>
      <t>2</t>
    </r>
    <r>
      <rPr>
        <i/>
        <sz val="11"/>
        <color theme="1"/>
        <rFont val="Book Antiqua"/>
        <family val="1"/>
      </rPr>
      <t>=50 µg/m</t>
    </r>
    <r>
      <rPr>
        <i/>
        <vertAlign val="superscript"/>
        <sz val="11"/>
        <color theme="1"/>
        <rFont val="Book Antiqua"/>
        <family val="1"/>
      </rPr>
      <t>3</t>
    </r>
    <r>
      <rPr>
        <i/>
        <sz val="11"/>
        <color theme="1"/>
        <rFont val="Book Antiqua"/>
        <family val="1"/>
      </rPr>
      <t>, NO</t>
    </r>
    <r>
      <rPr>
        <i/>
        <vertAlign val="subscript"/>
        <sz val="11"/>
        <color theme="1"/>
        <rFont val="Book Antiqua"/>
        <family val="1"/>
      </rPr>
      <t>2</t>
    </r>
    <r>
      <rPr>
        <i/>
        <sz val="11"/>
        <color theme="1"/>
        <rFont val="Book Antiqua"/>
        <family val="1"/>
      </rPr>
      <t>=40 µg/m</t>
    </r>
    <r>
      <rPr>
        <i/>
        <vertAlign val="superscript"/>
        <sz val="11"/>
        <color theme="1"/>
        <rFont val="Book Antiqua"/>
        <family val="1"/>
      </rPr>
      <t>3</t>
    </r>
    <r>
      <rPr>
        <i/>
        <sz val="11"/>
        <color theme="1"/>
        <rFont val="Book Antiqua"/>
        <family val="1"/>
      </rPr>
      <t>, PM</t>
    </r>
    <r>
      <rPr>
        <i/>
        <vertAlign val="subscript"/>
        <sz val="11"/>
        <color theme="1"/>
        <rFont val="Book Antiqua"/>
        <family val="1"/>
      </rPr>
      <t>10</t>
    </r>
    <r>
      <rPr>
        <i/>
        <sz val="11"/>
        <color theme="1"/>
        <rFont val="Book Antiqua"/>
        <family val="1"/>
      </rPr>
      <t>=60 µg/m</t>
    </r>
    <r>
      <rPr>
        <i/>
        <vertAlign val="superscript"/>
        <sz val="11"/>
        <color theme="1"/>
        <rFont val="Book Antiqua"/>
        <family val="1"/>
      </rPr>
      <t>3</t>
    </r>
    <r>
      <rPr>
        <i/>
        <sz val="11"/>
        <color theme="1"/>
        <rFont val="Book Antiqua"/>
        <family val="1"/>
      </rPr>
      <t>(Residential / industrial / rural / other areas) and SO</t>
    </r>
    <r>
      <rPr>
        <i/>
        <vertAlign val="subscript"/>
        <sz val="11"/>
        <color theme="1"/>
        <rFont val="Book Antiqua"/>
        <family val="1"/>
      </rPr>
      <t>2</t>
    </r>
    <r>
      <rPr>
        <i/>
        <sz val="11"/>
        <color theme="1"/>
        <rFont val="Book Antiqua"/>
        <family val="1"/>
      </rPr>
      <t>=20 µg/m</t>
    </r>
    <r>
      <rPr>
        <i/>
        <vertAlign val="superscript"/>
        <sz val="11"/>
        <color theme="1"/>
        <rFont val="Book Antiqua"/>
        <family val="1"/>
      </rPr>
      <t>3</t>
    </r>
    <r>
      <rPr>
        <i/>
        <sz val="11"/>
        <color theme="1"/>
        <rFont val="Book Antiqua"/>
        <family val="1"/>
      </rPr>
      <t>, NO</t>
    </r>
    <r>
      <rPr>
        <i/>
        <vertAlign val="subscript"/>
        <sz val="11"/>
        <color theme="1"/>
        <rFont val="Book Antiqua"/>
        <family val="1"/>
      </rPr>
      <t>2</t>
    </r>
    <r>
      <rPr>
        <i/>
        <sz val="11"/>
        <color theme="1"/>
        <rFont val="Book Antiqua"/>
        <family val="1"/>
      </rPr>
      <t>=30 µg/m</t>
    </r>
    <r>
      <rPr>
        <i/>
        <vertAlign val="superscript"/>
        <sz val="11"/>
        <color theme="1"/>
        <rFont val="Book Antiqua"/>
        <family val="1"/>
      </rPr>
      <t>3</t>
    </r>
    <r>
      <rPr>
        <i/>
        <sz val="11"/>
        <color theme="1"/>
        <rFont val="Book Antiqua"/>
        <family val="1"/>
      </rPr>
      <t>, PM</t>
    </r>
    <r>
      <rPr>
        <i/>
        <vertAlign val="subscript"/>
        <sz val="11"/>
        <color theme="1"/>
        <rFont val="Book Antiqua"/>
        <family val="1"/>
      </rPr>
      <t>10</t>
    </r>
    <r>
      <rPr>
        <i/>
        <sz val="11"/>
        <color theme="1"/>
        <rFont val="Book Antiqua"/>
        <family val="1"/>
      </rPr>
      <t>=60 µg/m</t>
    </r>
    <r>
      <rPr>
        <i/>
        <vertAlign val="superscript"/>
        <sz val="11"/>
        <color theme="1"/>
        <rFont val="Book Antiqua"/>
        <family val="1"/>
      </rPr>
      <t>3</t>
    </r>
    <r>
      <rPr>
        <i/>
        <sz val="11"/>
        <color theme="1"/>
        <rFont val="Book Antiqua"/>
        <family val="1"/>
      </rPr>
      <t>, PM</t>
    </r>
    <r>
      <rPr>
        <i/>
        <vertAlign val="subscript"/>
        <sz val="11"/>
        <color theme="1"/>
        <rFont val="Book Antiqua"/>
        <family val="1"/>
      </rPr>
      <t>2.5</t>
    </r>
    <r>
      <rPr>
        <i/>
        <sz val="11"/>
        <color theme="1"/>
        <rFont val="Book Antiqua"/>
        <family val="1"/>
      </rPr>
      <t xml:space="preserve"> = 40 µg/m</t>
    </r>
    <r>
      <rPr>
        <i/>
        <vertAlign val="superscript"/>
        <sz val="11"/>
        <color theme="1"/>
        <rFont val="Book Antiqua"/>
        <family val="1"/>
      </rPr>
      <t>3</t>
    </r>
    <r>
      <rPr>
        <i/>
        <sz val="11"/>
        <color theme="1"/>
        <rFont val="Book Antiqua"/>
        <family val="1"/>
      </rPr>
      <t>(Ecologically sensitive area). 2.  NAMP :National Air Quality Monitoring Programme. 3. NB: The above data is Integrated data (Manual + CAAQMS) except Delhi. 4. *Delhi: Continuous ambient air quality monitoring data 
Note: 2. Values are in annual average in micrograms per meter cube
Note: 3. Note: "NM"-Not monitored</t>
    </r>
  </si>
  <si>
    <t>आर्द्रभूमि क्षेत्र हेक्टेयर में
Wetland Area in hectares</t>
  </si>
  <si>
    <t>क्र.सं.
S.No.</t>
  </si>
  <si>
    <t>झील
Lake</t>
  </si>
  <si>
    <t>ऑक्स-बो झील/ कट-ऑफ मेन्डर्स
Ox-bow lake/ Cut-off meanders</t>
  </si>
  <si>
    <t>उच्च ऊंचाई वाली झील
High altitude lake</t>
  </si>
  <si>
    <t>नदी-तटीय आर्द्रभूमि
Riverine wetland</t>
  </si>
  <si>
    <t>जलभराव (प्राकृतिक)
Waterlogged (natural)</t>
  </si>
  <si>
    <t>नदी/झरना
River / stream</t>
  </si>
  <si>
    <t>जलाशय
Reservoirs</t>
  </si>
  <si>
    <t>टैंक/तालाब
Tank / pond</t>
  </si>
  <si>
    <t>जल भराव (अंतर्देशीय)
Waterlogged (inland)</t>
  </si>
  <si>
    <t>नमक पैन (अंतर्देशीय)
Salt pan (inland)</t>
  </si>
  <si>
    <t>जलकृषि तालाब (अंतर्देशीय)
Aquaculture pond (inland)</t>
  </si>
  <si>
    <t>खाड़ी
Lagoon</t>
  </si>
  <si>
    <t>क्रीक्स
Creeks</t>
  </si>
  <si>
    <t>रेत/समुद्रतट
Sand / Beach</t>
  </si>
  <si>
    <t>अंतरज्वारीय कीचड़ 
Intertidal mud flat</t>
  </si>
  <si>
    <t>ख़ार
Salt marsh</t>
  </si>
  <si>
    <t>सदाबहार
Mangrove</t>
  </si>
  <si>
    <t>प्रवाल भित्ति
Coral reef</t>
  </si>
  <si>
    <t>साल्ट पैन्स
Salt pan (coastal)</t>
  </si>
  <si>
    <t>जलकृषि तालाब (तटीय) 
Aquaculture ponds (coastal)</t>
  </si>
  <si>
    <t>उप कुल
Sub-total</t>
  </si>
  <si>
    <t>आर्द्रभूमि &lt;0.1 हेक्टेयर (मुख्यतः टैंक/तालाब)
Wetlands &lt;0.1 ha (mainly Tanks/Ponds)</t>
  </si>
  <si>
    <t xml:space="preserve">आंध्र प्रदेश </t>
  </si>
  <si>
    <t xml:space="preserve">अरुणाचल प्रदेश </t>
  </si>
  <si>
    <t xml:space="preserve">असम </t>
  </si>
  <si>
    <t xml:space="preserve">Assam </t>
  </si>
  <si>
    <t xml:space="preserve">बिहार </t>
  </si>
  <si>
    <t xml:space="preserve">छत्तीसगढ </t>
  </si>
  <si>
    <t xml:space="preserve">गोवा </t>
  </si>
  <si>
    <t xml:space="preserve">गुजरात </t>
  </si>
  <si>
    <t xml:space="preserve">हरियाणा </t>
  </si>
  <si>
    <t xml:space="preserve">हिमाचल प्रदेश </t>
  </si>
  <si>
    <t xml:space="preserve">झारखंड </t>
  </si>
  <si>
    <t xml:space="preserve">कर्नाटक </t>
  </si>
  <si>
    <t xml:space="preserve">केरल </t>
  </si>
  <si>
    <t xml:space="preserve">मध्य प्रदेश </t>
  </si>
  <si>
    <t xml:space="preserve">महाराष्ट्र </t>
  </si>
  <si>
    <t xml:space="preserve">मणिपुर </t>
  </si>
  <si>
    <t xml:space="preserve">मेघालय </t>
  </si>
  <si>
    <t xml:space="preserve">नागालैंड </t>
  </si>
  <si>
    <t xml:space="preserve">ओडिशा </t>
  </si>
  <si>
    <t xml:space="preserve">पंजाब </t>
  </si>
  <si>
    <t xml:space="preserve">राजस्थान </t>
  </si>
  <si>
    <t xml:space="preserve">सिक्किम </t>
  </si>
  <si>
    <t xml:space="preserve">तमिलनाडु </t>
  </si>
  <si>
    <t xml:space="preserve">तेलंगाना </t>
  </si>
  <si>
    <t xml:space="preserve">त्रिपुरा </t>
  </si>
  <si>
    <t xml:space="preserve">उत्तर प्रदेश </t>
  </si>
  <si>
    <t xml:space="preserve">उत्तराखंड </t>
  </si>
  <si>
    <t xml:space="preserve">पश्चिम बंगाल </t>
  </si>
  <si>
    <t>अंडमान और निकोबार*</t>
  </si>
  <si>
    <t>Andaman and Nicobar *</t>
  </si>
  <si>
    <t>चंडीगढ़*</t>
  </si>
  <si>
    <t>Chandigarh *</t>
  </si>
  <si>
    <t>दादरा नगर हवेली*</t>
  </si>
  <si>
    <t>Dadra Nagar Haveli *</t>
  </si>
  <si>
    <t>दमन और दीव*</t>
  </si>
  <si>
    <t>Daman and Diu *</t>
  </si>
  <si>
    <t>दिल्ली *</t>
  </si>
  <si>
    <t>Delhi *</t>
  </si>
  <si>
    <t>जम्मू और कश्मीर*</t>
  </si>
  <si>
    <t>Jammu and Kashmir *</t>
  </si>
  <si>
    <t xml:space="preserve">लक्षद्वीप*   </t>
  </si>
  <si>
    <t>Lakshadweep *</t>
  </si>
  <si>
    <t>लद्दाख*</t>
  </si>
  <si>
    <t>Ladakh *</t>
  </si>
  <si>
    <t>पुडुचेरी*</t>
  </si>
  <si>
    <t>Puducherry *</t>
  </si>
  <si>
    <t>क्र.सं.
Sr.No.</t>
  </si>
  <si>
    <t>राज्य/संघ राज्य क्षेत्र
State/UT</t>
  </si>
  <si>
    <t>आर्द्रभूमि &gt; =0.1 हेक्टेयर (संख्या)
Wetlands &gt; =0.1 ha (Number)</t>
  </si>
  <si>
    <t>आर्द्रभूमि &lt;0.1 हेक्टेयर (मुख्यतः टैंक/तालाब) संख्या
Wetlands &lt;0.1 ha (mainly Tanks/Ponds) Number</t>
  </si>
  <si>
    <t>कुल गणना
Total Number</t>
  </si>
  <si>
    <t>आर्द्रभूमि &gt; =0.1 हेक्टेयर (क्षेत्रफल)
Wetlands &gt; =0.1 ha (Area)</t>
  </si>
  <si>
    <t>आर्द्रभूमि &lt;0.1 हेक्टेयर (मुख्यतः टैंक/तालाब) क्षेत्र (हेक्टेयर)
Wetlands &lt;0.1 ha (mainly Tanks/Ponds) area (ha)</t>
  </si>
  <si>
    <t>कुल क्षेत्रफल (हेक्टेयर)
Total Area (ha)</t>
  </si>
  <si>
    <t xml:space="preserve">Lakshadweep * </t>
  </si>
  <si>
    <t>Source: Space Applications Centre, ISRO
Note: * Refers to Union Territories</t>
  </si>
  <si>
    <t>Note1. * Included in Andhra Prardesh for 2000-2013.    2.   () J&amp;K Shapefile Area***(54624, Ladalh ShapefileArea*** (168055)       3.^ Included in J &amp; K for 2000-2018.   4. ** Data of Daman and Diu include in Dadar and Nagar Haveli in 2019-20 &amp; 2021-22</t>
  </si>
  <si>
    <t>क्र.सं
S.No</t>
  </si>
  <si>
    <t>जगह का नाम</t>
  </si>
  <si>
    <t>राज्य
State</t>
  </si>
  <si>
    <t>अंतिम प्रकाशन तिथि
Last Publication Date</t>
  </si>
  <si>
    <t>क्षेत्रफल (वर्ग किमी)
Area (Sq.Km)</t>
  </si>
  <si>
    <t>मॉन्ट्रो सूचीबद्ध
Montreux Listed</t>
  </si>
  <si>
    <t xml:space="preserve"> प्रबंधन योजना की कार्यान्वयन
Management plan implemented</t>
  </si>
  <si>
    <t>प्रबंधन योजना की उपलब्धता
Management plan available</t>
  </si>
  <si>
    <t>Site Name</t>
  </si>
  <si>
    <t>खिजड़िया वन्यजीव अभयारण्य</t>
  </si>
  <si>
    <t>No</t>
  </si>
  <si>
    <t>Yes</t>
  </si>
  <si>
    <t>Khijadia Wildlife Sanctuary</t>
  </si>
  <si>
    <t>रुद्रसागर झील</t>
  </si>
  <si>
    <t>Rudrasagar Lake</t>
  </si>
  <si>
    <t>सुंदरबन वेटलैंड</t>
  </si>
  <si>
    <t>Sundarban Wetland</t>
  </si>
  <si>
    <t>बखिरा वन्य जीव अभ्यारण्य</t>
  </si>
  <si>
    <t>In preparation</t>
  </si>
  <si>
    <t>Bakhira Wildlife Sanctuary</t>
  </si>
  <si>
    <t>हैदरपुर वेटलैंड</t>
  </si>
  <si>
    <t>Haiderpur Wetland</t>
  </si>
  <si>
    <t>नंगल वन्यजीव अभयारण्य</t>
  </si>
  <si>
    <t>Nangal Wildlife Sanctuary</t>
  </si>
  <si>
    <t>नवाबगंज पक्षी अभयारण्य</t>
  </si>
  <si>
    <t>Nawabganj Bird Sanctuary</t>
  </si>
  <si>
    <t>लोनार झील</t>
  </si>
  <si>
    <t>Lonar Lake</t>
  </si>
  <si>
    <t>कबरताल वेटलैंड</t>
  </si>
  <si>
    <t>Kabartal Wetland</t>
  </si>
  <si>
    <t>आसन संरक्षण रिजर्व</t>
  </si>
  <si>
    <t>Asan Conservation Reserve</t>
  </si>
  <si>
    <t>वेल्लोड पक्षी अभयारण्य</t>
  </si>
  <si>
    <t>Vellode Bird Sanctuary</t>
  </si>
  <si>
    <t>वेदांथंगल पक्षी अभयारण्य</t>
  </si>
  <si>
    <t>Vedanthangal Bird Sanctuary</t>
  </si>
  <si>
    <t>सूर सरोवर</t>
  </si>
  <si>
    <t>Sur Sarovar</t>
  </si>
  <si>
    <t>सुल्तानपुर राष्ट्रीय उद्यान</t>
  </si>
  <si>
    <t>Sultanpur National Park</t>
  </si>
  <si>
    <t>कारिकीली पक्षी अभयारण्य</t>
  </si>
  <si>
    <t>Karikili Bird Sanctuary</t>
  </si>
  <si>
    <t>कांजीरनकुलम पक्षी अभयारण्य</t>
  </si>
  <si>
    <t>Kanjirankulam Bird Sanctuary</t>
  </si>
  <si>
    <t>सतकोसिया कण्ठ</t>
  </si>
  <si>
    <t>Satkosia Gorge</t>
  </si>
  <si>
    <t>पाला वेटलैंड</t>
  </si>
  <si>
    <t>Pala Wetland</t>
  </si>
  <si>
    <t>अंसुपा झील</t>
  </si>
  <si>
    <t>Ansupa Lake</t>
  </si>
  <si>
    <t>हीराकुंड जलाशय</t>
  </si>
  <si>
    <t>Hirakud Reservoir</t>
  </si>
  <si>
    <t>थोल झील वन्यजीव अभयारण्य</t>
  </si>
  <si>
    <t>Thol Lake Wildlife Sanctuary</t>
  </si>
  <si>
    <t>भिंडावास वन्यजीव अभयारण्य</t>
  </si>
  <si>
    <t>Bhindawas Wildlife Sanctuary</t>
  </si>
  <si>
    <t>वाधवाना वेटलैंड</t>
  </si>
  <si>
    <t>Wadhvana Wetland</t>
  </si>
  <si>
    <t>रंगनाथिटु पक्षी अभयारण्य</t>
  </si>
  <si>
    <t>Ranganathittu Bird Sanctuary</t>
  </si>
  <si>
    <t>समसपुर पक्षी अभयारण्य</t>
  </si>
  <si>
    <t>Samaspur Bird Sanctuary</t>
  </si>
  <si>
    <t>पार्वती अरगा पक्षी अभयारण्य</t>
  </si>
  <si>
    <t>Parvati Arga Bird Sanctuary</t>
  </si>
  <si>
    <t>सरसई नावर झील</t>
  </si>
  <si>
    <t>Sarsai Nawar Jheel</t>
  </si>
  <si>
    <t>मन्नार की खाड़ी समुद्री बायोस्फीयर रिजर्व</t>
  </si>
  <si>
    <t>Gulf of Mannar Marine Biosphere Reserve</t>
  </si>
  <si>
    <t>सख्य सागर</t>
  </si>
  <si>
    <t>Sakhya Sagar</t>
  </si>
  <si>
    <t>त्सो कार वेटलैंड जटिल</t>
  </si>
  <si>
    <t>Tso Kar Wetland Complex</t>
  </si>
  <si>
    <t>तम्पारा झील</t>
  </si>
  <si>
    <t>Tampara Lake</t>
  </si>
  <si>
    <t>पल्लीकरनई मार्श रिजर्व वन</t>
  </si>
  <si>
    <t>Pallikaranai Marsh Reserve Forest</t>
  </si>
  <si>
    <t>पिचावरम मैंग्रोव</t>
  </si>
  <si>
    <t>Pichavaram Mangrove</t>
  </si>
  <si>
    <t>कूंथनकुलम पक्षी अभयारण्य</t>
  </si>
  <si>
    <t>Koonthankulam Bird Sanctuary</t>
  </si>
  <si>
    <t>चित्रांगुडी पक्षी अभयारण्य</t>
  </si>
  <si>
    <t>Chitrangudi Bird Sanctuary</t>
  </si>
  <si>
    <t>वडुवुर पक्षी अभयारण्य</t>
  </si>
  <si>
    <t>Vaduvur Bird Sanctuary</t>
  </si>
  <si>
    <t>उदयमार्थण्डपुरम पक्षी अभयारण्य</t>
  </si>
  <si>
    <t>Udhayamarthandapuram Bird Sanctuary</t>
  </si>
  <si>
    <t>सिरपुर वेटलैंड</t>
  </si>
  <si>
    <t>Sirpur Wetland</t>
  </si>
  <si>
    <t>यशवंत सागर</t>
  </si>
  <si>
    <t>Yashwant Sagar</t>
  </si>
  <si>
    <t>नंदा झील</t>
  </si>
  <si>
    <t>Nanda Lake</t>
  </si>
  <si>
    <t>सुचिन्द्रम थेरूर वेटलैंड कॉम्प्लेक्स</t>
  </si>
  <si>
    <t>Suchindram Theroor Wetland Complex</t>
  </si>
  <si>
    <t>ह्यगाम वेटलैंड संरक्षण रिजर्व</t>
  </si>
  <si>
    <t>Hygam Wetland Conservation Reserve</t>
  </si>
  <si>
    <t>शालबुघ वेटलैंड संरक्षण रिजर्व</t>
  </si>
  <si>
    <t>Shallbugh Wetland Conservation Reserve</t>
  </si>
  <si>
    <t>ठाणे क्रीक</t>
  </si>
  <si>
    <t>Thane Creek</t>
  </si>
  <si>
    <t>नंदुर मदमहेश्वर</t>
  </si>
  <si>
    <t>Nandur Madhameshwar</t>
  </si>
  <si>
    <t>सांडी पक्षी अभयारण्य</t>
  </si>
  <si>
    <t>Sandi Bird Sanctuary</t>
  </si>
  <si>
    <t>ब्यास कंजर्वेशन रिजर्व</t>
  </si>
  <si>
    <t>Beas Conservation Reserve</t>
  </si>
  <si>
    <t>समन पक्षी अभयारण्य</t>
  </si>
  <si>
    <t>Saman Bird Sanctuary</t>
  </si>
  <si>
    <t>केशोपुर-मियानी सामुदायिक रिजर्व</t>
  </si>
  <si>
    <t>Keshopur-Miani Community Reserve</t>
  </si>
  <si>
    <t>भितरकनिका मैंग्रोव</t>
  </si>
  <si>
    <t>Bhitarkanika Mangroves</t>
  </si>
  <si>
    <t>चिल्का झील</t>
  </si>
  <si>
    <t>Chilika Lake</t>
  </si>
  <si>
    <t>दीपोर बील</t>
  </si>
  <si>
    <t>Deepor Beel</t>
  </si>
  <si>
    <t>कांजली</t>
  </si>
  <si>
    <t>Kanjli</t>
  </si>
  <si>
    <t>कोलेरू झील</t>
  </si>
  <si>
    <t>Kolleru Lake</t>
  </si>
  <si>
    <t>लोकतक झील</t>
  </si>
  <si>
    <t>Loktak Lake</t>
  </si>
  <si>
    <t>नलसरोवर</t>
  </si>
  <si>
    <t>Nalsarovar</t>
  </si>
  <si>
    <t>पोंग बांध झील</t>
  </si>
  <si>
    <t>Pong Dam Lake</t>
  </si>
  <si>
    <t>रोपड़</t>
  </si>
  <si>
    <t>Ropar</t>
  </si>
  <si>
    <t>सांभर झील</t>
  </si>
  <si>
    <t>Sambhar Lake</t>
  </si>
  <si>
    <t>सुरिंसर-मानसर झीलें</t>
  </si>
  <si>
    <t>Surinsar-Mansar Lakes</t>
  </si>
  <si>
    <t>ऊपरी गंगा नदी</t>
  </si>
  <si>
    <t>Upper Ganga River</t>
  </si>
  <si>
    <t>त्सोमोरिरि</t>
  </si>
  <si>
    <t>Tsomoriri</t>
  </si>
  <si>
    <t>हरिके झील</t>
  </si>
  <si>
    <t>Harike Lake</t>
  </si>
  <si>
    <t>रेणुका वेटलैंड</t>
  </si>
  <si>
    <t>Renuka Wetland</t>
  </si>
  <si>
    <t>कैलिमेरे वन्यजीव और पक्षी अभयारण्य</t>
  </si>
  <si>
    <t>Point Calimere Wildlife and Bird Sanctuary</t>
  </si>
  <si>
    <t>अघनाशिनी मुहाना</t>
  </si>
  <si>
    <t>Aghanashini Estuary</t>
  </si>
  <si>
    <t>अंकसमुद्र पक्षी संरक्षण रिजर्व</t>
  </si>
  <si>
    <t>Ankasamudra Bird Conservation Reserve</t>
  </si>
  <si>
    <t>लॉन्गवुड शोला रिजर्व वन</t>
  </si>
  <si>
    <t>Longwood Shola Reserve Forest</t>
  </si>
  <si>
    <t>कराईवेट्टी पक्षी अभयारण्य</t>
  </si>
  <si>
    <t>Karaivetti Bird Sanctuary</t>
  </si>
  <si>
    <t>मगदी केरे संरक्षण रिजर्व</t>
  </si>
  <si>
    <t>Magadi Kere Conservation Reserve</t>
  </si>
  <si>
    <t>वेम्बन्नूर वेटलैंड कॉम्प्लेक्स</t>
  </si>
  <si>
    <t>Vembannur Wetland Complex</t>
  </si>
  <si>
    <t>नागी पक्षी अभयारण्य</t>
  </si>
  <si>
    <t>Nagi Bird Sanctuary</t>
  </si>
  <si>
    <t>नकटी पक्षी अभयारण्य</t>
  </si>
  <si>
    <t>Nakti Bird Sanctuary</t>
  </si>
  <si>
    <t>सस्थमकोट्टा झील</t>
  </si>
  <si>
    <t>Sasthamkotta Lake</t>
  </si>
  <si>
    <t>चंद्रताल वेटलैंड</t>
  </si>
  <si>
    <t>Chandertal Wetland</t>
  </si>
  <si>
    <t>केवलादेव राष्ट्रीय उद्यान</t>
  </si>
  <si>
    <t>Keoladeo National Park</t>
  </si>
  <si>
    <t>होकरा वेटलैंड</t>
  </si>
  <si>
    <t>Hokera Wetland</t>
  </si>
  <si>
    <t>वुलर झील</t>
  </si>
  <si>
    <t>Wular Lake</t>
  </si>
  <si>
    <t>काज़ुवेली पक्षी अभयारण्य</t>
  </si>
  <si>
    <t>Kazhuveli Bird Sanctuary</t>
  </si>
  <si>
    <t>नंजरायन पक्षी अभयारण्य</t>
  </si>
  <si>
    <t>Nanjarayan Bird Sanctuary</t>
  </si>
  <si>
    <t>तवा जलाशय</t>
  </si>
  <si>
    <t>Tawa Reservoir</t>
  </si>
  <si>
    <t>वेम्बनाड-कोल वेटलैंड</t>
  </si>
  <si>
    <t>Vembanad-Kol Wetland</t>
  </si>
  <si>
    <t>अष्टमुडी वेटलैंड</t>
  </si>
  <si>
    <t>Ashtamudi Wetland</t>
  </si>
  <si>
    <t>भोज वेटलैंड</t>
  </si>
  <si>
    <t>Bhoj Wetland</t>
  </si>
  <si>
    <t>पूर्वी कलकत्ता वेटलैंड्स</t>
  </si>
  <si>
    <t>East Calcutta Wetlands</t>
  </si>
  <si>
    <t>उधवा झील पक्षी अभयारण्य</t>
  </si>
  <si>
    <t>Udhwa Lake Bird Sanctuary</t>
  </si>
  <si>
    <t>खाचोएडपालरी आर्द्रभूमि</t>
  </si>
  <si>
    <t>Khachoedpalri wetland</t>
  </si>
  <si>
    <t>सक्काराकोट्टई पक्षी अभयारण्य</t>
  </si>
  <si>
    <t>Sakkarakottai Bird Sanctuary</t>
  </si>
  <si>
    <t>थेरथांगल पक्षी अभयारण्य</t>
  </si>
  <si>
    <t>Therthangal Bird Sanctuary</t>
  </si>
  <si>
    <t>स्रोत: ईआईएसीपी कार्यक्रम केंद्र "वन्यजीव और संरक्षित क्षेत्र प्रबंधन" भारतीय वन्यजीव संस्थान, देहरादून द्वारा आयोजित पर्यावरण, वन और जलवायु परिवर्तन मंत्रालय, भारत सरकार द्वारा प्रायोजित
Source: EIACP Programme Centre "Wildlife &amp; Protected Areas Management" Hosted by Wildlife Institute of India, Dehradun Sponsored by Ministry of Environment, Forests &amp; Climate Change, Govt of India
Note: Data as of February 2025</t>
  </si>
  <si>
    <t>स्रोत/Source : https://www.iucnredlist.org/resources/summary-statistics</t>
  </si>
  <si>
    <t xml:space="preserve">विवरण 1.07: भारत के राज्यवार/संघ राज्यक्षेत्रवार तटरेखा की लंबाई और तटीय राज्यों की जनसंख्या
Statement 1.07 : State-wise /UT-wise Length  of Coastline and Coastal State Wise Population of India </t>
  </si>
  <si>
    <t xml:space="preserve">विवरण 1.09:  भारत के विभिन्न राज्यों में भूमि क्षरण का श्रेणी-वार वितरण </t>
  </si>
  <si>
    <t xml:space="preserve"> विवरण 1.10 (a) : भारत में भूमि प्रयोग एवं भूमि आच्छादन  वर्गों के तहत क्षेत्</t>
  </si>
  <si>
    <t xml:space="preserve"> Statement 1.10 (क) : Area under land use and land cover classes in India </t>
  </si>
  <si>
    <t xml:space="preserve"> विवरण 1.10 (ख) : भूमि आच्छादन की श्रेणियों के अनुसार राज्यवार क्षेत्रफल</t>
  </si>
  <si>
    <t>Statement 1.10 (b) : State-wise area by land cover classes</t>
  </si>
  <si>
    <t>Statement 1.10(b) : State-wise area by land cover classes</t>
  </si>
  <si>
    <t>विवरण 1.11 भारत में रामसर स्थलों की सूची
Statement 1.11 List of Ramsar Sites in India</t>
  </si>
  <si>
    <t>Sl. No.</t>
  </si>
  <si>
    <t>Area (Mha)</t>
  </si>
  <si>
    <t>Black Soils</t>
  </si>
  <si>
    <t>Percentage</t>
  </si>
  <si>
    <t>तटीय मिट्टी सहित जलोढ़ मिट्टी</t>
  </si>
  <si>
    <t>काली मिट्टी</t>
  </si>
  <si>
    <t>लाल मिट्टी</t>
  </si>
  <si>
    <t>लैटेराइट और लैटेराइट मिट्टी</t>
  </si>
  <si>
    <t>रेगिस्तानी मिट्टी</t>
  </si>
  <si>
    <t>नमक प्रभावित मिट्टी</t>
  </si>
  <si>
    <t>अन्य मिट्टी</t>
  </si>
  <si>
    <t>मिट्टी का प्रकार (सामान्य नाम)</t>
  </si>
  <si>
    <t>स्रोत / Source: भारतीय कृषि अनुसंधान परिषद-राष्ट्रीय मृदा सर्वेक्षण एवं भूमि उपयोग नियोजन ब्यूरो / Indian Council of Agricultural Research-National Bureau Of Soil Survey And Land Use Planning Regional Centre Delhi (ICAR-NBSS&amp;LUP)</t>
  </si>
  <si>
    <t>Soil type (Common Name)</t>
  </si>
  <si>
    <t>Alluvial Soils including Coastal Soils</t>
  </si>
  <si>
    <t>Red Soils</t>
  </si>
  <si>
    <t>Laterites and Lateritic Soils</t>
  </si>
  <si>
    <t>Desert Soils</t>
  </si>
  <si>
    <t>Salt affected Soils</t>
  </si>
  <si>
    <t>Other Soils</t>
  </si>
  <si>
    <t xml:space="preserve">विवरण 1.08: भारत में प्रमुख मिट्टियों की उपस्थिति
Statement 1.08: Occurrence of Major Soils in India </t>
  </si>
  <si>
    <t xml:space="preserve"> दादरा एवं नगर हवेली एवं
 दमन एवं दीव**</t>
  </si>
  <si>
    <t xml:space="preserve">Statement 1.09: Category-wise distribution of land degradation in different States of India </t>
  </si>
  <si>
    <t>विवरण 1.04 ( क): आर्द्रभूमि क्षेत्र का राज्य/संघ राज्य क्षेत्रवार वितरण
Statement 1.04 (a): State/UT wise Distribution of Wetland Area</t>
  </si>
  <si>
    <t>विवरण 1.04 (ख): राज्यवार आर्द्रभूमियों की संख्या और क्षेत्रफल
Statement 1.04 (b): State-wise Number and Area of Wetlands</t>
  </si>
  <si>
    <t>विवरण 1.26 :  राज्यवार नदियों के पानी की  गुणवत्ता</t>
  </si>
  <si>
    <t>स्रोत : भारत मौसम विज्ञान विभाग, पृथ्‍वी विज्ञान मंत्रालय /Source: India Meteorological Department, Ministry of Earth Sciences
* DATA SET BASED ON 1991-2020 NORMALS, Note: "Normals" are statistical averages (typically of temperature, rainfall, etc.) calculated over a 30-year period and are used as a baseline to assess climate conditions in a specific time frame.</t>
  </si>
  <si>
    <t>स्रोत : भारत मौसम विज्ञान विभाग, पृथ्‍वी विज्ञान मंत्रालय /Source: India Meteorological Department, Ministry of Earth Sciences
* DATA SET BASED ON 1991-2020 NORMALS                                                                                                                                                                                    Note: "Normals" are statistical averages (typically of temperature, rainfall, etc.) calculated over a 30-year period and are used as a baseline to assess climate conditions in a specific time frame.</t>
  </si>
  <si>
    <r>
      <rPr>
        <i/>
        <sz val="11"/>
        <color theme="1"/>
        <rFont val="Book Antiqua"/>
        <family val="1"/>
      </rPr>
      <t>स्रोत: राष्ट्रीय तटीय अनुसंधान केंद्र</t>
    </r>
    <r>
      <rPr>
        <i/>
        <sz val="10"/>
        <color theme="1"/>
        <rFont val="Book Antiqua"/>
        <family val="1"/>
      </rPr>
      <t xml:space="preserve"> /Source: National Centre for Coastal Research (NCCR)</t>
    </r>
  </si>
  <si>
    <r>
      <rPr>
        <i/>
        <sz val="11"/>
        <color theme="1"/>
        <rFont val="Book Antiqua"/>
        <family val="1"/>
      </rPr>
      <t>स्रोत: राष्ट्रीय तटीय अनुसंधान केंद्र</t>
    </r>
    <r>
      <rPr>
        <i/>
        <sz val="10"/>
        <color theme="1"/>
        <rFont val="Book Antiqua"/>
        <family val="1"/>
      </rPr>
      <t>/Source: National Centre for Coastal Research (NCCR)</t>
    </r>
  </si>
  <si>
    <r>
      <rPr>
        <i/>
        <sz val="11"/>
        <color theme="1"/>
        <rFont val="Book Antiqua"/>
        <family val="1"/>
      </rPr>
      <t>स्रोत:राष्ट्रीय तटीय अनुसंधान केंद्र</t>
    </r>
    <r>
      <rPr>
        <i/>
        <sz val="10"/>
        <color theme="1"/>
        <rFont val="Book Antiqua"/>
        <family val="1"/>
      </rPr>
      <t xml:space="preserve"> /Source: National Centre for Coastal Research (NCCR)</t>
    </r>
  </si>
  <si>
    <t>स्रोत : भारत मौसम विज्ञान विभाग, पृथ्‍वी विज्ञान मंत्रालय/Source: India Meteorological Department, Ministry of Earth Sciences
* DATA SET BASED ON 1991-2020 NORMALS                         
Note: "Normals" are statistical averages (typically of temperature, rainfall, etc.) calculated over a 30-year period and are used as a baseline to assess climate conditions in a specific time frame.</t>
  </si>
  <si>
    <t>Source: Space Applications Centre, Indian Space Reasearch Organisation
Note: * Refers to Union Territories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</si>
</sst>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Red]0.00"/>
    <numFmt numFmtId="165" formatCode="0.0"/>
    <numFmt numFmtId="166" formatCode="0_);\(0\)"/>
    <numFmt numFmtId="167" formatCode="0.00_);\(0.00\)"/>
    <numFmt numFmtId="168" formatCode="0.0000000000000000000"/>
    <numFmt numFmtId="169" formatCode="#,##0_ ;\-#,##0\ "/>
    <numFmt numFmtId="170" formatCode="0."/>
  </numFmts>
  <fonts count="59">
    <font>
      <sz val="11"/>
      <color theme="1"/>
      <name val="Calibri"/>
      <family val="2"/>
      <scheme val="minor"/>
    </font>
    <font>
      <sz val="11"/>
      <color theme="1"/>
      <name val="Calibri"/>
      <family val="2"/>
      <scheme val="minor"/>
    </font>
    <font>
      <b/>
      <sz val="13"/>
      <color theme="1"/>
      <name val="Book Antiqua"/>
      <family val="1"/>
    </font>
    <font>
      <b/>
      <sz val="12"/>
      <color theme="1"/>
      <name val="Book Antiqua"/>
      <family val="1"/>
    </font>
    <font>
      <sz val="11"/>
      <name val="Calibri"/>
      <family val="2"/>
    </font>
    <font>
      <sz val="11"/>
      <color theme="1"/>
      <name val="Calibri"/>
      <family val="2"/>
    </font>
    <font>
      <b/>
      <sz val="11"/>
      <color theme="1"/>
      <name val="Book Antiqua"/>
      <family val="1"/>
    </font>
    <font>
      <b/>
      <sz val="11"/>
      <color rgb="FF000000"/>
      <name val="Book Antiqua"/>
      <family val="1"/>
    </font>
    <font>
      <sz val="11"/>
      <color theme="1"/>
      <name val="Book Antiqua"/>
      <family val="1"/>
    </font>
    <font>
      <sz val="11"/>
      <color rgb="FF000000"/>
      <name val="Book Antiqua"/>
      <family val="1"/>
    </font>
    <font>
      <i/>
      <sz val="10"/>
      <color theme="1"/>
      <name val="Book Antiqua"/>
      <family val="1"/>
    </font>
    <font>
      <i/>
      <sz val="11"/>
      <color theme="1"/>
      <name val="Book Antiqua"/>
      <family val="1"/>
    </font>
    <font>
      <vertAlign val="superscript"/>
      <sz val="11"/>
      <color theme="1"/>
      <name val="Book Antiqua"/>
      <family val="1"/>
    </font>
    <font>
      <b/>
      <sz val="11"/>
      <color theme="1"/>
      <name val="Calibri"/>
      <family val="2"/>
    </font>
    <font>
      <b/>
      <sz val="12"/>
      <color theme="1"/>
      <name val="Book Antiqua"/>
      <family val="1"/>
    </font>
    <font>
      <b/>
      <sz val="11"/>
      <color theme="1"/>
      <name val="Book Antiqua"/>
      <family val="1"/>
    </font>
    <font>
      <sz val="11"/>
      <color theme="1"/>
      <name val="Book Antiqua"/>
      <family val="1"/>
    </font>
    <font>
      <sz val="12"/>
      <color theme="1"/>
      <name val="Book Antiqua"/>
      <family val="1"/>
    </font>
    <font>
      <i/>
      <sz val="10"/>
      <color theme="1"/>
      <name val="Book Antiqua"/>
      <family val="1"/>
    </font>
    <font>
      <i/>
      <sz val="11"/>
      <color theme="1"/>
      <name val="Book Antiqua"/>
      <family val="1"/>
    </font>
    <font>
      <b/>
      <sz val="8.8000000000000007"/>
      <color theme="1"/>
      <name val="Book Antiqua"/>
      <family val="1"/>
    </font>
    <font>
      <b/>
      <sz val="11"/>
      <color theme="1"/>
      <name val="Calibri"/>
      <family val="2"/>
      <scheme val="minor"/>
    </font>
    <font>
      <b/>
      <sz val="13"/>
      <name val="Book Antiqua"/>
      <family val="1"/>
    </font>
    <font>
      <b/>
      <sz val="12"/>
      <name val="Book Antiqua"/>
      <family val="1"/>
    </font>
    <font>
      <sz val="11"/>
      <name val="Calibri"/>
      <family val="2"/>
      <scheme val="minor"/>
    </font>
    <font>
      <b/>
      <sz val="11"/>
      <name val="Book Antiqua"/>
      <family val="1"/>
    </font>
    <font>
      <sz val="11"/>
      <name val="Book Antiqua"/>
      <family val="1"/>
    </font>
    <font>
      <b/>
      <sz val="11"/>
      <name val="Calibri"/>
      <family val="2"/>
      <scheme val="minor"/>
    </font>
    <font>
      <i/>
      <sz val="10"/>
      <name val="Book Antiqua"/>
      <family val="1"/>
    </font>
    <font>
      <i/>
      <sz val="11"/>
      <name val="Book Antiqua"/>
      <family val="1"/>
    </font>
    <font>
      <sz val="10"/>
      <name val="Arial"/>
      <family val="2"/>
    </font>
    <font>
      <u/>
      <sz val="11"/>
      <color theme="10"/>
      <name val="Calibri"/>
      <family val="2"/>
      <scheme val="minor"/>
    </font>
    <font>
      <sz val="11"/>
      <color rgb="FF000000"/>
      <name val="Calibri"/>
      <family val="2"/>
    </font>
    <font>
      <b/>
      <vertAlign val="superscript"/>
      <sz val="11"/>
      <name val="Book Antiqua"/>
      <family val="1"/>
    </font>
    <font>
      <b/>
      <vertAlign val="subscript"/>
      <sz val="11"/>
      <name val="Book Antiqua"/>
      <family val="1"/>
    </font>
    <font>
      <b/>
      <vertAlign val="subscript"/>
      <sz val="11"/>
      <color theme="1"/>
      <name val="Book Antiqua"/>
      <family val="1"/>
    </font>
    <font>
      <b/>
      <sz val="9"/>
      <color theme="1"/>
      <name val="Calibri"/>
      <family val="2"/>
    </font>
    <font>
      <sz val="11"/>
      <color rgb="FF000000"/>
      <name val="Book Antiqua"/>
      <family val="1"/>
    </font>
    <font>
      <b/>
      <sz val="11"/>
      <name val="Calibri"/>
      <family val="2"/>
    </font>
    <font>
      <sz val="11"/>
      <color theme="1"/>
      <name val="Arial"/>
      <family val="2"/>
    </font>
    <font>
      <i/>
      <vertAlign val="subscript"/>
      <sz val="11"/>
      <color theme="1"/>
      <name val="Book Antiqua"/>
      <family val="1"/>
    </font>
    <font>
      <i/>
      <vertAlign val="superscript"/>
      <sz val="11"/>
      <color theme="1"/>
      <name val="Book Antiqua"/>
      <family val="1"/>
    </font>
    <font>
      <b/>
      <i/>
      <sz val="10"/>
      <color theme="1"/>
      <name val="Book Antiqua"/>
      <family val="1"/>
    </font>
    <font>
      <b/>
      <i/>
      <sz val="11"/>
      <color theme="1"/>
      <name val="Book Antiqua"/>
      <family val="1"/>
    </font>
    <font>
      <sz val="11"/>
      <color rgb="FF1F1F1F"/>
      <name val="Book Antiqua"/>
      <family val="1"/>
    </font>
    <font>
      <b/>
      <i/>
      <sz val="11"/>
      <color theme="1"/>
      <name val="Calibri"/>
      <family val="2"/>
    </font>
    <font>
      <i/>
      <sz val="11"/>
      <name val="Calibri"/>
      <family val="2"/>
      <scheme val="minor"/>
    </font>
    <font>
      <b/>
      <sz val="9"/>
      <color indexed="81"/>
      <name val="Tahoma"/>
      <family val="2"/>
    </font>
    <font>
      <sz val="9"/>
      <color indexed="81"/>
      <name val="Tahoma"/>
      <family val="2"/>
    </font>
    <font>
      <sz val="11"/>
      <color indexed="8"/>
      <name val="Book Antiqua"/>
      <family val="1"/>
    </font>
    <font>
      <b/>
      <sz val="11"/>
      <color indexed="8"/>
      <name val="Book Antiqua"/>
      <family val="1"/>
    </font>
    <font>
      <sz val="12"/>
      <name val="Book Antiqua"/>
      <family val="1"/>
    </font>
    <font>
      <sz val="10"/>
      <color rgb="FF000000"/>
      <name val="Times New Roman"/>
      <family val="1"/>
    </font>
    <font>
      <sz val="11"/>
      <color theme="1"/>
      <name val="Arial Unicode MS"/>
      <family val="2"/>
    </font>
    <font>
      <vertAlign val="superscript"/>
      <sz val="11"/>
      <name val="Calibri"/>
      <family val="2"/>
      <scheme val="minor"/>
    </font>
    <font>
      <vertAlign val="superscript"/>
      <sz val="11"/>
      <color theme="1"/>
      <name val="Calibri"/>
      <family val="2"/>
    </font>
    <font>
      <vertAlign val="superscript"/>
      <sz val="11"/>
      <name val="Calibri"/>
      <family val="2"/>
    </font>
    <font>
      <vertAlign val="superscript"/>
      <sz val="11"/>
      <name val="Book Antiqua"/>
      <family val="1"/>
    </font>
    <font>
      <sz val="9"/>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bgColor rgb="FFFFE598"/>
      </patternFill>
    </fill>
    <fill>
      <patternFill patternType="solid">
        <fgColor theme="0"/>
        <bgColor rgb="FFFEF2CB"/>
      </patternFill>
    </fill>
    <fill>
      <patternFill patternType="solid">
        <fgColor theme="0"/>
        <bgColor rgb="FFFFD965"/>
      </patternFill>
    </fill>
    <fill>
      <patternFill patternType="solid">
        <fgColor rgb="FFFFFFFF"/>
        <bgColor indexed="64"/>
      </patternFill>
    </fill>
    <fill>
      <patternFill patternType="solid">
        <fgColor theme="0"/>
        <bgColor rgb="FF000000"/>
      </patternFill>
    </fill>
  </fills>
  <borders count="5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auto="1"/>
      </bottom>
      <diagonal/>
    </border>
    <border>
      <left/>
      <right style="thin">
        <color auto="1"/>
      </right>
      <top/>
      <bottom style="thin">
        <color indexed="64"/>
      </bottom>
      <diagonal/>
    </border>
    <border>
      <left style="thin">
        <color indexed="64"/>
      </left>
      <right style="double">
        <color rgb="FF00B0F0"/>
      </right>
      <top style="thin">
        <color indexed="64"/>
      </top>
      <bottom style="thin">
        <color indexed="64"/>
      </bottom>
      <diagonal/>
    </border>
    <border>
      <left style="thin">
        <color auto="1"/>
      </left>
      <right style="thin">
        <color auto="1"/>
      </right>
      <top/>
      <bottom/>
      <diagonal/>
    </border>
    <border>
      <left/>
      <right style="double">
        <color rgb="FF00B0F0"/>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343438"/>
      </left>
      <right style="thin">
        <color rgb="FF343438"/>
      </right>
      <top style="thin">
        <color rgb="FF343438"/>
      </top>
      <bottom style="thin">
        <color rgb="FF343438"/>
      </bottom>
      <diagonal/>
    </border>
    <border>
      <left style="thin">
        <color rgb="FF343438"/>
      </left>
      <right/>
      <top style="thin">
        <color rgb="FF343438"/>
      </top>
      <bottom style="thin">
        <color rgb="FF343438"/>
      </bottom>
      <diagonal/>
    </border>
    <border>
      <left/>
      <right style="thin">
        <color rgb="FF343438"/>
      </right>
      <top style="thin">
        <color rgb="FF343438"/>
      </top>
      <bottom style="thin">
        <color rgb="FF343438"/>
      </bottom>
      <diagonal/>
    </border>
    <border>
      <left style="thin">
        <color rgb="FF343438"/>
      </left>
      <right style="thin">
        <color rgb="FF343438"/>
      </right>
      <top style="thin">
        <color rgb="FF343438"/>
      </top>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rgb="FFCCCCCC"/>
      </right>
      <top/>
      <bottom style="medium">
        <color rgb="FF000000"/>
      </bottom>
      <diagonal/>
    </border>
    <border>
      <left style="thin">
        <color rgb="FF343438"/>
      </left>
      <right/>
      <top style="thin">
        <color rgb="FF343438"/>
      </top>
      <bottom/>
      <diagonal/>
    </border>
    <border>
      <left/>
      <right/>
      <top style="thin">
        <color rgb="FF343438"/>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s>
  <cellStyleXfs count="18">
    <xf numFmtId="0" fontId="0" fillId="0" borderId="0"/>
    <xf numFmtId="0" fontId="1" fillId="0" borderId="0"/>
    <xf numFmtId="0" fontId="30" fillId="0" borderId="0"/>
    <xf numFmtId="0" fontId="1" fillId="0" borderId="0"/>
    <xf numFmtId="0" fontId="31" fillId="0" borderId="0" applyNumberFormat="0" applyFill="0" applyBorder="0" applyAlignment="0" applyProtection="0"/>
    <xf numFmtId="0" fontId="32" fillId="0" borderId="0"/>
    <xf numFmtId="0" fontId="1" fillId="0" borderId="0"/>
    <xf numFmtId="0" fontId="1" fillId="0" borderId="0"/>
    <xf numFmtId="0" fontId="1" fillId="0" borderId="0"/>
    <xf numFmtId="0" fontId="1" fillId="0" borderId="0"/>
    <xf numFmtId="0" fontId="52"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cellStyleXfs>
  <cellXfs count="1005">
    <xf numFmtId="0" fontId="0" fillId="0" borderId="0" xfId="0"/>
    <xf numFmtId="0" fontId="16" fillId="2" borderId="20" xfId="1" applyFont="1" applyFill="1" applyBorder="1" applyAlignment="1">
      <alignment horizontal="center" vertical="center"/>
    </xf>
    <xf numFmtId="2" fontId="16" fillId="2" borderId="22" xfId="1" applyNumberFormat="1" applyFont="1" applyFill="1" applyBorder="1" applyAlignment="1">
      <alignment horizontal="center" vertical="center"/>
    </xf>
    <xf numFmtId="2" fontId="16" fillId="2" borderId="20" xfId="1" applyNumberFormat="1" applyFont="1" applyFill="1" applyBorder="1" applyAlignment="1">
      <alignment horizontal="center" vertical="center"/>
    </xf>
    <xf numFmtId="2" fontId="16" fillId="2" borderId="21" xfId="1" applyNumberFormat="1" applyFont="1" applyFill="1" applyBorder="1" applyAlignment="1">
      <alignment horizontal="center" vertical="center"/>
    </xf>
    <xf numFmtId="0" fontId="5" fillId="2" borderId="0" xfId="0" applyFont="1" applyFill="1" applyAlignment="1">
      <alignment vertical="center"/>
    </xf>
    <xf numFmtId="0" fontId="0" fillId="2" borderId="0" xfId="0" applyFill="1"/>
    <xf numFmtId="0" fontId="6" fillId="3" borderId="12" xfId="0" applyFont="1" applyFill="1" applyBorder="1" applyAlignment="1">
      <alignment horizontal="center" vertical="center" wrapText="1"/>
    </xf>
    <xf numFmtId="0" fontId="5" fillId="3" borderId="0" xfId="0" applyFont="1" applyFill="1" applyAlignment="1">
      <alignment vertical="center"/>
    </xf>
    <xf numFmtId="0" fontId="8" fillId="2" borderId="12" xfId="0" applyFont="1" applyFill="1" applyBorder="1" applyAlignment="1">
      <alignment horizontal="center" vertical="center"/>
    </xf>
    <xf numFmtId="2" fontId="8" fillId="2" borderId="12" xfId="0" applyNumberFormat="1" applyFont="1" applyFill="1" applyBorder="1" applyAlignment="1">
      <alignment horizontal="center" vertical="center"/>
    </xf>
    <xf numFmtId="0" fontId="8" fillId="4" borderId="12" xfId="0" applyFont="1" applyFill="1" applyBorder="1" applyAlignment="1">
      <alignment horizontal="center" vertical="center"/>
    </xf>
    <xf numFmtId="0" fontId="5" fillId="2" borderId="0" xfId="0" applyFont="1" applyFill="1" applyAlignment="1">
      <alignment horizontal="left" vertical="center"/>
    </xf>
    <xf numFmtId="2" fontId="8" fillId="4" borderId="12" xfId="0" applyNumberFormat="1" applyFont="1" applyFill="1" applyBorder="1" applyAlignment="1">
      <alignment horizontal="center" vertical="center"/>
    </xf>
    <xf numFmtId="0" fontId="5" fillId="5" borderId="0" xfId="0" applyFont="1" applyFill="1" applyAlignment="1">
      <alignment vertical="center"/>
    </xf>
    <xf numFmtId="0" fontId="6" fillId="2" borderId="12" xfId="0" applyFont="1" applyFill="1" applyBorder="1" applyAlignment="1">
      <alignment horizontal="center" vertical="center" wrapText="1"/>
    </xf>
    <xf numFmtId="0" fontId="13" fillId="2" borderId="0" xfId="0" applyFont="1" applyFill="1" applyAlignment="1">
      <alignment horizontal="center" vertical="center"/>
    </xf>
    <xf numFmtId="0" fontId="8" fillId="3" borderId="12" xfId="0" applyFont="1" applyFill="1" applyBorder="1" applyAlignment="1">
      <alignment horizontal="center" vertical="center"/>
    </xf>
    <xf numFmtId="0" fontId="8" fillId="2" borderId="6" xfId="0" applyFont="1" applyFill="1" applyBorder="1" applyAlignment="1">
      <alignment horizontal="center" vertical="center"/>
    </xf>
    <xf numFmtId="0" fontId="5" fillId="2" borderId="0" xfId="0" applyFont="1" applyFill="1" applyAlignment="1">
      <alignment horizontal="left" vertical="top"/>
    </xf>
    <xf numFmtId="0" fontId="5" fillId="2" borderId="0" xfId="0" applyFont="1" applyFill="1" applyAlignment="1">
      <alignment horizontal="right" vertical="center"/>
    </xf>
    <xf numFmtId="0" fontId="7" fillId="3" borderId="12" xfId="0" applyFont="1" applyFill="1" applyBorder="1" applyAlignment="1">
      <alignment horizontal="center" vertical="center"/>
    </xf>
    <xf numFmtId="0" fontId="7" fillId="4" borderId="12" xfId="0" applyFont="1" applyFill="1" applyBorder="1" applyAlignment="1">
      <alignment horizontal="center" vertical="center"/>
    </xf>
    <xf numFmtId="3" fontId="8" fillId="4" borderId="10" xfId="0" applyNumberFormat="1" applyFont="1" applyFill="1" applyBorder="1" applyAlignment="1">
      <alignment horizontal="center" vertical="center" wrapText="1"/>
    </xf>
    <xf numFmtId="3" fontId="9" fillId="4" borderId="12" xfId="0" applyNumberFormat="1" applyFont="1" applyFill="1" applyBorder="1" applyAlignment="1">
      <alignment horizontal="center" vertical="center"/>
    </xf>
    <xf numFmtId="0" fontId="7" fillId="2" borderId="12" xfId="0" applyFont="1" applyFill="1" applyBorder="1" applyAlignment="1">
      <alignment horizontal="center" vertical="center"/>
    </xf>
    <xf numFmtId="3" fontId="8" fillId="2" borderId="10" xfId="0" applyNumberFormat="1" applyFont="1" applyFill="1" applyBorder="1" applyAlignment="1">
      <alignment horizontal="center" vertical="center" wrapText="1"/>
    </xf>
    <xf numFmtId="3" fontId="9" fillId="2" borderId="12" xfId="0" applyNumberFormat="1" applyFont="1" applyFill="1" applyBorder="1" applyAlignment="1">
      <alignment horizontal="center" vertical="center"/>
    </xf>
    <xf numFmtId="0" fontId="5" fillId="2" borderId="0" xfId="0" applyFont="1" applyFill="1" applyAlignment="1">
      <alignment horizontal="center" vertical="center"/>
    </xf>
    <xf numFmtId="3" fontId="8" fillId="2" borderId="12" xfId="0" applyNumberFormat="1" applyFont="1" applyFill="1" applyBorder="1" applyAlignment="1">
      <alignment horizontal="center" vertical="center"/>
    </xf>
    <xf numFmtId="0" fontId="5" fillId="3" borderId="0" xfId="0" applyFont="1" applyFill="1"/>
    <xf numFmtId="49" fontId="8" fillId="3" borderId="12" xfId="0" applyNumberFormat="1" applyFont="1" applyFill="1" applyBorder="1" applyAlignment="1">
      <alignment horizontal="right"/>
    </xf>
    <xf numFmtId="0" fontId="8" fillId="2" borderId="11" xfId="0" applyFont="1" applyFill="1" applyBorder="1" applyAlignment="1">
      <alignment horizontal="center"/>
    </xf>
    <xf numFmtId="0" fontId="8" fillId="2" borderId="12" xfId="0" applyFont="1" applyFill="1" applyBorder="1" applyAlignment="1">
      <alignment horizontal="center"/>
    </xf>
    <xf numFmtId="3" fontId="8" fillId="2" borderId="11" xfId="0" applyNumberFormat="1" applyFont="1" applyFill="1" applyBorder="1" applyAlignment="1">
      <alignment horizontal="center"/>
    </xf>
    <xf numFmtId="3" fontId="8" fillId="2" borderId="12" xfId="0" applyNumberFormat="1" applyFont="1" applyFill="1" applyBorder="1" applyAlignment="1">
      <alignment horizontal="center"/>
    </xf>
    <xf numFmtId="49" fontId="6" fillId="3" borderId="12" xfId="0" applyNumberFormat="1" applyFont="1" applyFill="1" applyBorder="1" applyAlignment="1">
      <alignment horizontal="right"/>
    </xf>
    <xf numFmtId="3" fontId="8" fillId="4" borderId="11" xfId="0" applyNumberFormat="1" applyFont="1" applyFill="1" applyBorder="1" applyAlignment="1">
      <alignment horizontal="center"/>
    </xf>
    <xf numFmtId="3" fontId="8" fillId="4" borderId="12" xfId="0" applyNumberFormat="1" applyFont="1" applyFill="1" applyBorder="1" applyAlignment="1">
      <alignment horizontal="center"/>
    </xf>
    <xf numFmtId="0" fontId="8" fillId="2" borderId="11" xfId="0" applyFont="1" applyFill="1" applyBorder="1" applyAlignment="1">
      <alignment horizontal="center" vertical="center"/>
    </xf>
    <xf numFmtId="49" fontId="8" fillId="3" borderId="12" xfId="0" applyNumberFormat="1" applyFont="1" applyFill="1" applyBorder="1" applyAlignment="1">
      <alignment horizontal="right" vertical="center" wrapText="1"/>
    </xf>
    <xf numFmtId="49" fontId="8" fillId="3" borderId="12" xfId="0" applyNumberFormat="1" applyFont="1" applyFill="1" applyBorder="1" applyAlignment="1">
      <alignment horizontal="right" vertical="center"/>
    </xf>
    <xf numFmtId="49" fontId="6" fillId="3" borderId="12" xfId="0" applyNumberFormat="1" applyFont="1" applyFill="1" applyBorder="1" applyAlignment="1">
      <alignment horizontal="right" vertical="center"/>
    </xf>
    <xf numFmtId="0" fontId="15" fillId="2" borderId="20" xfId="1" applyFont="1" applyFill="1" applyBorder="1" applyAlignment="1">
      <alignment horizontal="center" vertical="center" wrapText="1"/>
    </xf>
    <xf numFmtId="0" fontId="16" fillId="2" borderId="16" xfId="1" applyFont="1" applyFill="1" applyBorder="1" applyAlignment="1">
      <alignment horizontal="center" vertical="center" wrapText="1"/>
    </xf>
    <xf numFmtId="0" fontId="16" fillId="2" borderId="17" xfId="1" applyFont="1" applyFill="1" applyBorder="1" applyAlignment="1">
      <alignment horizontal="center" vertical="center" wrapText="1"/>
    </xf>
    <xf numFmtId="0" fontId="17" fillId="2" borderId="21" xfId="1" applyFont="1" applyFill="1" applyBorder="1" applyAlignment="1">
      <alignment horizontal="center" vertical="center"/>
    </xf>
    <xf numFmtId="0" fontId="1" fillId="2" borderId="0" xfId="1" applyFill="1" applyAlignment="1">
      <alignment horizontal="center" vertical="center"/>
    </xf>
    <xf numFmtId="0" fontId="17" fillId="2" borderId="20" xfId="1" applyFont="1" applyFill="1" applyBorder="1" applyAlignment="1">
      <alignment horizontal="center" vertical="center" wrapText="1"/>
    </xf>
    <xf numFmtId="0" fontId="16" fillId="2" borderId="20" xfId="1" applyFont="1" applyFill="1" applyBorder="1" applyAlignment="1">
      <alignment horizontal="center" vertical="center" wrapText="1"/>
    </xf>
    <xf numFmtId="0" fontId="17" fillId="2" borderId="21" xfId="1" applyFont="1" applyFill="1" applyBorder="1" applyAlignment="1">
      <alignment horizontal="center" vertical="center" wrapText="1"/>
    </xf>
    <xf numFmtId="0" fontId="16" fillId="2" borderId="23" xfId="1" applyFont="1" applyFill="1" applyBorder="1" applyAlignment="1">
      <alignment horizontal="center" vertical="center"/>
    </xf>
    <xf numFmtId="0" fontId="18" fillId="2" borderId="15" xfId="1" applyFont="1" applyFill="1" applyBorder="1" applyAlignment="1">
      <alignment horizontal="center" vertical="center" wrapText="1"/>
    </xf>
    <xf numFmtId="0" fontId="18" fillId="2" borderId="16" xfId="1" applyFont="1" applyFill="1" applyBorder="1" applyAlignment="1">
      <alignment horizontal="center" vertical="center" wrapText="1"/>
    </xf>
    <xf numFmtId="0" fontId="16" fillId="2" borderId="16" xfId="1" applyFont="1" applyFill="1" applyBorder="1" applyAlignment="1">
      <alignment horizontal="center" vertical="center"/>
    </xf>
    <xf numFmtId="0" fontId="16" fillId="2" borderId="18" xfId="1" applyFont="1" applyFill="1" applyBorder="1" applyAlignment="1">
      <alignment horizontal="center" vertical="center"/>
    </xf>
    <xf numFmtId="0" fontId="18" fillId="2" borderId="18" xfId="1" applyFont="1" applyFill="1" applyBorder="1" applyAlignment="1">
      <alignment horizontal="center" vertical="center" wrapText="1"/>
    </xf>
    <xf numFmtId="0" fontId="18" fillId="2" borderId="0" xfId="1" applyFont="1" applyFill="1" applyAlignment="1">
      <alignment horizontal="center" vertical="center" wrapText="1"/>
    </xf>
    <xf numFmtId="0" fontId="18" fillId="2" borderId="19" xfId="1" applyFont="1" applyFill="1" applyBorder="1" applyAlignment="1">
      <alignment horizontal="center" vertical="center" wrapText="1"/>
    </xf>
    <xf numFmtId="0" fontId="21" fillId="2" borderId="0" xfId="7" applyFont="1" applyFill="1" applyAlignment="1">
      <alignment horizontal="center" vertical="center"/>
    </xf>
    <xf numFmtId="0" fontId="37" fillId="2" borderId="20" xfId="6" applyFont="1" applyFill="1" applyBorder="1" applyAlignment="1">
      <alignment vertical="center" wrapText="1"/>
    </xf>
    <xf numFmtId="0" fontId="16" fillId="2" borderId="20" xfId="6" applyFont="1" applyFill="1" applyBorder="1" applyAlignment="1">
      <alignment horizontal="center" wrapText="1"/>
    </xf>
    <xf numFmtId="0" fontId="16" fillId="2" borderId="21" xfId="6" applyFont="1" applyFill="1" applyBorder="1" applyAlignment="1">
      <alignment horizontal="center" wrapText="1"/>
    </xf>
    <xf numFmtId="0" fontId="16" fillId="2" borderId="29" xfId="6" applyFont="1" applyFill="1" applyBorder="1" applyAlignment="1">
      <alignment horizontal="center" wrapText="1"/>
    </xf>
    <xf numFmtId="0" fontId="25" fillId="2" borderId="20" xfId="1" applyFont="1" applyFill="1" applyBorder="1" applyAlignment="1">
      <alignment horizontal="center" vertical="center" wrapText="1"/>
    </xf>
    <xf numFmtId="0" fontId="23" fillId="2" borderId="20" xfId="1" applyFont="1" applyFill="1" applyBorder="1" applyAlignment="1">
      <alignment horizontal="left" vertical="center" wrapText="1"/>
    </xf>
    <xf numFmtId="0" fontId="25" fillId="2" borderId="20" xfId="1" applyFont="1" applyFill="1" applyBorder="1" applyAlignment="1">
      <alignment horizontal="right" vertical="center" wrapText="1"/>
    </xf>
    <xf numFmtId="0" fontId="24" fillId="2" borderId="0" xfId="2" applyFont="1" applyFill="1"/>
    <xf numFmtId="0" fontId="15" fillId="2" borderId="20" xfId="3" applyFont="1" applyFill="1" applyBorder="1" applyAlignment="1">
      <alignment horizontal="center" vertical="center" wrapText="1"/>
    </xf>
    <xf numFmtId="0" fontId="16" fillId="2" borderId="20" xfId="3" applyFont="1" applyFill="1" applyBorder="1"/>
    <xf numFmtId="0" fontId="15" fillId="2" borderId="20" xfId="3" applyFont="1" applyFill="1" applyBorder="1" applyAlignment="1">
      <alignment horizontal="center" wrapText="1"/>
    </xf>
    <xf numFmtId="0" fontId="15" fillId="2" borderId="20" xfId="3" applyFont="1" applyFill="1" applyBorder="1" applyAlignment="1">
      <alignment horizontal="center" vertical="center"/>
    </xf>
    <xf numFmtId="0" fontId="1" fillId="2" borderId="20" xfId="3" applyFill="1" applyBorder="1"/>
    <xf numFmtId="0" fontId="1" fillId="2" borderId="20" xfId="3" applyFill="1" applyBorder="1" applyAlignment="1">
      <alignment horizontal="center" vertical="center"/>
    </xf>
    <xf numFmtId="0" fontId="31" fillId="2" borderId="20" xfId="4" applyFill="1" applyBorder="1" applyAlignment="1">
      <alignment horizontal="center" vertical="center"/>
    </xf>
    <xf numFmtId="0" fontId="25" fillId="2" borderId="20" xfId="6" applyFont="1" applyFill="1" applyBorder="1" applyAlignment="1">
      <alignment horizontal="center" vertical="center"/>
    </xf>
    <xf numFmtId="0" fontId="15" fillId="2" borderId="29" xfId="6" applyFont="1" applyFill="1" applyBorder="1" applyAlignment="1">
      <alignment horizontal="center" vertical="center" wrapText="1"/>
    </xf>
    <xf numFmtId="0" fontId="15" fillId="2" borderId="20" xfId="6" applyFont="1" applyFill="1" applyBorder="1" applyAlignment="1">
      <alignment horizontal="center" vertical="center" wrapText="1"/>
    </xf>
    <xf numFmtId="0" fontId="16" fillId="2" borderId="20" xfId="7" applyFont="1" applyFill="1" applyBorder="1" applyAlignment="1">
      <alignment horizontal="center" vertical="center"/>
    </xf>
    <xf numFmtId="0" fontId="37" fillId="2" borderId="20" xfId="6" applyFont="1" applyFill="1" applyBorder="1" applyAlignment="1">
      <alignment horizontal="left" vertical="center" wrapText="1"/>
    </xf>
    <xf numFmtId="0" fontId="16" fillId="2" borderId="24" xfId="6" applyFont="1" applyFill="1" applyBorder="1" applyAlignment="1">
      <alignment horizontal="center" wrapText="1"/>
    </xf>
    <xf numFmtId="0" fontId="16" fillId="2" borderId="25" xfId="6" applyFont="1" applyFill="1" applyBorder="1" applyAlignment="1">
      <alignment horizontal="center" wrapText="1"/>
    </xf>
    <xf numFmtId="0" fontId="37" fillId="2" borderId="20" xfId="6" applyFont="1" applyFill="1" applyBorder="1" applyAlignment="1">
      <alignment vertical="center"/>
    </xf>
    <xf numFmtId="0" fontId="37" fillId="2" borderId="20" xfId="6" applyFont="1" applyFill="1" applyBorder="1" applyAlignment="1">
      <alignment horizontal="left" vertical="center"/>
    </xf>
    <xf numFmtId="0" fontId="1" fillId="2" borderId="0" xfId="7" applyFill="1"/>
    <xf numFmtId="0" fontId="39" fillId="2" borderId="20" xfId="0" applyFont="1" applyFill="1" applyBorder="1" applyAlignment="1">
      <alignment horizontal="center" vertical="center" wrapText="1"/>
    </xf>
    <xf numFmtId="0" fontId="1" fillId="2" borderId="0" xfId="7" applyFill="1" applyAlignment="1">
      <alignment vertical="center"/>
    </xf>
    <xf numFmtId="0" fontId="19" fillId="2" borderId="0" xfId="7" applyFont="1" applyFill="1"/>
    <xf numFmtId="0" fontId="19" fillId="2" borderId="19" xfId="7" applyFont="1" applyFill="1" applyBorder="1"/>
    <xf numFmtId="0" fontId="1" fillId="2" borderId="0" xfId="7" applyFill="1" applyAlignment="1">
      <alignment horizontal="right"/>
    </xf>
    <xf numFmtId="0" fontId="1" fillId="2" borderId="20" xfId="7" applyFill="1" applyBorder="1" applyAlignment="1">
      <alignment horizontal="right"/>
    </xf>
    <xf numFmtId="0" fontId="25" fillId="2" borderId="20" xfId="8" applyFont="1" applyFill="1" applyBorder="1" applyAlignment="1">
      <alignment horizontal="center" vertical="center" wrapText="1"/>
    </xf>
    <xf numFmtId="0" fontId="25" fillId="2" borderId="20" xfId="8" applyFont="1" applyFill="1" applyBorder="1" applyAlignment="1">
      <alignment horizontal="left" vertical="center"/>
    </xf>
    <xf numFmtId="0" fontId="25" fillId="2" borderId="20" xfId="8" applyFont="1" applyFill="1" applyBorder="1" applyAlignment="1">
      <alignment horizontal="center" vertical="center"/>
    </xf>
    <xf numFmtId="0" fontId="25" fillId="2" borderId="20" xfId="8" applyFont="1" applyFill="1" applyBorder="1" applyAlignment="1">
      <alignment horizontal="right" vertical="center"/>
    </xf>
    <xf numFmtId="0" fontId="26" fillId="2" borderId="20" xfId="8" applyFont="1" applyFill="1" applyBorder="1" applyAlignment="1">
      <alignment horizontal="center"/>
    </xf>
    <xf numFmtId="0" fontId="26" fillId="2" borderId="20" xfId="8" applyFont="1" applyFill="1" applyBorder="1" applyAlignment="1">
      <alignment vertical="top"/>
    </xf>
    <xf numFmtId="0" fontId="26" fillId="2" borderId="20" xfId="8" applyFont="1" applyFill="1" applyBorder="1" applyAlignment="1">
      <alignment horizontal="right" vertical="top"/>
    </xf>
    <xf numFmtId="0" fontId="24" fillId="2" borderId="0" xfId="8" applyFont="1" applyFill="1"/>
    <xf numFmtId="0" fontId="26" fillId="2" borderId="20" xfId="8" applyFont="1" applyFill="1" applyBorder="1" applyAlignment="1">
      <alignment horizontal="center" vertical="center"/>
    </xf>
    <xf numFmtId="0" fontId="27" fillId="2" borderId="0" xfId="8" applyFont="1" applyFill="1" applyAlignment="1">
      <alignment horizontal="center" vertical="top"/>
    </xf>
    <xf numFmtId="0" fontId="27" fillId="2" borderId="0" xfId="8" applyFont="1" applyFill="1"/>
    <xf numFmtId="165" fontId="26" fillId="2" borderId="20" xfId="8" applyNumberFormat="1" applyFont="1" applyFill="1" applyBorder="1" applyAlignment="1">
      <alignment horizontal="center" vertical="center"/>
    </xf>
    <xf numFmtId="1" fontId="26" fillId="2" borderId="20" xfId="8" applyNumberFormat="1" applyFont="1" applyFill="1" applyBorder="1" applyAlignment="1">
      <alignment horizontal="center" vertical="center"/>
    </xf>
    <xf numFmtId="0" fontId="27" fillId="2" borderId="0" xfId="8" applyFont="1" applyFill="1" applyAlignment="1">
      <alignment horizontal="center" vertical="center"/>
    </xf>
    <xf numFmtId="0" fontId="24" fillId="2" borderId="0" xfId="8" applyFont="1" applyFill="1" applyAlignment="1">
      <alignment horizontal="center" vertical="center"/>
    </xf>
    <xf numFmtId="0" fontId="38" fillId="2" borderId="0" xfId="8" applyFont="1" applyFill="1" applyAlignment="1">
      <alignment horizontal="center" vertical="center"/>
    </xf>
    <xf numFmtId="3" fontId="8" fillId="2" borderId="20" xfId="1" applyNumberFormat="1" applyFont="1" applyFill="1" applyBorder="1" applyAlignment="1">
      <alignment horizontal="center" vertical="center"/>
    </xf>
    <xf numFmtId="3" fontId="26" fillId="2" borderId="20" xfId="2" applyNumberFormat="1" applyFont="1" applyFill="1" applyBorder="1" applyAlignment="1">
      <alignment horizontal="center" vertical="center"/>
    </xf>
    <xf numFmtId="0" fontId="25" fillId="2" borderId="20" xfId="2" applyFont="1" applyFill="1" applyBorder="1" applyAlignment="1">
      <alignment horizontal="center" vertical="center" wrapText="1"/>
    </xf>
    <xf numFmtId="0" fontId="25" fillId="2" borderId="20" xfId="2" applyFont="1" applyFill="1" applyBorder="1" applyAlignment="1">
      <alignment horizontal="left" vertical="center" wrapText="1"/>
    </xf>
    <xf numFmtId="0" fontId="26" fillId="2" borderId="20" xfId="2" applyFont="1" applyFill="1" applyBorder="1" applyAlignment="1">
      <alignment horizontal="center" vertical="center"/>
    </xf>
    <xf numFmtId="0" fontId="8" fillId="2" borderId="20" xfId="1" applyFont="1" applyFill="1" applyBorder="1" applyAlignment="1">
      <alignment horizontal="center"/>
    </xf>
    <xf numFmtId="0" fontId="26" fillId="2" borderId="20" xfId="1" applyFont="1" applyFill="1" applyBorder="1" applyAlignment="1">
      <alignment horizontal="right" vertical="center"/>
    </xf>
    <xf numFmtId="0" fontId="26" fillId="2" borderId="20" xfId="1" applyFont="1" applyFill="1" applyBorder="1" applyAlignment="1">
      <alignment horizontal="right" vertical="center" wrapText="1"/>
    </xf>
    <xf numFmtId="0" fontId="6" fillId="2" borderId="20" xfId="1" applyFont="1" applyFill="1" applyBorder="1" applyAlignment="1">
      <alignment horizontal="right" vertical="center"/>
    </xf>
    <xf numFmtId="0" fontId="26" fillId="2" borderId="20" xfId="1" applyFont="1" applyFill="1" applyBorder="1" applyAlignment="1">
      <alignment horizontal="right" wrapText="1"/>
    </xf>
    <xf numFmtId="0" fontId="8" fillId="2" borderId="0" xfId="0" applyFont="1" applyFill="1"/>
    <xf numFmtId="0" fontId="8" fillId="2" borderId="18" xfId="1" applyFont="1" applyFill="1" applyBorder="1" applyAlignment="1">
      <alignment vertical="center"/>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6" fillId="0" borderId="20" xfId="0" applyFont="1" applyBorder="1" applyAlignment="1">
      <alignment horizontal="right"/>
    </xf>
    <xf numFmtId="0" fontId="8" fillId="0" borderId="20" xfId="0" applyFont="1" applyBorder="1" applyAlignment="1">
      <alignment horizontal="right"/>
    </xf>
    <xf numFmtId="0" fontId="25" fillId="2" borderId="20" xfId="2" applyFont="1" applyFill="1" applyBorder="1" applyAlignment="1">
      <alignment horizontal="center" vertical="center"/>
    </xf>
    <xf numFmtId="0" fontId="25" fillId="2" borderId="20" xfId="2" applyFont="1" applyFill="1" applyBorder="1" applyAlignment="1">
      <alignment horizontal="right" vertical="center" wrapText="1"/>
    </xf>
    <xf numFmtId="0" fontId="24" fillId="2" borderId="0" xfId="2" applyFont="1" applyFill="1" applyAlignment="1">
      <alignment vertical="center"/>
    </xf>
    <xf numFmtId="169" fontId="26" fillId="2" borderId="20" xfId="2" applyNumberFormat="1" applyFont="1" applyFill="1" applyBorder="1" applyAlignment="1">
      <alignment horizontal="center" vertical="center" wrapText="1"/>
    </xf>
    <xf numFmtId="169" fontId="26" fillId="2" borderId="20" xfId="2" applyNumberFormat="1" applyFont="1" applyFill="1" applyBorder="1" applyAlignment="1">
      <alignment horizontal="center" vertical="center"/>
    </xf>
    <xf numFmtId="0" fontId="26" fillId="2" borderId="20" xfId="2" applyFont="1" applyFill="1" applyBorder="1" applyAlignment="1">
      <alignment horizontal="right" vertical="center" wrapText="1"/>
    </xf>
    <xf numFmtId="169" fontId="8" fillId="2" borderId="20" xfId="2" applyNumberFormat="1" applyFont="1" applyFill="1" applyBorder="1" applyAlignment="1">
      <alignment horizontal="center" vertical="center"/>
    </xf>
    <xf numFmtId="0" fontId="26" fillId="0" borderId="39" xfId="0" applyFont="1" applyBorder="1" applyAlignment="1">
      <alignment horizontal="right" vertical="top" wrapText="1"/>
    </xf>
    <xf numFmtId="0" fontId="8" fillId="0" borderId="40" xfId="0" applyFont="1" applyBorder="1" applyAlignment="1">
      <alignment horizontal="center" wrapText="1"/>
    </xf>
    <xf numFmtId="2" fontId="9" fillId="0" borderId="41" xfId="0" applyNumberFormat="1" applyFont="1" applyBorder="1" applyAlignment="1">
      <alignment horizontal="center" vertical="top" shrinkToFit="1"/>
    </xf>
    <xf numFmtId="0" fontId="26" fillId="0" borderId="41" xfId="0" applyFont="1" applyBorder="1" applyAlignment="1">
      <alignment horizontal="center" vertical="top" wrapText="1"/>
    </xf>
    <xf numFmtId="4" fontId="26" fillId="0" borderId="41" xfId="0" applyNumberFormat="1" applyFont="1" applyBorder="1" applyAlignment="1">
      <alignment horizontal="center" vertical="top" wrapText="1"/>
    </xf>
    <xf numFmtId="0" fontId="26" fillId="0" borderId="40" xfId="0" applyFont="1" applyBorder="1" applyAlignment="1">
      <alignment horizontal="center" vertical="top" wrapText="1"/>
    </xf>
    <xf numFmtId="0" fontId="26" fillId="0" borderId="42" xfId="0" applyFont="1" applyBorder="1" applyAlignment="1">
      <alignment horizontal="right" vertical="top"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39" xfId="0" applyFont="1" applyBorder="1" applyAlignment="1">
      <alignment horizontal="center" vertical="center" wrapText="1"/>
    </xf>
    <xf numFmtId="0" fontId="8" fillId="0" borderId="0" xfId="0" applyFont="1" applyAlignment="1">
      <alignment horizontal="center" vertical="center"/>
    </xf>
    <xf numFmtId="0" fontId="5" fillId="2" borderId="0" xfId="0" applyFont="1" applyFill="1" applyAlignment="1">
      <alignment horizontal="left" vertical="center" wrapText="1"/>
    </xf>
    <xf numFmtId="0" fontId="5" fillId="2" borderId="0" xfId="0" applyFont="1" applyFill="1" applyAlignment="1">
      <alignment vertical="center" wrapText="1"/>
    </xf>
    <xf numFmtId="0" fontId="0" fillId="2" borderId="0" xfId="0" applyFill="1" applyAlignment="1">
      <alignment wrapText="1"/>
    </xf>
    <xf numFmtId="3" fontId="8" fillId="4" borderId="11" xfId="0" applyNumberFormat="1" applyFont="1" applyFill="1" applyBorder="1" applyAlignment="1">
      <alignment horizontal="center" vertical="top" wrapText="1"/>
    </xf>
    <xf numFmtId="3" fontId="8" fillId="4" borderId="12" xfId="0" applyNumberFormat="1" applyFont="1" applyFill="1" applyBorder="1" applyAlignment="1">
      <alignment horizontal="center" vertical="top" wrapText="1"/>
    </xf>
    <xf numFmtId="3" fontId="8" fillId="2" borderId="11" xfId="0" applyNumberFormat="1" applyFont="1" applyFill="1" applyBorder="1" applyAlignment="1">
      <alignment horizontal="center" vertical="top" wrapText="1"/>
    </xf>
    <xf numFmtId="3" fontId="8" fillId="2" borderId="12" xfId="0" applyNumberFormat="1" applyFont="1" applyFill="1" applyBorder="1" applyAlignment="1">
      <alignment horizontal="center" vertical="top" wrapText="1"/>
    </xf>
    <xf numFmtId="0" fontId="8" fillId="4" borderId="11" xfId="0" applyFont="1" applyFill="1" applyBorder="1" applyAlignment="1">
      <alignment horizontal="center" vertical="top" wrapText="1"/>
    </xf>
    <xf numFmtId="0" fontId="8" fillId="4" borderId="12" xfId="0" applyFont="1" applyFill="1" applyBorder="1" applyAlignment="1">
      <alignment horizontal="center" vertical="top" wrapText="1"/>
    </xf>
    <xf numFmtId="3" fontId="8" fillId="4" borderId="11" xfId="0" applyNumberFormat="1" applyFont="1" applyFill="1" applyBorder="1" applyAlignment="1">
      <alignment horizontal="center" vertical="center" wrapText="1"/>
    </xf>
    <xf numFmtId="3" fontId="8" fillId="4" borderId="12" xfId="0" applyNumberFormat="1" applyFont="1" applyFill="1" applyBorder="1" applyAlignment="1">
      <alignment horizontal="center" vertical="center" wrapText="1"/>
    </xf>
    <xf numFmtId="0" fontId="6" fillId="6" borderId="44" xfId="0" applyFont="1" applyFill="1" applyBorder="1" applyAlignment="1">
      <alignment horizontal="center" vertical="center" wrapText="1"/>
    </xf>
    <xf numFmtId="0" fontId="8" fillId="6" borderId="43"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6" fillId="6" borderId="48" xfId="0" applyFont="1" applyFill="1" applyBorder="1" applyAlignment="1">
      <alignment horizontal="center" vertical="center" wrapText="1"/>
    </xf>
    <xf numFmtId="0" fontId="39" fillId="2" borderId="0" xfId="0" applyFont="1" applyFill="1" applyAlignment="1">
      <alignment vertical="center"/>
    </xf>
    <xf numFmtId="0" fontId="39" fillId="3" borderId="0" xfId="0" applyFont="1" applyFill="1" applyAlignment="1">
      <alignment vertical="center"/>
    </xf>
    <xf numFmtId="0" fontId="39" fillId="6" borderId="43" xfId="0" applyFont="1" applyFill="1" applyBorder="1" applyAlignment="1">
      <alignment vertical="center" wrapText="1"/>
    </xf>
    <xf numFmtId="0" fontId="39" fillId="3" borderId="0" xfId="0" applyFont="1" applyFill="1" applyAlignment="1">
      <alignment horizontal="right" vertical="center"/>
    </xf>
    <xf numFmtId="165" fontId="8" fillId="2" borderId="12" xfId="0" applyNumberFormat="1" applyFont="1" applyFill="1" applyBorder="1" applyAlignment="1">
      <alignment horizontal="center" vertical="center"/>
    </xf>
    <xf numFmtId="165" fontId="8" fillId="3" borderId="12" xfId="0" applyNumberFormat="1" applyFont="1" applyFill="1" applyBorder="1" applyAlignment="1">
      <alignment horizontal="center" vertical="center"/>
    </xf>
    <xf numFmtId="0" fontId="8" fillId="2" borderId="12" xfId="0" applyFont="1" applyFill="1" applyBorder="1" applyAlignment="1">
      <alignment horizontal="left" vertical="center" wrapText="1"/>
    </xf>
    <xf numFmtId="0" fontId="11" fillId="2" borderId="4" xfId="0" applyFont="1" applyFill="1" applyBorder="1" applyAlignment="1">
      <alignment vertical="center"/>
    </xf>
    <xf numFmtId="0" fontId="11" fillId="2" borderId="0" xfId="0" applyFont="1" applyFill="1" applyAlignment="1">
      <alignment vertical="center"/>
    </xf>
    <xf numFmtId="164" fontId="11" fillId="2" borderId="0" xfId="0" applyNumberFormat="1" applyFont="1" applyFill="1" applyAlignment="1">
      <alignment vertical="center"/>
    </xf>
    <xf numFmtId="0" fontId="11" fillId="2" borderId="5" xfId="0" applyFont="1" applyFill="1" applyBorder="1" applyAlignment="1">
      <alignment vertical="center"/>
    </xf>
    <xf numFmtId="0" fontId="11" fillId="2" borderId="6" xfId="0" applyFont="1" applyFill="1" applyBorder="1" applyAlignment="1">
      <alignment vertical="center"/>
    </xf>
    <xf numFmtId="0" fontId="11" fillId="2" borderId="7" xfId="0" applyFont="1" applyFill="1" applyBorder="1" applyAlignment="1">
      <alignment vertical="center"/>
    </xf>
    <xf numFmtId="0" fontId="11" fillId="2" borderId="7" xfId="0" applyFont="1" applyFill="1" applyBorder="1" applyAlignment="1">
      <alignment horizontal="right" vertical="center"/>
    </xf>
    <xf numFmtId="0" fontId="11" fillId="2" borderId="8" xfId="0" applyFont="1" applyFill="1" applyBorder="1" applyAlignment="1">
      <alignment vertical="center"/>
    </xf>
    <xf numFmtId="0" fontId="8" fillId="4" borderId="12" xfId="0" applyFont="1" applyFill="1" applyBorder="1" applyAlignment="1">
      <alignment horizontal="left" vertical="center" wrapText="1"/>
    </xf>
    <xf numFmtId="0" fontId="8" fillId="2" borderId="12" xfId="0" applyFont="1" applyFill="1" applyBorder="1" applyAlignment="1">
      <alignment horizontal="left" wrapText="1"/>
    </xf>
    <xf numFmtId="0" fontId="9" fillId="4" borderId="12" xfId="0" applyFont="1" applyFill="1" applyBorder="1" applyAlignment="1">
      <alignment horizontal="right" vertical="center"/>
    </xf>
    <xf numFmtId="0" fontId="9" fillId="2" borderId="12" xfId="0" applyFont="1" applyFill="1" applyBorder="1" applyAlignment="1">
      <alignment horizontal="right" vertical="center"/>
    </xf>
    <xf numFmtId="49" fontId="6" fillId="4" borderId="11" xfId="0" applyNumberFormat="1" applyFont="1" applyFill="1" applyBorder="1" applyAlignment="1">
      <alignment horizontal="center" vertical="top" wrapText="1"/>
    </xf>
    <xf numFmtId="49" fontId="6" fillId="4" borderId="12" xfId="0" applyNumberFormat="1" applyFont="1" applyFill="1" applyBorder="1" applyAlignment="1">
      <alignment horizontal="center" vertical="top" wrapText="1"/>
    </xf>
    <xf numFmtId="0" fontId="5" fillId="2" borderId="0" xfId="0" applyFont="1" applyFill="1"/>
    <xf numFmtId="49" fontId="8" fillId="4" borderId="12" xfId="0" applyNumberFormat="1" applyFont="1" applyFill="1" applyBorder="1" applyAlignment="1">
      <alignment horizontal="left"/>
    </xf>
    <xf numFmtId="49" fontId="8" fillId="2" borderId="12" xfId="0" applyNumberFormat="1" applyFont="1" applyFill="1" applyBorder="1" applyAlignment="1">
      <alignment horizontal="left"/>
    </xf>
    <xf numFmtId="0" fontId="13" fillId="2" borderId="0" xfId="0" applyFont="1" applyFill="1"/>
    <xf numFmtId="49" fontId="6" fillId="2" borderId="12" xfId="0" applyNumberFormat="1" applyFont="1" applyFill="1" applyBorder="1" applyAlignment="1">
      <alignment horizontal="left"/>
    </xf>
    <xf numFmtId="0" fontId="45" fillId="2" borderId="0" xfId="0" applyFont="1" applyFill="1"/>
    <xf numFmtId="49" fontId="8" fillId="2" borderId="12" xfId="0" applyNumberFormat="1" applyFont="1" applyFill="1" applyBorder="1" applyAlignment="1">
      <alignment horizontal="left" vertical="center"/>
    </xf>
    <xf numFmtId="49" fontId="8" fillId="4" borderId="12" xfId="0" applyNumberFormat="1" applyFont="1" applyFill="1" applyBorder="1" applyAlignment="1">
      <alignment horizontal="left" vertical="center"/>
    </xf>
    <xf numFmtId="49" fontId="6" fillId="2" borderId="12" xfId="0" applyNumberFormat="1" applyFont="1" applyFill="1" applyBorder="1" applyAlignment="1">
      <alignment horizontal="left" vertical="center"/>
    </xf>
    <xf numFmtId="0" fontId="11" fillId="2" borderId="6" xfId="0" applyFont="1" applyFill="1" applyBorder="1"/>
    <xf numFmtId="0" fontId="11" fillId="2" borderId="7" xfId="0" applyFont="1" applyFill="1" applyBorder="1" applyAlignment="1">
      <alignment horizontal="left"/>
    </xf>
    <xf numFmtId="0" fontId="11" fillId="2" borderId="7" xfId="0" applyFont="1" applyFill="1" applyBorder="1"/>
    <xf numFmtId="0" fontId="11" fillId="2" borderId="8" xfId="0" applyFont="1" applyFill="1" applyBorder="1"/>
    <xf numFmtId="0" fontId="5" fillId="2" borderId="0" xfId="0" applyFont="1" applyFill="1" applyAlignment="1">
      <alignment horizontal="left"/>
    </xf>
    <xf numFmtId="3" fontId="8" fillId="2" borderId="11" xfId="0" applyNumberFormat="1" applyFont="1" applyFill="1" applyBorder="1" applyAlignment="1">
      <alignment horizontal="center" vertical="center"/>
    </xf>
    <xf numFmtId="4" fontId="8" fillId="2" borderId="20" xfId="0" applyNumberFormat="1" applyFont="1" applyFill="1" applyBorder="1" applyAlignment="1">
      <alignment horizontal="center" wrapText="1"/>
    </xf>
    <xf numFmtId="0" fontId="8" fillId="2" borderId="20" xfId="0" applyFont="1" applyFill="1" applyBorder="1" applyAlignment="1">
      <alignment horizontal="center" wrapText="1"/>
    </xf>
    <xf numFmtId="0" fontId="1" fillId="2" borderId="0" xfId="1" applyFill="1"/>
    <xf numFmtId="0" fontId="6" fillId="2" borderId="20" xfId="1" applyFont="1" applyFill="1" applyBorder="1" applyAlignment="1">
      <alignment horizontal="center" vertical="center" wrapText="1"/>
    </xf>
    <xf numFmtId="0" fontId="21" fillId="2" borderId="0" xfId="1" applyFont="1" applyFill="1" applyAlignment="1">
      <alignment vertical="center"/>
    </xf>
    <xf numFmtId="0" fontId="8" fillId="2" borderId="20" xfId="1" applyFont="1" applyFill="1" applyBorder="1"/>
    <xf numFmtId="0" fontId="8" fillId="2" borderId="20" xfId="1" applyFont="1" applyFill="1" applyBorder="1" applyAlignment="1">
      <alignment horizontal="right"/>
    </xf>
    <xf numFmtId="2" fontId="8" fillId="2" borderId="20" xfId="0" applyNumberFormat="1" applyFont="1" applyFill="1" applyBorder="1" applyAlignment="1">
      <alignment horizontal="center" wrapText="1"/>
    </xf>
    <xf numFmtId="0" fontId="1" fillId="2" borderId="0" xfId="1" applyFill="1" applyAlignment="1">
      <alignment horizontal="center"/>
    </xf>
    <xf numFmtId="0" fontId="1" fillId="2" borderId="0" xfId="2" applyFont="1" applyFill="1"/>
    <xf numFmtId="0" fontId="21" fillId="2" borderId="0" xfId="1" applyFont="1" applyFill="1" applyAlignment="1">
      <alignment horizontal="center"/>
    </xf>
    <xf numFmtId="3" fontId="1" fillId="2" borderId="0" xfId="1" applyNumberFormat="1" applyFill="1" applyAlignment="1">
      <alignment horizontal="center"/>
    </xf>
    <xf numFmtId="0" fontId="8" fillId="2" borderId="20" xfId="3" applyFont="1" applyFill="1" applyBorder="1" applyAlignment="1">
      <alignment horizontal="center" vertical="center" wrapText="1"/>
    </xf>
    <xf numFmtId="0" fontId="8" fillId="2" borderId="20" xfId="3" applyFont="1" applyFill="1" applyBorder="1" applyAlignment="1">
      <alignment horizontal="center" vertical="center"/>
    </xf>
    <xf numFmtId="0" fontId="8" fillId="2" borderId="20" xfId="3" applyFont="1" applyFill="1" applyBorder="1" applyAlignment="1">
      <alignment horizontal="center" vertical="center" wrapText="1" readingOrder="1"/>
    </xf>
    <xf numFmtId="1" fontId="8" fillId="7" borderId="22" xfId="1" applyNumberFormat="1" applyFont="1" applyFill="1" applyBorder="1" applyAlignment="1">
      <alignment horizontal="center" vertical="center"/>
    </xf>
    <xf numFmtId="1" fontId="21" fillId="7" borderId="0" xfId="1" applyNumberFormat="1" applyFont="1" applyFill="1" applyAlignment="1">
      <alignment horizontal="right"/>
    </xf>
    <xf numFmtId="1" fontId="1" fillId="7" borderId="0" xfId="1" applyNumberFormat="1" applyFill="1" applyAlignment="1">
      <alignment horizontal="right"/>
    </xf>
    <xf numFmtId="0" fontId="1" fillId="2" borderId="0" xfId="9" applyFill="1" applyAlignment="1">
      <alignment vertical="center"/>
    </xf>
    <xf numFmtId="0" fontId="6" fillId="2" borderId="26" xfId="9" applyFont="1" applyFill="1" applyBorder="1" applyAlignment="1">
      <alignment horizontal="center" vertical="center"/>
    </xf>
    <xf numFmtId="0" fontId="6" fillId="2" borderId="27" xfId="9" applyFont="1" applyFill="1" applyBorder="1" applyAlignment="1">
      <alignment horizontal="center" vertical="center"/>
    </xf>
    <xf numFmtId="0" fontId="6" fillId="2" borderId="28" xfId="9" applyFont="1" applyFill="1" applyBorder="1" applyAlignment="1">
      <alignment horizontal="center" vertical="center"/>
    </xf>
    <xf numFmtId="0" fontId="25" fillId="2" borderId="26" xfId="9" applyFont="1" applyFill="1" applyBorder="1" applyAlignment="1">
      <alignment horizontal="center" vertical="center"/>
    </xf>
    <xf numFmtId="0" fontId="25" fillId="2" borderId="27" xfId="9" applyFont="1" applyFill="1" applyBorder="1" applyAlignment="1">
      <alignment horizontal="center" vertical="center"/>
    </xf>
    <xf numFmtId="0" fontId="25" fillId="2" borderId="28" xfId="9" applyFont="1" applyFill="1" applyBorder="1" applyAlignment="1">
      <alignment horizontal="center" vertical="center"/>
    </xf>
    <xf numFmtId="0" fontId="6" fillId="2" borderId="26" xfId="9" applyFont="1" applyFill="1" applyBorder="1" applyAlignment="1">
      <alignment vertical="center"/>
    </xf>
    <xf numFmtId="0" fontId="6" fillId="2" borderId="21" xfId="9" applyFont="1" applyFill="1" applyBorder="1" applyAlignment="1">
      <alignment vertical="center"/>
    </xf>
    <xf numFmtId="0" fontId="1" fillId="2" borderId="27" xfId="9" applyFill="1" applyBorder="1" applyAlignment="1">
      <alignment vertical="center"/>
    </xf>
    <xf numFmtId="0" fontId="6" fillId="2" borderId="21" xfId="9" applyFont="1" applyFill="1" applyBorder="1" applyAlignment="1">
      <alignment vertical="center" wrapText="1"/>
    </xf>
    <xf numFmtId="0" fontId="25" fillId="2" borderId="0" xfId="9" applyFont="1" applyFill="1"/>
    <xf numFmtId="0" fontId="1" fillId="2" borderId="0" xfId="9" applyFill="1"/>
    <xf numFmtId="49" fontId="26" fillId="2" borderId="20" xfId="9" applyNumberFormat="1" applyFont="1" applyFill="1" applyBorder="1" applyAlignment="1">
      <alignment horizontal="left" vertical="center"/>
    </xf>
    <xf numFmtId="1" fontId="8" fillId="2" borderId="22" xfId="1" applyNumberFormat="1" applyFont="1" applyFill="1" applyBorder="1" applyAlignment="1">
      <alignment horizontal="center" vertical="center"/>
    </xf>
    <xf numFmtId="1" fontId="8" fillId="2" borderId="20" xfId="1" applyNumberFormat="1" applyFont="1" applyFill="1" applyBorder="1" applyAlignment="1">
      <alignment horizontal="center" vertical="center"/>
    </xf>
    <xf numFmtId="1" fontId="8" fillId="2" borderId="21" xfId="1" applyNumberFormat="1" applyFont="1" applyFill="1" applyBorder="1" applyAlignment="1">
      <alignment horizontal="center" vertical="center"/>
    </xf>
    <xf numFmtId="49" fontId="26" fillId="2" borderId="20" xfId="9" applyNumberFormat="1" applyFont="1" applyFill="1" applyBorder="1" applyAlignment="1">
      <alignment vertical="center"/>
    </xf>
    <xf numFmtId="0" fontId="8" fillId="2" borderId="20" xfId="1" applyFont="1" applyFill="1" applyBorder="1" applyAlignment="1">
      <alignment horizontal="center" vertical="center"/>
    </xf>
    <xf numFmtId="49" fontId="26" fillId="2" borderId="21" xfId="9" applyNumberFormat="1" applyFont="1" applyFill="1" applyBorder="1" applyAlignment="1">
      <alignment horizontal="left" vertical="center"/>
    </xf>
    <xf numFmtId="3" fontId="26" fillId="2" borderId="20" xfId="1" applyNumberFormat="1" applyFont="1" applyFill="1" applyBorder="1" applyAlignment="1">
      <alignment horizontal="center" vertical="center"/>
    </xf>
    <xf numFmtId="49" fontId="26" fillId="2" borderId="20" xfId="9" applyNumberFormat="1" applyFont="1" applyFill="1" applyBorder="1" applyAlignment="1">
      <alignment horizontal="left" vertical="center" wrapText="1"/>
    </xf>
    <xf numFmtId="49" fontId="26" fillId="2" borderId="20" xfId="9" applyNumberFormat="1" applyFont="1" applyFill="1" applyBorder="1" applyAlignment="1">
      <alignment vertical="center" wrapText="1"/>
    </xf>
    <xf numFmtId="49" fontId="26" fillId="2" borderId="21" xfId="9" applyNumberFormat="1" applyFont="1" applyFill="1" applyBorder="1" applyAlignment="1">
      <alignment horizontal="left" vertical="center" wrapText="1"/>
    </xf>
    <xf numFmtId="0" fontId="1" fillId="2" borderId="0" xfId="9" applyFill="1" applyAlignment="1">
      <alignment vertical="top"/>
    </xf>
    <xf numFmtId="49" fontId="8" fillId="2" borderId="20" xfId="9" applyNumberFormat="1" applyFont="1" applyFill="1" applyBorder="1" applyAlignment="1">
      <alignment vertical="center"/>
    </xf>
    <xf numFmtId="49" fontId="8" fillId="2" borderId="21" xfId="9" applyNumberFormat="1" applyFont="1" applyFill="1" applyBorder="1" applyAlignment="1">
      <alignment horizontal="left" vertical="center"/>
    </xf>
    <xf numFmtId="0" fontId="1" fillId="2" borderId="20" xfId="9" applyFill="1" applyBorder="1"/>
    <xf numFmtId="0" fontId="29" fillId="2" borderId="20" xfId="9" applyFont="1" applyFill="1" applyBorder="1" applyAlignment="1">
      <alignment vertical="center"/>
    </xf>
    <xf numFmtId="0" fontId="26" fillId="2" borderId="20" xfId="9" applyFont="1" applyFill="1" applyBorder="1" applyAlignment="1">
      <alignment horizontal="left" vertical="center"/>
    </xf>
    <xf numFmtId="0" fontId="26" fillId="2" borderId="20" xfId="9" applyFont="1" applyFill="1" applyBorder="1" applyAlignment="1">
      <alignment vertical="center"/>
    </xf>
    <xf numFmtId="0" fontId="24" fillId="2" borderId="0" xfId="9" applyFont="1" applyFill="1"/>
    <xf numFmtId="0" fontId="27" fillId="2" borderId="0" xfId="9" applyFont="1" applyFill="1" applyAlignment="1">
      <alignment horizontal="left"/>
    </xf>
    <xf numFmtId="0" fontId="1" fillId="2" borderId="0" xfId="9" applyFill="1" applyAlignment="1">
      <alignment horizontal="left"/>
    </xf>
    <xf numFmtId="0" fontId="24" fillId="2" borderId="0" xfId="9" applyFont="1" applyFill="1" applyAlignment="1">
      <alignment vertical="center"/>
    </xf>
    <xf numFmtId="0" fontId="27" fillId="2" borderId="0" xfId="9" applyFont="1" applyFill="1" applyAlignment="1">
      <alignment horizontal="left" vertical="center"/>
    </xf>
    <xf numFmtId="49" fontId="27" fillId="2" borderId="0" xfId="9" applyNumberFormat="1" applyFont="1" applyFill="1" applyAlignment="1">
      <alignment horizontal="center" vertical="top" wrapText="1"/>
    </xf>
    <xf numFmtId="49" fontId="27" fillId="2" borderId="0" xfId="9" applyNumberFormat="1" applyFont="1" applyFill="1" applyAlignment="1">
      <alignment horizontal="center" vertical="center" wrapText="1"/>
    </xf>
    <xf numFmtId="49" fontId="38" fillId="2" borderId="0" xfId="9" applyNumberFormat="1" applyFont="1" applyFill="1"/>
    <xf numFmtId="1" fontId="1" fillId="2" borderId="0" xfId="1" applyNumberFormat="1" applyFill="1"/>
    <xf numFmtId="49" fontId="27" fillId="2" borderId="0" xfId="9" applyNumberFormat="1" applyFont="1" applyFill="1"/>
    <xf numFmtId="0" fontId="1" fillId="2" borderId="18" xfId="1" applyFill="1" applyBorder="1"/>
    <xf numFmtId="0" fontId="1" fillId="2" borderId="19" xfId="1" applyFill="1" applyBorder="1"/>
    <xf numFmtId="1" fontId="21" fillId="2" borderId="0" xfId="1" applyNumberFormat="1" applyFont="1" applyFill="1"/>
    <xf numFmtId="49" fontId="27" fillId="2" borderId="0" xfId="9" applyNumberFormat="1" applyFont="1" applyFill="1" applyAlignment="1">
      <alignment vertical="center"/>
    </xf>
    <xf numFmtId="0" fontId="21" fillId="2" borderId="0" xfId="9" applyFont="1" applyFill="1"/>
    <xf numFmtId="0" fontId="46" fillId="2" borderId="0" xfId="9" applyFont="1" applyFill="1"/>
    <xf numFmtId="0" fontId="24" fillId="2" borderId="0" xfId="9" applyFont="1" applyFill="1" applyAlignment="1">
      <alignment horizontal="left"/>
    </xf>
    <xf numFmtId="0" fontId="4" fillId="2" borderId="0" xfId="9" applyFont="1" applyFill="1"/>
    <xf numFmtId="0" fontId="1" fillId="2" borderId="0" xfId="1" applyFill="1" applyAlignment="1">
      <alignment horizontal="center" vertical="top"/>
    </xf>
    <xf numFmtId="49" fontId="25" fillId="2" borderId="22" xfId="9" applyNumberFormat="1" applyFont="1" applyFill="1" applyBorder="1" applyAlignment="1">
      <alignment horizontal="center" vertical="center" wrapText="1"/>
    </xf>
    <xf numFmtId="49" fontId="25" fillId="2" borderId="20" xfId="9" applyNumberFormat="1" applyFont="1" applyFill="1" applyBorder="1" applyAlignment="1">
      <alignment horizontal="center" vertical="center" wrapText="1"/>
    </xf>
    <xf numFmtId="49" fontId="25" fillId="2" borderId="21" xfId="9" applyNumberFormat="1" applyFont="1" applyFill="1" applyBorder="1" applyAlignment="1">
      <alignment horizontal="center" vertical="center" wrapText="1"/>
    </xf>
    <xf numFmtId="3" fontId="8" fillId="2" borderId="20" xfId="0" applyNumberFormat="1" applyFont="1" applyFill="1" applyBorder="1" applyAlignment="1">
      <alignment horizontal="center" wrapText="1"/>
    </xf>
    <xf numFmtId="0" fontId="24" fillId="2" borderId="0" xfId="2" applyFont="1" applyFill="1" applyAlignment="1">
      <alignment horizontal="center" vertical="center"/>
    </xf>
    <xf numFmtId="0" fontId="24" fillId="2" borderId="0" xfId="2" applyFont="1" applyFill="1" applyAlignment="1">
      <alignment vertical="top"/>
    </xf>
    <xf numFmtId="0" fontId="1" fillId="2" borderId="0" xfId="0" applyFont="1" applyFill="1" applyAlignment="1">
      <alignment vertical="center"/>
    </xf>
    <xf numFmtId="0" fontId="25" fillId="2" borderId="20" xfId="1" applyFont="1" applyFill="1" applyBorder="1" applyAlignment="1">
      <alignment horizontal="center" vertical="center"/>
    </xf>
    <xf numFmtId="0" fontId="26" fillId="2" borderId="20" xfId="1" applyFont="1" applyFill="1" applyBorder="1" applyAlignment="1">
      <alignment horizontal="left" vertical="center"/>
    </xf>
    <xf numFmtId="0" fontId="26" fillId="2" borderId="20" xfId="1" applyFont="1" applyFill="1" applyBorder="1" applyAlignment="1">
      <alignment horizontal="center" vertical="center"/>
    </xf>
    <xf numFmtId="0" fontId="8" fillId="2" borderId="24" xfId="1" applyFont="1" applyFill="1" applyBorder="1" applyAlignment="1">
      <alignment horizontal="center" vertical="center"/>
    </xf>
    <xf numFmtId="0" fontId="8" fillId="2" borderId="25" xfId="1" applyFont="1" applyFill="1" applyBorder="1" applyAlignment="1">
      <alignment horizontal="center" vertical="center"/>
    </xf>
    <xf numFmtId="0" fontId="1" fillId="2" borderId="18" xfId="1" applyFill="1" applyBorder="1" applyAlignment="1">
      <alignment vertical="center"/>
    </xf>
    <xf numFmtId="0" fontId="1" fillId="2" borderId="0" xfId="1" applyFill="1" applyAlignment="1">
      <alignment vertical="center"/>
    </xf>
    <xf numFmtId="0" fontId="1" fillId="2" borderId="0" xfId="1" applyFill="1" applyAlignment="1">
      <alignment horizontal="right" vertical="center"/>
    </xf>
    <xf numFmtId="3" fontId="26" fillId="2" borderId="20" xfId="1" applyNumberFormat="1" applyFont="1" applyFill="1" applyBorder="1" applyAlignment="1">
      <alignment horizontal="center" vertical="center" wrapText="1"/>
    </xf>
    <xf numFmtId="0" fontId="25" fillId="2" borderId="20" xfId="2" applyFont="1" applyFill="1" applyBorder="1" applyAlignment="1">
      <alignment horizontal="left" vertical="center"/>
    </xf>
    <xf numFmtId="0" fontId="25" fillId="2" borderId="20" xfId="1" applyFont="1" applyFill="1" applyBorder="1" applyAlignment="1">
      <alignment horizontal="left" vertical="center"/>
    </xf>
    <xf numFmtId="0" fontId="6" fillId="2" borderId="20" xfId="1" applyFont="1" applyFill="1" applyBorder="1" applyAlignment="1">
      <alignment horizontal="left" vertical="center"/>
    </xf>
    <xf numFmtId="0" fontId="6" fillId="2" borderId="22" xfId="1" applyFont="1" applyFill="1" applyBorder="1" applyAlignment="1">
      <alignment horizontal="left" vertical="center"/>
    </xf>
    <xf numFmtId="0" fontId="25" fillId="2" borderId="20" xfId="1" applyFont="1" applyFill="1" applyBorder="1" applyAlignment="1">
      <alignment horizontal="right" vertical="center"/>
    </xf>
    <xf numFmtId="0" fontId="25" fillId="2" borderId="20" xfId="2" applyFont="1" applyFill="1" applyBorder="1" applyAlignment="1">
      <alignment horizontal="center"/>
    </xf>
    <xf numFmtId="0" fontId="6" fillId="2" borderId="20" xfId="3" applyFont="1" applyFill="1" applyBorder="1" applyAlignment="1">
      <alignment horizontal="center"/>
    </xf>
    <xf numFmtId="0" fontId="6" fillId="2" borderId="20" xfId="3" applyFont="1" applyFill="1" applyBorder="1" applyAlignment="1">
      <alignment horizontal="left" vertical="center"/>
    </xf>
    <xf numFmtId="0" fontId="6" fillId="2" borderId="20" xfId="3" applyFont="1" applyFill="1" applyBorder="1" applyAlignment="1">
      <alignment horizontal="right" vertical="center"/>
    </xf>
    <xf numFmtId="0" fontId="6" fillId="2" borderId="20" xfId="3" applyFont="1" applyFill="1" applyBorder="1" applyAlignment="1">
      <alignment horizontal="right" wrapText="1" readingOrder="1"/>
    </xf>
    <xf numFmtId="0" fontId="1" fillId="2" borderId="0" xfId="8" applyFill="1"/>
    <xf numFmtId="0" fontId="24" fillId="2" borderId="0" xfId="8" applyFont="1" applyFill="1" applyAlignment="1">
      <alignment vertical="center"/>
    </xf>
    <xf numFmtId="0" fontId="24" fillId="2" borderId="0" xfId="8" applyFont="1" applyFill="1" applyAlignment="1">
      <alignment horizontal="right" vertical="center"/>
    </xf>
    <xf numFmtId="0" fontId="1" fillId="2" borderId="0" xfId="8" applyFill="1" applyAlignment="1">
      <alignment horizontal="center" vertical="center"/>
    </xf>
    <xf numFmtId="0" fontId="5" fillId="2" borderId="0" xfId="8" applyFont="1" applyFill="1" applyAlignment="1">
      <alignment horizontal="center" vertical="center"/>
    </xf>
    <xf numFmtId="0" fontId="4" fillId="2" borderId="0" xfId="8" applyFont="1" applyFill="1" applyAlignment="1">
      <alignment horizontal="center" vertical="center"/>
    </xf>
    <xf numFmtId="0" fontId="1" fillId="2" borderId="0" xfId="0" applyFont="1" applyFill="1"/>
    <xf numFmtId="0" fontId="25" fillId="2" borderId="20" xfId="1" applyFont="1" applyFill="1" applyBorder="1" applyAlignment="1">
      <alignment vertical="center" wrapText="1"/>
    </xf>
    <xf numFmtId="0" fontId="25" fillId="2" borderId="20" xfId="1" applyFont="1" applyFill="1" applyBorder="1" applyAlignment="1">
      <alignment vertical="center"/>
    </xf>
    <xf numFmtId="0" fontId="25" fillId="2" borderId="22" xfId="1" applyFont="1" applyFill="1" applyBorder="1" applyAlignment="1">
      <alignment horizontal="center" vertical="center" wrapText="1"/>
    </xf>
    <xf numFmtId="0" fontId="6" fillId="2" borderId="20" xfId="1" applyFont="1" applyFill="1" applyBorder="1" applyAlignment="1">
      <alignment horizontal="center" vertical="center"/>
    </xf>
    <xf numFmtId="0" fontId="49" fillId="2" borderId="20" xfId="1" applyFont="1" applyFill="1" applyBorder="1" applyAlignment="1">
      <alignment horizontal="center" vertical="center"/>
    </xf>
    <xf numFmtId="3" fontId="26" fillId="2" borderId="22" xfId="1" applyNumberFormat="1" applyFont="1" applyFill="1" applyBorder="1" applyAlignment="1">
      <alignment horizontal="center" vertical="center"/>
    </xf>
    <xf numFmtId="1" fontId="26" fillId="2" borderId="20" xfId="2" applyNumberFormat="1" applyFont="1" applyFill="1" applyBorder="1" applyAlignment="1">
      <alignment horizontal="center" vertical="center"/>
    </xf>
    <xf numFmtId="0" fontId="49" fillId="2" borderId="20" xfId="1" applyFont="1" applyFill="1" applyBorder="1" applyAlignment="1">
      <alignment vertical="center"/>
    </xf>
    <xf numFmtId="0" fontId="49" fillId="2" borderId="20" xfId="1" applyFont="1" applyFill="1" applyBorder="1" applyAlignment="1">
      <alignment horizontal="right" vertical="center"/>
    </xf>
    <xf numFmtId="168" fontId="1" fillId="2" borderId="0" xfId="0" applyNumberFormat="1" applyFont="1" applyFill="1"/>
    <xf numFmtId="3" fontId="25" fillId="2" borderId="22" xfId="1" applyNumberFormat="1" applyFont="1" applyFill="1" applyBorder="1" applyAlignment="1">
      <alignment horizontal="center" vertical="center"/>
    </xf>
    <xf numFmtId="3" fontId="25" fillId="2" borderId="20" xfId="1" applyNumberFormat="1" applyFont="1" applyFill="1" applyBorder="1" applyAlignment="1">
      <alignment horizontal="center" vertical="center"/>
    </xf>
    <xf numFmtId="3" fontId="25" fillId="2" borderId="20" xfId="2" applyNumberFormat="1" applyFont="1" applyFill="1" applyBorder="1" applyAlignment="1">
      <alignment horizontal="center" vertical="center"/>
    </xf>
    <xf numFmtId="0" fontId="21" fillId="2" borderId="0" xfId="0" applyFont="1" applyFill="1"/>
    <xf numFmtId="0" fontId="8" fillId="2" borderId="0" xfId="1" applyFont="1" applyFill="1" applyAlignment="1">
      <alignment horizontal="center" vertical="center"/>
    </xf>
    <xf numFmtId="0" fontId="7" fillId="2" borderId="21" xfId="1" applyFont="1" applyFill="1" applyBorder="1" applyAlignment="1">
      <alignment horizontal="center" vertical="center" wrapText="1"/>
    </xf>
    <xf numFmtId="0" fontId="7" fillId="2" borderId="20" xfId="1" applyFont="1" applyFill="1" applyBorder="1" applyAlignment="1">
      <alignment horizontal="center" vertical="center" wrapText="1"/>
    </xf>
    <xf numFmtId="0" fontId="9" fillId="2" borderId="20" xfId="5" applyFont="1" applyFill="1" applyBorder="1" applyAlignment="1">
      <alignment horizontal="center" vertical="center" wrapText="1"/>
    </xf>
    <xf numFmtId="1" fontId="26" fillId="2" borderId="20" xfId="5" applyNumberFormat="1" applyFont="1" applyFill="1" applyBorder="1" applyAlignment="1">
      <alignment horizontal="center" vertical="center" wrapText="1"/>
    </xf>
    <xf numFmtId="2" fontId="26" fillId="2" borderId="20" xfId="5" applyNumberFormat="1" applyFont="1" applyFill="1" applyBorder="1" applyAlignment="1">
      <alignment horizontal="center" vertical="center" wrapText="1"/>
    </xf>
    <xf numFmtId="0" fontId="1" fillId="2" borderId="20" xfId="1" applyFill="1" applyBorder="1" applyAlignment="1">
      <alignment horizontal="center" vertical="center"/>
    </xf>
    <xf numFmtId="2" fontId="1" fillId="2" borderId="0" xfId="1" applyNumberFormat="1" applyFill="1" applyAlignment="1">
      <alignment horizontal="center" vertical="center"/>
    </xf>
    <xf numFmtId="2" fontId="1" fillId="2" borderId="0" xfId="1" applyNumberFormat="1" applyFill="1" applyAlignment="1">
      <alignment vertical="center"/>
    </xf>
    <xf numFmtId="0" fontId="7" fillId="2" borderId="20" xfId="5" applyFont="1" applyFill="1" applyBorder="1" applyAlignment="1">
      <alignment horizontal="center" vertical="center" wrapText="1"/>
    </xf>
    <xf numFmtId="1" fontId="25" fillId="2" borderId="20" xfId="5" applyNumberFormat="1" applyFont="1" applyFill="1" applyBorder="1" applyAlignment="1">
      <alignment horizontal="center" vertical="center" wrapText="1"/>
    </xf>
    <xf numFmtId="0" fontId="7" fillId="2" borderId="21" xfId="1" applyFont="1" applyFill="1" applyBorder="1" applyAlignment="1">
      <alignment horizontal="left" vertical="center"/>
    </xf>
    <xf numFmtId="0" fontId="7" fillId="2" borderId="22" xfId="1" applyFont="1" applyFill="1" applyBorder="1" applyAlignment="1">
      <alignment horizontal="right" vertical="center"/>
    </xf>
    <xf numFmtId="2" fontId="1" fillId="2" borderId="0" xfId="0" applyNumberFormat="1" applyFont="1" applyFill="1"/>
    <xf numFmtId="166" fontId="26" fillId="2" borderId="20" xfId="5" applyNumberFormat="1" applyFont="1" applyFill="1" applyBorder="1" applyAlignment="1">
      <alignment horizontal="center" vertical="center" wrapText="1"/>
    </xf>
    <xf numFmtId="167" fontId="26" fillId="2" borderId="20" xfId="5" applyNumberFormat="1" applyFont="1" applyFill="1" applyBorder="1" applyAlignment="1">
      <alignment horizontal="center" vertical="center" wrapText="1"/>
    </xf>
    <xf numFmtId="166" fontId="25" fillId="2" borderId="20" xfId="5" applyNumberFormat="1" applyFont="1" applyFill="1" applyBorder="1" applyAlignment="1">
      <alignment horizontal="center" vertical="center" wrapText="1"/>
    </xf>
    <xf numFmtId="167" fontId="25" fillId="2" borderId="20" xfId="5"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20" xfId="0" applyFont="1" applyBorder="1" applyAlignment="1">
      <alignment vertical="center" wrapText="1"/>
    </xf>
    <xf numFmtId="3" fontId="9" fillId="0" borderId="20" xfId="0" applyNumberFormat="1" applyFont="1" applyBorder="1" applyAlignment="1">
      <alignment horizontal="center" vertical="center"/>
    </xf>
    <xf numFmtId="0" fontId="9" fillId="0" borderId="20" xfId="0" applyFont="1" applyBorder="1" applyAlignment="1">
      <alignment horizontal="right" vertical="center" wrapText="1"/>
    </xf>
    <xf numFmtId="0" fontId="9" fillId="0" borderId="20" xfId="0" applyFont="1" applyBorder="1" applyAlignment="1">
      <alignment horizontal="center" vertical="center"/>
    </xf>
    <xf numFmtId="0" fontId="7" fillId="0" borderId="20" xfId="0" applyFont="1" applyBorder="1" applyAlignment="1">
      <alignment horizontal="right" vertical="center" wrapText="1"/>
    </xf>
    <xf numFmtId="3" fontId="7" fillId="0" borderId="20" xfId="0" applyNumberFormat="1" applyFont="1" applyBorder="1" applyAlignment="1">
      <alignment horizontal="center" vertical="center" wrapText="1"/>
    </xf>
    <xf numFmtId="0" fontId="26" fillId="2" borderId="26" xfId="1" applyFont="1" applyFill="1" applyBorder="1" applyAlignment="1">
      <alignment vertical="center"/>
    </xf>
    <xf numFmtId="2" fontId="23" fillId="2" borderId="20" xfId="1" applyNumberFormat="1" applyFont="1" applyFill="1" applyBorder="1" applyAlignment="1">
      <alignment horizontal="center" vertical="center" wrapText="1"/>
    </xf>
    <xf numFmtId="0" fontId="51" fillId="2" borderId="20" xfId="1" applyFont="1" applyFill="1" applyBorder="1" applyAlignment="1">
      <alignment horizontal="left" vertical="center"/>
    </xf>
    <xf numFmtId="2" fontId="8" fillId="2" borderId="25" xfId="0" applyNumberFormat="1" applyFont="1" applyFill="1" applyBorder="1" applyAlignment="1">
      <alignment horizontal="center" vertical="center"/>
    </xf>
    <xf numFmtId="2" fontId="8" fillId="2" borderId="32" xfId="0" applyNumberFormat="1" applyFont="1" applyFill="1" applyBorder="1" applyAlignment="1">
      <alignment horizontal="center" vertical="center"/>
    </xf>
    <xf numFmtId="0" fontId="17" fillId="2" borderId="20" xfId="1" applyFont="1" applyFill="1" applyBorder="1" applyAlignment="1">
      <alignment horizontal="left" vertical="center"/>
    </xf>
    <xf numFmtId="2" fontId="8" fillId="2" borderId="20" xfId="0" applyNumberFormat="1" applyFont="1" applyFill="1" applyBorder="1" applyAlignment="1">
      <alignment horizontal="center" vertical="center"/>
    </xf>
    <xf numFmtId="2" fontId="8" fillId="2" borderId="33" xfId="0" applyNumberFormat="1" applyFont="1" applyFill="1" applyBorder="1" applyAlignment="1">
      <alignment horizontal="center" vertical="center"/>
    </xf>
    <xf numFmtId="0" fontId="8" fillId="2" borderId="20" xfId="1" applyFont="1" applyFill="1" applyBorder="1" applyAlignment="1">
      <alignment horizontal="right" vertical="center"/>
    </xf>
    <xf numFmtId="0" fontId="26" fillId="2" borderId="20" xfId="1" applyFont="1" applyFill="1" applyBorder="1" applyAlignment="1">
      <alignment horizontal="center"/>
    </xf>
    <xf numFmtId="2" fontId="26" fillId="2" borderId="25" xfId="0" applyNumberFormat="1" applyFont="1" applyFill="1" applyBorder="1" applyAlignment="1">
      <alignment horizontal="center" vertical="center"/>
    </xf>
    <xf numFmtId="2" fontId="26" fillId="2" borderId="32" xfId="0" applyNumberFormat="1" applyFont="1" applyFill="1" applyBorder="1" applyAlignment="1">
      <alignment horizontal="center" vertical="center"/>
    </xf>
    <xf numFmtId="0" fontId="26" fillId="2" borderId="0" xfId="0" applyFont="1" applyFill="1"/>
    <xf numFmtId="2" fontId="26" fillId="2" borderId="20" xfId="0" applyNumberFormat="1" applyFont="1" applyFill="1" applyBorder="1" applyAlignment="1">
      <alignment horizontal="center" vertical="center"/>
    </xf>
    <xf numFmtId="2" fontId="26" fillId="2" borderId="33" xfId="0" applyNumberFormat="1" applyFont="1" applyFill="1" applyBorder="1" applyAlignment="1">
      <alignment horizontal="center" vertical="center"/>
    </xf>
    <xf numFmtId="0" fontId="51" fillId="2" borderId="20" xfId="1" applyFont="1" applyFill="1" applyBorder="1" applyAlignment="1">
      <alignment horizontal="left" vertical="center" wrapText="1"/>
    </xf>
    <xf numFmtId="0" fontId="17" fillId="2" borderId="20" xfId="1" applyFont="1" applyFill="1" applyBorder="1" applyAlignment="1">
      <alignment vertical="center"/>
    </xf>
    <xf numFmtId="2" fontId="6" fillId="2" borderId="37" xfId="0" applyNumberFormat="1" applyFont="1" applyFill="1" applyBorder="1" applyAlignment="1">
      <alignment horizontal="center" vertical="center"/>
    </xf>
    <xf numFmtId="2" fontId="6" fillId="2" borderId="38" xfId="0" applyNumberFormat="1" applyFont="1" applyFill="1" applyBorder="1" applyAlignment="1">
      <alignment horizontal="center" vertical="center"/>
    </xf>
    <xf numFmtId="0" fontId="8" fillId="2" borderId="20" xfId="1" applyFont="1" applyFill="1" applyBorder="1" applyAlignment="1">
      <alignment horizontal="left"/>
    </xf>
    <xf numFmtId="2" fontId="8" fillId="2" borderId="20" xfId="1" applyNumberFormat="1" applyFont="1" applyFill="1" applyBorder="1" applyAlignment="1">
      <alignment horizontal="center"/>
    </xf>
    <xf numFmtId="2" fontId="8" fillId="2" borderId="0" xfId="0" applyNumberFormat="1" applyFont="1" applyFill="1" applyAlignment="1">
      <alignment horizontal="center"/>
    </xf>
    <xf numFmtId="0" fontId="25" fillId="2" borderId="20" xfId="7" applyFont="1" applyFill="1" applyBorder="1" applyAlignment="1">
      <alignment horizontal="center" vertical="center" wrapText="1"/>
    </xf>
    <xf numFmtId="0" fontId="25" fillId="2" borderId="20" xfId="7" applyFont="1" applyFill="1" applyBorder="1" applyAlignment="1">
      <alignment horizontal="left" vertical="center"/>
    </xf>
    <xf numFmtId="0" fontId="26" fillId="2" borderId="20" xfId="0" applyFont="1" applyFill="1" applyBorder="1" applyAlignment="1">
      <alignment horizontal="center" vertical="center"/>
    </xf>
    <xf numFmtId="0" fontId="26" fillId="2" borderId="20" xfId="0" applyFont="1" applyFill="1" applyBorder="1" applyAlignment="1">
      <alignment vertical="center"/>
    </xf>
    <xf numFmtId="0" fontId="8" fillId="2" borderId="20" xfId="0" applyFont="1" applyFill="1" applyBorder="1" applyAlignment="1">
      <alignment horizontal="center" vertical="center"/>
    </xf>
    <xf numFmtId="0" fontId="8" fillId="2" borderId="20" xfId="7" applyFont="1" applyFill="1" applyBorder="1" applyAlignment="1">
      <alignment horizontal="center" vertical="center" wrapText="1"/>
    </xf>
    <xf numFmtId="0" fontId="8" fillId="2" borderId="0" xfId="0" applyFont="1" applyFill="1" applyAlignment="1">
      <alignment horizontal="center" vertical="center"/>
    </xf>
    <xf numFmtId="0" fontId="6" fillId="0" borderId="20" xfId="0" applyFont="1" applyBorder="1" applyAlignment="1">
      <alignment horizontal="center" vertical="center" wrapText="1"/>
    </xf>
    <xf numFmtId="0" fontId="6" fillId="0" borderId="24" xfId="0" applyFont="1" applyBorder="1" applyAlignment="1">
      <alignment horizontal="right" vertical="top" wrapText="1"/>
    </xf>
    <xf numFmtId="0" fontId="26" fillId="2" borderId="20" xfId="11" applyFont="1" applyFill="1" applyBorder="1" applyAlignment="1">
      <alignment horizontal="right" vertical="center" wrapText="1"/>
    </xf>
    <xf numFmtId="0" fontId="1" fillId="2" borderId="0" xfId="12" applyFill="1"/>
    <xf numFmtId="0" fontId="6" fillId="2" borderId="20" xfId="12" applyFont="1" applyFill="1" applyBorder="1" applyAlignment="1">
      <alignment horizontal="left" vertical="center" wrapText="1"/>
    </xf>
    <xf numFmtId="0" fontId="6" fillId="2" borderId="20" xfId="12" applyFont="1" applyFill="1" applyBorder="1" applyAlignment="1">
      <alignment horizontal="center" vertical="center" wrapText="1"/>
    </xf>
    <xf numFmtId="0" fontId="25" fillId="2" borderId="22" xfId="12" applyFont="1" applyFill="1" applyBorder="1" applyAlignment="1">
      <alignment horizontal="center" vertical="center" wrapText="1"/>
    </xf>
    <xf numFmtId="0" fontId="6" fillId="2" borderId="22" xfId="12" applyFont="1" applyFill="1" applyBorder="1" applyAlignment="1">
      <alignment horizontal="center" vertical="center" wrapText="1"/>
    </xf>
    <xf numFmtId="0" fontId="6" fillId="2" borderId="22" xfId="12" applyFont="1" applyFill="1" applyBorder="1" applyAlignment="1">
      <alignment horizontal="right" vertical="center" wrapText="1"/>
    </xf>
    <xf numFmtId="0" fontId="1" fillId="2" borderId="0" xfId="12" applyFill="1" applyAlignment="1">
      <alignment vertical="top"/>
    </xf>
    <xf numFmtId="0" fontId="8" fillId="2" borderId="20" xfId="12" applyFont="1" applyFill="1" applyBorder="1" applyAlignment="1">
      <alignment horizontal="center" vertical="top"/>
    </xf>
    <xf numFmtId="0" fontId="26" fillId="2" borderId="20" xfId="12" applyFont="1" applyFill="1" applyBorder="1" applyAlignment="1">
      <alignment vertical="top" wrapText="1"/>
    </xf>
    <xf numFmtId="4" fontId="8" fillId="2" borderId="20" xfId="12" applyNumberFormat="1" applyFont="1" applyFill="1" applyBorder="1" applyAlignment="1">
      <alignment horizontal="center" vertical="top"/>
    </xf>
    <xf numFmtId="2" fontId="8" fillId="2" borderId="20" xfId="12" applyNumberFormat="1" applyFont="1" applyFill="1" applyBorder="1" applyAlignment="1">
      <alignment horizontal="center" vertical="top"/>
    </xf>
    <xf numFmtId="0" fontId="8" fillId="2" borderId="20" xfId="12" applyFont="1" applyFill="1" applyBorder="1" applyAlignment="1">
      <alignment horizontal="right" vertical="center" wrapText="1"/>
    </xf>
    <xf numFmtId="0" fontId="8" fillId="2" borderId="20" xfId="12" applyFont="1" applyFill="1" applyBorder="1" applyAlignment="1">
      <alignment horizontal="center" vertical="center"/>
    </xf>
    <xf numFmtId="0" fontId="8" fillId="2" borderId="26" xfId="12" applyFont="1" applyFill="1" applyBorder="1" applyAlignment="1">
      <alignment horizontal="left" vertical="center" wrapText="1"/>
    </xf>
    <xf numFmtId="0" fontId="1" fillId="2" borderId="18" xfId="12" applyFill="1" applyBorder="1" applyAlignment="1">
      <alignment vertical="top" wrapText="1"/>
    </xf>
    <xf numFmtId="0" fontId="1" fillId="2" borderId="0" xfId="12" applyFill="1" applyAlignment="1">
      <alignment horizontal="center"/>
    </xf>
    <xf numFmtId="0" fontId="53" fillId="2" borderId="0" xfId="12" applyFont="1" applyFill="1" applyAlignment="1">
      <alignment horizontal="left"/>
    </xf>
    <xf numFmtId="0" fontId="1" fillId="2" borderId="18" xfId="12" applyFill="1" applyBorder="1" applyAlignment="1">
      <alignment horizontal="left" vertical="top" wrapText="1"/>
    </xf>
    <xf numFmtId="0" fontId="1" fillId="2" borderId="0" xfId="12" applyFill="1" applyAlignment="1">
      <alignment horizontal="left"/>
    </xf>
    <xf numFmtId="0" fontId="1" fillId="2" borderId="0" xfId="16" applyFill="1" applyAlignment="1">
      <alignment vertical="top"/>
    </xf>
    <xf numFmtId="0" fontId="1" fillId="2" borderId="0" xfId="16" applyFill="1"/>
    <xf numFmtId="0" fontId="21" fillId="2" borderId="0" xfId="16" applyFont="1" applyFill="1"/>
    <xf numFmtId="0" fontId="21" fillId="2" borderId="0" xfId="16" applyFont="1" applyFill="1" applyAlignment="1">
      <alignment horizontal="center" vertical="top" wrapText="1"/>
    </xf>
    <xf numFmtId="0" fontId="27" fillId="2" borderId="0" xfId="11" applyFont="1" applyFill="1" applyAlignment="1">
      <alignment vertical="center"/>
    </xf>
    <xf numFmtId="0" fontId="1" fillId="2" borderId="0" xfId="16" applyFill="1" applyAlignment="1">
      <alignment horizontal="center"/>
    </xf>
    <xf numFmtId="0" fontId="21" fillId="2" borderId="0" xfId="16" applyFont="1" applyFill="1" applyAlignment="1">
      <alignment vertical="center"/>
    </xf>
    <xf numFmtId="0" fontId="6" fillId="2" borderId="20" xfId="16" applyFont="1" applyFill="1" applyBorder="1" applyAlignment="1">
      <alignment horizontal="center" vertical="center" wrapText="1"/>
    </xf>
    <xf numFmtId="0" fontId="8" fillId="2" borderId="20" xfId="16" applyFont="1" applyFill="1" applyBorder="1" applyAlignment="1">
      <alignment wrapText="1"/>
    </xf>
    <xf numFmtId="0" fontId="25" fillId="2" borderId="20" xfId="11" applyFont="1" applyFill="1" applyBorder="1" applyAlignment="1">
      <alignment vertical="center"/>
    </xf>
    <xf numFmtId="0" fontId="25" fillId="2" borderId="20" xfId="11" applyFont="1" applyFill="1" applyBorder="1" applyAlignment="1">
      <alignment horizontal="center" vertical="center"/>
    </xf>
    <xf numFmtId="0" fontId="8" fillId="2" borderId="20" xfId="16" applyFont="1" applyFill="1" applyBorder="1" applyAlignment="1">
      <alignment horizontal="right"/>
    </xf>
    <xf numFmtId="0" fontId="26" fillId="2" borderId="20" xfId="11" applyFont="1" applyFill="1" applyBorder="1" applyAlignment="1">
      <alignment horizontal="left" vertical="top" wrapText="1"/>
    </xf>
    <xf numFmtId="0" fontId="26" fillId="2" borderId="20" xfId="11" applyFont="1" applyFill="1" applyBorder="1" applyAlignment="1">
      <alignment horizontal="right"/>
    </xf>
    <xf numFmtId="49" fontId="8" fillId="2" borderId="20" xfId="16" applyNumberFormat="1" applyFont="1" applyFill="1" applyBorder="1" applyAlignment="1">
      <alignment horizontal="right"/>
    </xf>
    <xf numFmtId="0" fontId="8" fillId="2" borderId="20" xfId="16" applyFont="1" applyFill="1" applyBorder="1" applyAlignment="1">
      <alignment horizontal="center" vertical="center"/>
    </xf>
    <xf numFmtId="49" fontId="8" fillId="2" borderId="20" xfId="16" applyNumberFormat="1" applyFont="1" applyFill="1" applyBorder="1" applyAlignment="1">
      <alignment horizontal="center" vertical="center"/>
    </xf>
    <xf numFmtId="0" fontId="26" fillId="2" borderId="20" xfId="11" applyFont="1" applyFill="1" applyBorder="1" applyAlignment="1">
      <alignment horizontal="right" vertical="top" wrapText="1"/>
    </xf>
    <xf numFmtId="0" fontId="26" fillId="2" borderId="20" xfId="11" applyFont="1" applyFill="1" applyBorder="1" applyAlignment="1">
      <alignment horizontal="left" vertical="center" wrapText="1"/>
    </xf>
    <xf numFmtId="0" fontId="26" fillId="2" borderId="20" xfId="11" quotePrefix="1" applyFont="1" applyFill="1" applyBorder="1" applyAlignment="1">
      <alignment horizontal="right"/>
    </xf>
    <xf numFmtId="17" fontId="26" fillId="2" borderId="20" xfId="11" quotePrefix="1" applyNumberFormat="1" applyFont="1" applyFill="1" applyBorder="1" applyAlignment="1">
      <alignment horizontal="right"/>
    </xf>
    <xf numFmtId="0" fontId="8" fillId="2" borderId="20" xfId="16" applyFont="1" applyFill="1" applyBorder="1" applyAlignment="1">
      <alignment horizontal="center" vertical="center" wrapText="1"/>
    </xf>
    <xf numFmtId="0" fontId="24" fillId="2" borderId="0" xfId="11" applyFont="1" applyFill="1"/>
    <xf numFmtId="0" fontId="1" fillId="2" borderId="0" xfId="16" applyFill="1" applyAlignment="1">
      <alignment vertical="center"/>
    </xf>
    <xf numFmtId="0" fontId="1" fillId="2" borderId="0" xfId="16" applyFill="1" applyAlignment="1">
      <alignment horizontal="center" vertical="center"/>
    </xf>
    <xf numFmtId="0" fontId="58" fillId="2" borderId="0" xfId="16" applyFont="1" applyFill="1"/>
    <xf numFmtId="0" fontId="25" fillId="2" borderId="20" xfId="16" applyFont="1" applyFill="1" applyBorder="1" applyAlignment="1">
      <alignment horizontal="center" vertical="center" wrapText="1"/>
    </xf>
    <xf numFmtId="0" fontId="25" fillId="2" borderId="20" xfId="16" applyFont="1" applyFill="1" applyBorder="1" applyAlignment="1">
      <alignment horizontal="right" vertical="center" wrapText="1"/>
    </xf>
    <xf numFmtId="0" fontId="8" fillId="2" borderId="20" xfId="16" applyFont="1" applyFill="1" applyBorder="1" applyAlignment="1">
      <alignment horizontal="center" wrapText="1"/>
    </xf>
    <xf numFmtId="0" fontId="8" fillId="2" borderId="20" xfId="16" applyFont="1" applyFill="1" applyBorder="1" applyAlignment="1">
      <alignment horizontal="right" wrapText="1"/>
    </xf>
    <xf numFmtId="0" fontId="24" fillId="2" borderId="0" xfId="17" applyFont="1" applyFill="1"/>
    <xf numFmtId="0" fontId="25" fillId="2" borderId="20" xfId="17" applyFont="1" applyFill="1" applyBorder="1" applyAlignment="1">
      <alignment horizontal="center" vertical="center" wrapText="1"/>
    </xf>
    <xf numFmtId="0" fontId="25" fillId="2" borderId="22" xfId="17" applyFont="1" applyFill="1" applyBorder="1" applyAlignment="1">
      <alignment horizontal="center" vertical="center" wrapText="1"/>
    </xf>
    <xf numFmtId="170" fontId="26" fillId="2" borderId="21" xfId="17" applyNumberFormat="1" applyFont="1" applyFill="1" applyBorder="1" applyAlignment="1">
      <alignment horizontal="center" vertical="center" shrinkToFit="1"/>
    </xf>
    <xf numFmtId="0" fontId="26" fillId="2" borderId="20" xfId="17" applyFont="1" applyFill="1" applyBorder="1" applyAlignment="1">
      <alignment horizontal="right" vertical="center" wrapText="1"/>
    </xf>
    <xf numFmtId="0" fontId="8" fillId="2" borderId="0" xfId="6" applyFont="1" applyFill="1"/>
    <xf numFmtId="0" fontId="6" fillId="2" borderId="26" xfId="6" applyFont="1" applyFill="1" applyBorder="1"/>
    <xf numFmtId="0" fontId="6" fillId="2" borderId="0" xfId="6" applyFont="1" applyFill="1"/>
    <xf numFmtId="0" fontId="6" fillId="2" borderId="20" xfId="6" applyFont="1" applyFill="1" applyBorder="1" applyAlignment="1">
      <alignment horizontal="center" vertical="center" wrapText="1"/>
    </xf>
    <xf numFmtId="0" fontId="8" fillId="2" borderId="0" xfId="6" applyFont="1" applyFill="1" applyAlignment="1">
      <alignment horizontal="center"/>
    </xf>
    <xf numFmtId="0" fontId="8" fillId="2" borderId="20" xfId="6" applyFont="1" applyFill="1" applyBorder="1" applyAlignment="1">
      <alignment horizontal="center" vertical="center"/>
    </xf>
    <xf numFmtId="0" fontId="8" fillId="2" borderId="20" xfId="6" applyFont="1" applyFill="1" applyBorder="1" applyAlignment="1">
      <alignment horizontal="center" vertical="center" wrapText="1"/>
    </xf>
    <xf numFmtId="0" fontId="8" fillId="2" borderId="20" xfId="6" applyFont="1" applyFill="1" applyBorder="1" applyAlignment="1">
      <alignment vertical="top" wrapText="1"/>
    </xf>
    <xf numFmtId="0" fontId="26" fillId="2" borderId="20" xfId="6" applyFont="1" applyFill="1" applyBorder="1" applyAlignment="1">
      <alignment horizontal="center" vertical="center" wrapText="1"/>
    </xf>
    <xf numFmtId="0" fontId="8" fillId="2" borderId="21" xfId="6" applyFont="1" applyFill="1" applyBorder="1" applyAlignment="1">
      <alignment horizontal="center" vertical="center"/>
    </xf>
    <xf numFmtId="0" fontId="8" fillId="2" borderId="24" xfId="6" applyFont="1" applyFill="1" applyBorder="1" applyAlignment="1">
      <alignment vertical="top" wrapText="1"/>
    </xf>
    <xf numFmtId="0" fontId="8" fillId="2" borderId="25" xfId="6" applyFont="1" applyFill="1" applyBorder="1" applyAlignment="1">
      <alignment vertical="top" wrapText="1"/>
    </xf>
    <xf numFmtId="0" fontId="8" fillId="2" borderId="30" xfId="6" applyFont="1" applyFill="1" applyBorder="1" applyAlignment="1">
      <alignment vertical="top" wrapText="1"/>
    </xf>
    <xf numFmtId="0" fontId="8" fillId="2" borderId="25" xfId="6" applyFont="1" applyFill="1" applyBorder="1" applyAlignment="1">
      <alignment horizontal="center" vertical="center"/>
    </xf>
    <xf numFmtId="0" fontId="26" fillId="2" borderId="25" xfId="6" applyFont="1" applyFill="1" applyBorder="1" applyAlignment="1">
      <alignment horizontal="center" vertical="center" wrapText="1"/>
    </xf>
    <xf numFmtId="0" fontId="8" fillId="2" borderId="25" xfId="6" applyFont="1" applyFill="1" applyBorder="1" applyAlignment="1">
      <alignment horizontal="center" vertical="center" wrapText="1"/>
    </xf>
    <xf numFmtId="0" fontId="8" fillId="2" borderId="26" xfId="6" applyFont="1" applyFill="1" applyBorder="1" applyAlignment="1">
      <alignment horizontal="center" vertical="center"/>
    </xf>
    <xf numFmtId="0" fontId="26" fillId="2" borderId="20" xfId="6" applyFont="1" applyFill="1" applyBorder="1" applyAlignment="1">
      <alignment vertical="top" wrapText="1"/>
    </xf>
    <xf numFmtId="0" fontId="8" fillId="2" borderId="0" xfId="6" applyFont="1" applyFill="1" applyAlignment="1">
      <alignment horizontal="left"/>
    </xf>
    <xf numFmtId="0" fontId="26" fillId="2" borderId="20" xfId="17" applyFont="1" applyFill="1" applyBorder="1" applyAlignment="1">
      <alignment horizontal="center" vertical="center" wrapText="1"/>
    </xf>
    <xf numFmtId="0" fontId="26" fillId="2" borderId="22" xfId="17" applyFont="1" applyFill="1" applyBorder="1" applyAlignment="1">
      <alignment horizontal="center" vertical="center" wrapText="1"/>
    </xf>
    <xf numFmtId="0" fontId="24" fillId="2" borderId="0" xfId="17" applyFont="1" applyFill="1" applyAlignment="1">
      <alignment horizontal="center"/>
    </xf>
    <xf numFmtId="0" fontId="1" fillId="2" borderId="0" xfId="8" applyFill="1" applyAlignment="1">
      <alignment vertical="center"/>
    </xf>
    <xf numFmtId="0" fontId="26" fillId="2" borderId="20" xfId="17" applyFont="1" applyFill="1" applyBorder="1" applyAlignment="1">
      <alignment horizontal="left" vertical="center" wrapText="1"/>
    </xf>
    <xf numFmtId="0" fontId="29" fillId="2" borderId="0" xfId="17" applyFont="1" applyFill="1" applyAlignment="1">
      <alignment horizontal="center"/>
    </xf>
    <xf numFmtId="0" fontId="29" fillId="2" borderId="19" xfId="17" applyFont="1" applyFill="1" applyBorder="1"/>
    <xf numFmtId="0" fontId="8" fillId="2" borderId="20"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0" borderId="21" xfId="0" applyFont="1" applyBorder="1" applyAlignment="1">
      <alignment horizontal="center" vertical="center"/>
    </xf>
    <xf numFmtId="0" fontId="44" fillId="0" borderId="21" xfId="0" applyFont="1" applyBorder="1" applyAlignment="1">
      <alignment horizontal="left" vertical="center"/>
    </xf>
    <xf numFmtId="0" fontId="44" fillId="2" borderId="21" xfId="0" applyFont="1" applyFill="1" applyBorder="1" applyAlignment="1">
      <alignment horizontal="left" vertical="center"/>
    </xf>
    <xf numFmtId="4" fontId="7" fillId="0" borderId="53" xfId="0" applyNumberFormat="1" applyFont="1" applyBorder="1" applyAlignment="1">
      <alignment horizontal="center" vertical="top" shrinkToFit="1"/>
    </xf>
    <xf numFmtId="3" fontId="44" fillId="0" borderId="20" xfId="0" applyNumberFormat="1" applyFont="1" applyBorder="1" applyAlignment="1">
      <alignment horizontal="center" vertical="center"/>
    </xf>
    <xf numFmtId="3" fontId="6" fillId="0" borderId="20" xfId="0" applyNumberFormat="1" applyFont="1" applyBorder="1" applyAlignment="1">
      <alignment horizontal="center" vertical="top" wrapText="1"/>
    </xf>
    <xf numFmtId="4" fontId="8" fillId="0" borderId="41" xfId="0" applyNumberFormat="1" applyFont="1" applyBorder="1" applyAlignment="1">
      <alignment horizontal="center" wrapText="1"/>
    </xf>
    <xf numFmtId="0" fontId="6" fillId="2" borderId="20" xfId="0" applyFont="1" applyFill="1" applyBorder="1" applyAlignment="1">
      <alignment horizontal="center" vertical="center"/>
    </xf>
    <xf numFmtId="0" fontId="6" fillId="2" borderId="20" xfId="0" applyFont="1" applyFill="1" applyBorder="1" applyAlignment="1">
      <alignment horizontal="left" vertical="center"/>
    </xf>
    <xf numFmtId="0" fontId="6" fillId="2" borderId="20" xfId="0" applyFont="1" applyFill="1" applyBorder="1" applyAlignment="1">
      <alignment horizontal="right" vertical="center"/>
    </xf>
    <xf numFmtId="0" fontId="8" fillId="2" borderId="20" xfId="0" applyFont="1" applyFill="1" applyBorder="1" applyAlignment="1">
      <alignment horizontal="left" vertical="center"/>
    </xf>
    <xf numFmtId="0" fontId="8" fillId="2" borderId="20" xfId="0" applyFont="1" applyFill="1" applyBorder="1" applyAlignment="1">
      <alignment horizontal="right" vertical="center"/>
    </xf>
    <xf numFmtId="0" fontId="8" fillId="2" borderId="20" xfId="0" applyFont="1" applyFill="1" applyBorder="1"/>
    <xf numFmtId="0" fontId="6" fillId="2" borderId="20" xfId="0" applyFont="1" applyFill="1" applyBorder="1" applyAlignment="1">
      <alignment horizontal="left" vertical="center" wrapText="1"/>
    </xf>
    <xf numFmtId="0" fontId="6" fillId="2" borderId="20" xfId="0" applyFont="1" applyFill="1" applyBorder="1" applyAlignment="1">
      <alignment horizontal="right" vertical="center" wrapText="1"/>
    </xf>
    <xf numFmtId="0" fontId="8" fillId="2" borderId="20" xfId="0" applyFont="1" applyFill="1" applyBorder="1" applyAlignment="1">
      <alignment horizontal="center"/>
    </xf>
    <xf numFmtId="0" fontId="8" fillId="2" borderId="20" xfId="0" applyFont="1" applyFill="1" applyBorder="1" applyAlignment="1">
      <alignment horizontal="right"/>
    </xf>
    <xf numFmtId="0" fontId="6" fillId="2" borderId="20" xfId="0" applyFont="1" applyFill="1" applyBorder="1" applyAlignment="1">
      <alignment vertical="center"/>
    </xf>
    <xf numFmtId="0" fontId="11" fillId="2" borderId="16" xfId="0" applyFont="1" applyFill="1" applyBorder="1" applyAlignment="1">
      <alignment vertical="center"/>
    </xf>
    <xf numFmtId="0" fontId="11" fillId="2" borderId="17" xfId="0" applyFont="1" applyFill="1" applyBorder="1" applyAlignment="1">
      <alignment vertical="center"/>
    </xf>
    <xf numFmtId="0" fontId="11" fillId="2" borderId="27" xfId="0" applyFont="1" applyFill="1" applyBorder="1" applyAlignment="1">
      <alignment vertical="center"/>
    </xf>
    <xf numFmtId="0" fontId="11" fillId="2" borderId="28" xfId="0" applyFont="1" applyFill="1" applyBorder="1" applyAlignment="1">
      <alignment vertical="center"/>
    </xf>
    <xf numFmtId="0" fontId="8" fillId="2" borderId="20" xfId="1" applyFont="1" applyFill="1" applyBorder="1" applyAlignment="1">
      <alignment vertical="center" wrapText="1"/>
    </xf>
    <xf numFmtId="3" fontId="8" fillId="2" borderId="20" xfId="0" applyNumberFormat="1" applyFont="1" applyFill="1" applyBorder="1" applyAlignment="1">
      <alignment horizontal="center" vertical="center" wrapText="1"/>
    </xf>
    <xf numFmtId="4" fontId="8" fillId="2" borderId="20" xfId="0" applyNumberFormat="1" applyFont="1" applyFill="1" applyBorder="1" applyAlignment="1">
      <alignment horizontal="center" vertical="center" wrapText="1"/>
    </xf>
    <xf numFmtId="0" fontId="8" fillId="2" borderId="20" xfId="1" applyFont="1" applyFill="1" applyBorder="1" applyAlignment="1">
      <alignment horizontal="right" vertical="center" wrapText="1"/>
    </xf>
    <xf numFmtId="0" fontId="25" fillId="2" borderId="20" xfId="0" applyFont="1" applyFill="1" applyBorder="1" applyAlignment="1">
      <alignment horizontal="center" vertical="center" wrapText="1"/>
    </xf>
    <xf numFmtId="0" fontId="25" fillId="2" borderId="20" xfId="0" applyFont="1" applyFill="1" applyBorder="1" applyAlignment="1">
      <alignment horizontal="left" vertical="center" wrapText="1"/>
    </xf>
    <xf numFmtId="0" fontId="25" fillId="2" borderId="20" xfId="0" applyFont="1" applyFill="1" applyBorder="1" applyAlignment="1">
      <alignment horizontal="right" vertical="center" wrapText="1"/>
    </xf>
    <xf numFmtId="0" fontId="26" fillId="2" borderId="0" xfId="0" applyFont="1" applyFill="1" applyAlignment="1">
      <alignment horizontal="center"/>
    </xf>
    <xf numFmtId="0" fontId="9" fillId="2" borderId="54" xfId="0" applyFont="1" applyFill="1" applyBorder="1" applyAlignment="1">
      <alignment horizontal="center" vertical="center" wrapText="1"/>
    </xf>
    <xf numFmtId="0" fontId="9" fillId="2" borderId="20" xfId="0" applyFont="1" applyFill="1" applyBorder="1" applyAlignment="1">
      <alignment horizontal="left" vertical="center" wrapText="1"/>
    </xf>
    <xf numFmtId="0" fontId="9" fillId="2" borderId="20" xfId="0" applyFont="1" applyFill="1" applyBorder="1" applyAlignment="1">
      <alignment horizontal="center" vertical="center" wrapText="1"/>
    </xf>
    <xf numFmtId="15" fontId="9" fillId="2" borderId="20" xfId="0" applyNumberFormat="1"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20" xfId="0" applyFont="1" applyFill="1" applyBorder="1" applyAlignment="1">
      <alignment horizontal="right" vertical="center" wrapText="1"/>
    </xf>
    <xf numFmtId="0" fontId="8" fillId="2" borderId="0" xfId="0" applyFont="1" applyFill="1" applyAlignment="1">
      <alignment horizontal="center"/>
    </xf>
    <xf numFmtId="0" fontId="8" fillId="2" borderId="0" xfId="0" applyFont="1" applyFill="1" applyAlignment="1">
      <alignment horizontal="right"/>
    </xf>
    <xf numFmtId="0" fontId="8" fillId="0" borderId="55" xfId="0" applyFont="1" applyBorder="1" applyAlignment="1">
      <alignment horizontal="center" vertical="center" wrapText="1"/>
    </xf>
    <xf numFmtId="0" fontId="8" fillId="0" borderId="56" xfId="0" applyFont="1" applyBorder="1" applyAlignment="1">
      <alignment horizontal="right" vertical="center" wrapText="1"/>
    </xf>
    <xf numFmtId="0" fontId="6" fillId="0" borderId="0" xfId="0" applyFont="1" applyAlignment="1">
      <alignment horizontal="center"/>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7" fillId="0" borderId="58" xfId="0" applyFont="1" applyBorder="1" applyAlignment="1">
      <alignment horizontal="center" vertical="center" wrapText="1"/>
    </xf>
    <xf numFmtId="0" fontId="6" fillId="0" borderId="58" xfId="0" applyFont="1" applyBorder="1" applyAlignment="1">
      <alignment horizontal="right" vertical="center" wrapText="1"/>
    </xf>
    <xf numFmtId="0" fontId="8" fillId="0" borderId="55" xfId="0" applyFont="1" applyBorder="1" applyAlignment="1">
      <alignment horizontal="left" vertical="center" wrapText="1"/>
    </xf>
    <xf numFmtId="0" fontId="6" fillId="0" borderId="57" xfId="0" applyFont="1" applyBorder="1" applyAlignment="1">
      <alignment horizontal="left" vertical="center" wrapText="1"/>
    </xf>
    <xf numFmtId="0" fontId="25" fillId="0" borderId="55"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56" xfId="0" applyFont="1" applyBorder="1" applyAlignment="1">
      <alignment horizontal="right" vertical="center" wrapText="1"/>
    </xf>
    <xf numFmtId="0" fontId="25" fillId="0" borderId="55" xfId="0" applyFont="1" applyBorder="1" applyAlignment="1">
      <alignment horizontal="left" vertical="center" wrapText="1"/>
    </xf>
    <xf numFmtId="2" fontId="9" fillId="0" borderId="56" xfId="0" applyNumberFormat="1" applyFont="1" applyBorder="1" applyAlignment="1">
      <alignment horizontal="center" vertical="center" wrapText="1"/>
    </xf>
    <xf numFmtId="2" fontId="8" fillId="0" borderId="56" xfId="0" applyNumberFormat="1" applyFont="1" applyBorder="1" applyAlignment="1">
      <alignment horizontal="center" vertical="center" wrapText="1"/>
    </xf>
    <xf numFmtId="0" fontId="6" fillId="2" borderId="20" xfId="16" applyFont="1" applyFill="1" applyBorder="1" applyAlignment="1">
      <alignment horizontal="left" vertical="center" wrapText="1"/>
    </xf>
    <xf numFmtId="0" fontId="26" fillId="2" borderId="20" xfId="16" applyFont="1" applyFill="1" applyBorder="1" applyAlignment="1">
      <alignment vertical="center" wrapText="1"/>
    </xf>
    <xf numFmtId="0" fontId="24" fillId="2" borderId="23" xfId="8" applyFont="1" applyFill="1" applyBorder="1"/>
    <xf numFmtId="0" fontId="24" fillId="2" borderId="22" xfId="8" applyFont="1" applyFill="1" applyBorder="1"/>
    <xf numFmtId="0" fontId="26" fillId="2" borderId="21" xfId="8" applyFont="1" applyFill="1" applyBorder="1" applyAlignment="1">
      <alignment horizontal="center"/>
    </xf>
    <xf numFmtId="0" fontId="26" fillId="2" borderId="22" xfId="8" applyFont="1" applyFill="1" applyBorder="1" applyAlignment="1">
      <alignment horizontal="center" vertical="center"/>
    </xf>
    <xf numFmtId="0" fontId="25" fillId="2" borderId="15" xfId="8" applyFont="1" applyFill="1" applyBorder="1" applyAlignment="1">
      <alignment vertical="center"/>
    </xf>
    <xf numFmtId="0" fontId="25" fillId="2" borderId="16" xfId="8" applyFont="1" applyFill="1" applyBorder="1" applyAlignment="1">
      <alignment vertical="center"/>
    </xf>
    <xf numFmtId="0" fontId="25" fillId="2" borderId="17" xfId="8" applyFont="1" applyFill="1" applyBorder="1" applyAlignment="1">
      <alignment vertical="center"/>
    </xf>
    <xf numFmtId="0" fontId="26" fillId="2" borderId="21" xfId="8" applyFont="1" applyFill="1" applyBorder="1" applyAlignment="1">
      <alignment vertical="top"/>
    </xf>
    <xf numFmtId="165" fontId="26" fillId="2" borderId="23" xfId="8" applyNumberFormat="1" applyFont="1" applyFill="1" applyBorder="1" applyAlignment="1">
      <alignment horizontal="center" vertical="center"/>
    </xf>
    <xf numFmtId="4" fontId="26" fillId="2" borderId="20" xfId="1" applyNumberFormat="1" applyFont="1" applyFill="1" applyBorder="1" applyAlignment="1">
      <alignment horizontal="center" vertical="center" wrapText="1"/>
    </xf>
    <xf numFmtId="0" fontId="0" fillId="2" borderId="0" xfId="0" applyFill="1" applyAlignment="1">
      <alignment vertical="center"/>
    </xf>
    <xf numFmtId="166" fontId="26" fillId="2" borderId="22" xfId="5" applyNumberFormat="1" applyFont="1" applyFill="1" applyBorder="1" applyAlignment="1">
      <alignment horizontal="center" vertical="center" wrapText="1"/>
    </xf>
    <xf numFmtId="0" fontId="11" fillId="2" borderId="6" xfId="0" applyFont="1" applyFill="1" applyBorder="1" applyAlignment="1">
      <alignment horizontal="left" vertical="center" wrapText="1"/>
    </xf>
    <xf numFmtId="0" fontId="4" fillId="2" borderId="7" xfId="0" applyFont="1" applyFill="1" applyBorder="1" applyAlignment="1">
      <alignment vertical="center" wrapText="1"/>
    </xf>
    <xf numFmtId="0" fontId="4" fillId="2" borderId="8" xfId="0" applyFont="1" applyFill="1" applyBorder="1" applyAlignment="1">
      <alignment vertical="center" wrapText="1"/>
    </xf>
    <xf numFmtId="0" fontId="6" fillId="2" borderId="1" xfId="0" applyFont="1" applyFill="1" applyBorder="1" applyAlignment="1">
      <alignment horizontal="center" vertical="center" wrapText="1"/>
    </xf>
    <xf numFmtId="0" fontId="4" fillId="2" borderId="2" xfId="0" applyFont="1" applyFill="1" applyBorder="1"/>
    <xf numFmtId="0" fontId="4" fillId="2" borderId="3" xfId="0" applyFont="1" applyFill="1" applyBorder="1"/>
    <xf numFmtId="0" fontId="6" fillId="2" borderId="4" xfId="0" applyFont="1" applyFill="1" applyBorder="1" applyAlignment="1">
      <alignment horizontal="center" vertical="center" wrapText="1"/>
    </xf>
    <xf numFmtId="0" fontId="0" fillId="2" borderId="0" xfId="0" applyFill="1"/>
    <xf numFmtId="0" fontId="4" fillId="2" borderId="5" xfId="0" applyFont="1" applyFill="1" applyBorder="1"/>
    <xf numFmtId="0" fontId="6" fillId="2" borderId="4" xfId="0" applyFont="1" applyFill="1" applyBorder="1" applyAlignment="1">
      <alignment horizontal="right" vertical="center"/>
    </xf>
    <xf numFmtId="0" fontId="11" fillId="6" borderId="45" xfId="0" applyFont="1" applyFill="1" applyBorder="1" applyAlignment="1">
      <alignment vertical="center" wrapText="1"/>
    </xf>
    <xf numFmtId="0" fontId="11" fillId="6" borderId="47" xfId="0" applyFont="1" applyFill="1" applyBorder="1" applyAlignment="1">
      <alignment vertical="center" wrapText="1"/>
    </xf>
    <xf numFmtId="0" fontId="11" fillId="6" borderId="46" xfId="0" applyFont="1" applyFill="1" applyBorder="1" applyAlignment="1">
      <alignment vertical="center" wrapText="1"/>
    </xf>
    <xf numFmtId="0" fontId="6" fillId="6" borderId="20" xfId="0" applyFont="1" applyFill="1" applyBorder="1" applyAlignment="1">
      <alignment horizontal="center" vertical="center" wrapText="1"/>
    </xf>
    <xf numFmtId="0" fontId="6" fillId="6" borderId="20" xfId="0" applyFont="1" applyFill="1" applyBorder="1" applyAlignment="1">
      <alignment horizontal="right" vertical="center" wrapText="1"/>
    </xf>
    <xf numFmtId="0" fontId="6" fillId="6" borderId="49" xfId="0" applyFont="1" applyFill="1" applyBorder="1" applyAlignment="1">
      <alignment horizontal="center" vertical="center" wrapText="1"/>
    </xf>
    <xf numFmtId="0" fontId="6" fillId="6" borderId="50" xfId="0" applyFont="1" applyFill="1" applyBorder="1" applyAlignment="1">
      <alignment horizontal="center" vertical="center" wrapText="1"/>
    </xf>
    <xf numFmtId="0" fontId="6" fillId="6" borderId="51"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3" fillId="2" borderId="4" xfId="0" applyFont="1" applyFill="1" applyBorder="1" applyAlignment="1">
      <alignment horizontal="center" vertical="top" wrapText="1"/>
    </xf>
    <xf numFmtId="0" fontId="10" fillId="2" borderId="6" xfId="0" applyFont="1" applyFill="1" applyBorder="1" applyAlignment="1">
      <alignment horizontal="left" vertical="top" wrapText="1"/>
    </xf>
    <xf numFmtId="0" fontId="4" fillId="2" borderId="7" xfId="0" applyFont="1" applyFill="1" applyBorder="1"/>
    <xf numFmtId="0" fontId="4" fillId="2" borderId="8" xfId="0" applyFont="1" applyFill="1" applyBorder="1"/>
    <xf numFmtId="0" fontId="6" fillId="2" borderId="21" xfId="0" applyFont="1" applyFill="1" applyBorder="1" applyAlignment="1">
      <alignment horizontal="center" vertical="center" wrapText="1"/>
    </xf>
    <xf numFmtId="0" fontId="6" fillId="2" borderId="2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1" xfId="0" applyFont="1" applyFill="1" applyBorder="1" applyAlignment="1">
      <alignment horizontal="right" vertical="center" wrapText="1"/>
    </xf>
    <xf numFmtId="0" fontId="6" fillId="2" borderId="23" xfId="0" applyFont="1" applyFill="1" applyBorder="1" applyAlignment="1">
      <alignment horizontal="right" vertical="center" wrapText="1"/>
    </xf>
    <xf numFmtId="0" fontId="6" fillId="2" borderId="22" xfId="0" applyFont="1" applyFill="1" applyBorder="1" applyAlignment="1">
      <alignment horizontal="right" vertical="center" wrapText="1"/>
    </xf>
    <xf numFmtId="0" fontId="6" fillId="2" borderId="21" xfId="0" applyFont="1" applyFill="1" applyBorder="1" applyAlignment="1">
      <alignment horizontal="center" vertical="center"/>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xf>
    <xf numFmtId="0" fontId="11" fillId="2" borderId="17" xfId="0" applyFont="1" applyFill="1" applyBorder="1" applyAlignment="1">
      <alignment horizontal="left" vertical="center"/>
    </xf>
    <xf numFmtId="0" fontId="11" fillId="2" borderId="26" xfId="0" applyFont="1" applyFill="1" applyBorder="1" applyAlignment="1">
      <alignment horizontal="left" vertical="center"/>
    </xf>
    <xf numFmtId="0" fontId="11" fillId="2" borderId="27" xfId="0" applyFont="1" applyFill="1" applyBorder="1" applyAlignment="1">
      <alignment horizontal="left" vertical="center"/>
    </xf>
    <xf numFmtId="0" fontId="11" fillId="2" borderId="28" xfId="0" applyFont="1" applyFill="1" applyBorder="1" applyAlignment="1">
      <alignment horizontal="left" vertical="center"/>
    </xf>
    <xf numFmtId="0" fontId="11" fillId="2" borderId="16" xfId="0" applyFont="1" applyFill="1" applyBorder="1" applyAlignment="1">
      <alignment horizontal="left" vertical="center" wrapText="1"/>
    </xf>
    <xf numFmtId="0" fontId="11" fillId="2" borderId="26"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8" fillId="2" borderId="20" xfId="12" applyFont="1" applyFill="1" applyBorder="1" applyAlignment="1">
      <alignment horizontal="left" vertical="center" wrapText="1"/>
    </xf>
    <xf numFmtId="0" fontId="6" fillId="2" borderId="15" xfId="12" applyFont="1" applyFill="1" applyBorder="1" applyAlignment="1">
      <alignment horizontal="center" vertical="top" wrapText="1"/>
    </xf>
    <xf numFmtId="0" fontId="6" fillId="2" borderId="16" xfId="12" applyFont="1" applyFill="1" applyBorder="1" applyAlignment="1">
      <alignment horizontal="center" vertical="top"/>
    </xf>
    <xf numFmtId="0" fontId="6" fillId="2" borderId="17" xfId="12" applyFont="1" applyFill="1" applyBorder="1" applyAlignment="1">
      <alignment horizontal="center" vertical="top"/>
    </xf>
    <xf numFmtId="0" fontId="6" fillId="2" borderId="18" xfId="12" applyFont="1" applyFill="1" applyBorder="1" applyAlignment="1">
      <alignment horizontal="center" vertical="top" wrapText="1"/>
    </xf>
    <xf numFmtId="0" fontId="6" fillId="2" borderId="0" xfId="12" applyFont="1" applyFill="1" applyAlignment="1">
      <alignment horizontal="center" vertical="top"/>
    </xf>
    <xf numFmtId="0" fontId="6" fillId="2" borderId="19" xfId="12" applyFont="1" applyFill="1" applyBorder="1" applyAlignment="1">
      <alignment horizontal="center" vertical="top"/>
    </xf>
    <xf numFmtId="0" fontId="6" fillId="2" borderId="26" xfId="12" applyFont="1" applyFill="1" applyBorder="1" applyAlignment="1">
      <alignment horizontal="right" vertical="top"/>
    </xf>
    <xf numFmtId="0" fontId="6" fillId="2" borderId="27" xfId="12" applyFont="1" applyFill="1" applyBorder="1" applyAlignment="1">
      <alignment horizontal="right" vertical="top"/>
    </xf>
    <xf numFmtId="0" fontId="6" fillId="2" borderId="28" xfId="12" applyFont="1" applyFill="1" applyBorder="1" applyAlignment="1">
      <alignment horizontal="right" vertical="top"/>
    </xf>
    <xf numFmtId="0" fontId="8" fillId="2" borderId="24" xfId="12" applyFont="1" applyFill="1" applyBorder="1" applyAlignment="1">
      <alignment horizontal="left" vertical="center"/>
    </xf>
    <xf numFmtId="0" fontId="8" fillId="2" borderId="30" xfId="12" applyFont="1" applyFill="1" applyBorder="1" applyAlignment="1">
      <alignment horizontal="left" vertical="center"/>
    </xf>
    <xf numFmtId="0" fontId="8" fillId="2" borderId="25" xfId="12" applyFont="1" applyFill="1" applyBorder="1" applyAlignment="1">
      <alignment horizontal="left" vertical="center"/>
    </xf>
    <xf numFmtId="0" fontId="8" fillId="2" borderId="21" xfId="12" applyFont="1" applyFill="1" applyBorder="1" applyAlignment="1">
      <alignment horizontal="left" vertical="center" wrapText="1"/>
    </xf>
    <xf numFmtId="0" fontId="8" fillId="2" borderId="26" xfId="12" applyFont="1" applyFill="1" applyBorder="1" applyAlignment="1">
      <alignment horizontal="left" vertical="center" wrapText="1"/>
    </xf>
    <xf numFmtId="0" fontId="11" fillId="2" borderId="21" xfId="12" applyFont="1" applyFill="1" applyBorder="1" applyAlignment="1">
      <alignment vertical="top" wrapText="1"/>
    </xf>
    <xf numFmtId="0" fontId="11" fillId="2" borderId="23" xfId="12" applyFont="1" applyFill="1" applyBorder="1" applyAlignment="1">
      <alignment vertical="top" wrapText="1"/>
    </xf>
    <xf numFmtId="0" fontId="11" fillId="2" borderId="22" xfId="12" applyFont="1" applyFill="1" applyBorder="1" applyAlignment="1">
      <alignment vertical="top" wrapText="1"/>
    </xf>
    <xf numFmtId="0" fontId="8" fillId="2" borderId="15" xfId="12" applyFont="1" applyFill="1" applyBorder="1" applyAlignment="1">
      <alignment horizontal="left" vertical="center" wrapText="1"/>
    </xf>
    <xf numFmtId="0" fontId="8" fillId="2" borderId="18" xfId="12" applyFont="1" applyFill="1" applyBorder="1" applyAlignment="1">
      <alignment horizontal="left" vertical="center" wrapText="1"/>
    </xf>
    <xf numFmtId="0" fontId="8" fillId="2" borderId="25" xfId="12" applyFont="1" applyFill="1" applyBorder="1" applyAlignment="1">
      <alignment horizontal="left" vertical="center" wrapText="1"/>
    </xf>
    <xf numFmtId="0" fontId="25" fillId="2" borderId="18" xfId="7" applyFont="1" applyFill="1" applyBorder="1" applyAlignment="1">
      <alignment horizontal="center" vertical="center" wrapText="1"/>
    </xf>
    <xf numFmtId="0" fontId="25" fillId="2" borderId="0" xfId="7" applyFont="1" applyFill="1" applyAlignment="1">
      <alignment horizontal="center" vertical="center" wrapText="1"/>
    </xf>
    <xf numFmtId="0" fontId="11" fillId="2" borderId="20" xfId="0" applyFont="1" applyFill="1" applyBorder="1" applyAlignment="1">
      <alignment horizontal="left" vertical="center"/>
    </xf>
    <xf numFmtId="0" fontId="11" fillId="2" borderId="21" xfId="0" applyFont="1" applyFill="1" applyBorder="1" applyAlignment="1">
      <alignment horizontal="left" vertical="center"/>
    </xf>
    <xf numFmtId="0" fontId="11" fillId="2" borderId="23" xfId="0" applyFont="1" applyFill="1" applyBorder="1" applyAlignment="1">
      <alignment horizontal="left" vertical="center"/>
    </xf>
    <xf numFmtId="0" fontId="11" fillId="2" borderId="22" xfId="0" applyFont="1" applyFill="1" applyBorder="1" applyAlignment="1">
      <alignment horizontal="left" vertical="center"/>
    </xf>
    <xf numFmtId="0" fontId="25" fillId="0" borderId="0" xfId="0" applyFont="1" applyAlignment="1">
      <alignment horizontal="center" vertical="center" wrapText="1"/>
    </xf>
    <xf numFmtId="0" fontId="25" fillId="0" borderId="52" xfId="0" applyFont="1" applyBorder="1" applyAlignment="1">
      <alignment horizontal="left" vertical="top" wrapText="1"/>
    </xf>
    <xf numFmtId="0" fontId="8" fillId="0" borderId="0" xfId="0" applyFont="1" applyAlignment="1">
      <alignment horizontal="left" vertical="top" wrapText="1"/>
    </xf>
    <xf numFmtId="0" fontId="11" fillId="0" borderId="20" xfId="0" applyFont="1" applyBorder="1" applyAlignment="1">
      <alignment horizontal="left" wrapText="1"/>
    </xf>
    <xf numFmtId="0" fontId="8" fillId="0" borderId="20" xfId="0" applyFont="1" applyBorder="1" applyAlignment="1">
      <alignment horizontal="left"/>
    </xf>
    <xf numFmtId="0" fontId="11" fillId="0" borderId="21" xfId="0" applyFont="1" applyBorder="1" applyAlignment="1">
      <alignment horizontal="left" vertical="center" wrapText="1"/>
    </xf>
    <xf numFmtId="0" fontId="11" fillId="0" borderId="23" xfId="0" applyFont="1" applyBorder="1" applyAlignment="1">
      <alignment horizontal="left" vertical="center" wrapText="1"/>
    </xf>
    <xf numFmtId="0" fontId="11" fillId="0" borderId="22" xfId="0" applyFont="1" applyBorder="1" applyAlignment="1">
      <alignment horizontal="left" vertical="center" wrapText="1"/>
    </xf>
    <xf numFmtId="0" fontId="6" fillId="0" borderId="20" xfId="0" applyFont="1" applyBorder="1" applyAlignment="1">
      <alignment horizontal="center" vertical="center" wrapText="1"/>
    </xf>
    <xf numFmtId="0" fontId="8" fillId="0" borderId="20" xfId="0" applyFont="1" applyBorder="1" applyAlignment="1">
      <alignment horizontal="center" vertical="center"/>
    </xf>
    <xf numFmtId="0" fontId="6" fillId="2" borderId="6" xfId="0" applyFont="1" applyFill="1" applyBorder="1" applyAlignment="1">
      <alignment horizontal="right" vertical="center"/>
    </xf>
    <xf numFmtId="0" fontId="7" fillId="3" borderId="9" xfId="0" applyFont="1" applyFill="1" applyBorder="1" applyAlignment="1">
      <alignment horizontal="center" vertical="center" wrapText="1"/>
    </xf>
    <xf numFmtId="0" fontId="4" fillId="2" borderId="13" xfId="0" applyFont="1" applyFill="1" applyBorder="1"/>
    <xf numFmtId="0" fontId="7" fillId="3" borderId="9" xfId="0" applyFont="1" applyFill="1" applyBorder="1" applyAlignment="1">
      <alignment horizontal="left" vertical="center" wrapText="1"/>
    </xf>
    <xf numFmtId="0" fontId="6" fillId="3" borderId="9"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4" fillId="2" borderId="11" xfId="0" applyFont="1" applyFill="1" applyBorder="1"/>
    <xf numFmtId="0" fontId="6" fillId="3" borderId="9" xfId="0" applyFont="1" applyFill="1" applyBorder="1" applyAlignment="1">
      <alignment horizontal="right" vertical="center"/>
    </xf>
    <xf numFmtId="0" fontId="6" fillId="3" borderId="13" xfId="0" applyFont="1" applyFill="1" applyBorder="1" applyAlignment="1">
      <alignment horizontal="right" vertical="center"/>
    </xf>
    <xf numFmtId="0" fontId="6" fillId="2" borderId="1" xfId="0" applyFont="1" applyFill="1" applyBorder="1" applyAlignment="1">
      <alignment horizontal="center" vertical="top" wrapText="1"/>
    </xf>
    <xf numFmtId="0" fontId="5" fillId="2" borderId="2" xfId="0" applyFont="1" applyFill="1" applyBorder="1"/>
    <xf numFmtId="0" fontId="5" fillId="2" borderId="3" xfId="0" applyFont="1" applyFill="1" applyBorder="1"/>
    <xf numFmtId="0" fontId="6" fillId="2" borderId="6" xfId="0" applyFont="1" applyFill="1" applyBorder="1" applyAlignment="1">
      <alignment horizontal="center" vertical="top" wrapText="1"/>
    </xf>
    <xf numFmtId="0" fontId="5" fillId="2" borderId="7" xfId="0" applyFont="1" applyFill="1" applyBorder="1"/>
    <xf numFmtId="0" fontId="5" fillId="2" borderId="8" xfId="0" applyFont="1" applyFill="1" applyBorder="1"/>
    <xf numFmtId="49" fontId="6" fillId="3" borderId="1" xfId="0" applyNumberFormat="1" applyFont="1" applyFill="1" applyBorder="1" applyAlignment="1">
      <alignment horizontal="center" vertical="center" wrapText="1"/>
    </xf>
    <xf numFmtId="0" fontId="5" fillId="2" borderId="6" xfId="0" applyFont="1" applyFill="1" applyBorder="1"/>
    <xf numFmtId="49" fontId="6" fillId="3" borderId="9" xfId="0" applyNumberFormat="1" applyFont="1" applyFill="1" applyBorder="1" applyAlignment="1">
      <alignment horizontal="left" vertical="center" wrapText="1"/>
    </xf>
    <xf numFmtId="0" fontId="5" fillId="2" borderId="13" xfId="0" applyFont="1" applyFill="1" applyBorder="1"/>
    <xf numFmtId="0" fontId="6" fillId="3" borderId="2" xfId="0" applyFont="1" applyFill="1" applyBorder="1" applyAlignment="1">
      <alignment horizontal="center" vertical="center" wrapText="1"/>
    </xf>
    <xf numFmtId="49" fontId="6" fillId="3" borderId="9" xfId="0" applyNumberFormat="1" applyFont="1" applyFill="1" applyBorder="1" applyAlignment="1">
      <alignment horizontal="right" vertical="center"/>
    </xf>
    <xf numFmtId="49" fontId="8" fillId="3" borderId="1" xfId="0" applyNumberFormat="1" applyFont="1" applyFill="1" applyBorder="1" applyAlignment="1">
      <alignment horizontal="center" vertical="center"/>
    </xf>
    <xf numFmtId="0" fontId="5" fillId="2" borderId="4" xfId="0" applyFont="1" applyFill="1" applyBorder="1"/>
    <xf numFmtId="49" fontId="8" fillId="3" borderId="9" xfId="0" applyNumberFormat="1" applyFont="1" applyFill="1" applyBorder="1" applyAlignment="1">
      <alignment horizontal="left" vertical="center" wrapText="1"/>
    </xf>
    <xf numFmtId="0" fontId="5" fillId="2" borderId="14" xfId="0" applyFont="1" applyFill="1" applyBorder="1"/>
    <xf numFmtId="49" fontId="8" fillId="3" borderId="9" xfId="0" applyNumberFormat="1" applyFont="1" applyFill="1" applyBorder="1" applyAlignment="1">
      <alignment horizontal="right" vertical="center" wrapText="1"/>
    </xf>
    <xf numFmtId="0" fontId="5" fillId="2" borderId="14" xfId="0" applyFont="1" applyFill="1" applyBorder="1" applyAlignment="1">
      <alignment horizontal="right"/>
    </xf>
    <xf numFmtId="0" fontId="5" fillId="2" borderId="13" xfId="0" applyFont="1" applyFill="1" applyBorder="1" applyAlignment="1">
      <alignment horizontal="right"/>
    </xf>
    <xf numFmtId="49" fontId="8" fillId="3" borderId="1" xfId="0" applyNumberFormat="1" applyFont="1" applyFill="1" applyBorder="1" applyAlignment="1">
      <alignment horizontal="center" vertical="center" wrapText="1"/>
    </xf>
    <xf numFmtId="0" fontId="11" fillId="2" borderId="4" xfId="0" applyFont="1" applyFill="1" applyBorder="1" applyAlignment="1">
      <alignment horizontal="left" vertical="top" wrapText="1"/>
    </xf>
    <xf numFmtId="0" fontId="5" fillId="2" borderId="5" xfId="0" applyFont="1" applyFill="1" applyBorder="1"/>
    <xf numFmtId="49" fontId="8" fillId="3" borderId="1" xfId="0" applyNumberFormat="1" applyFont="1" applyFill="1" applyBorder="1" applyAlignment="1">
      <alignment horizontal="center"/>
    </xf>
    <xf numFmtId="0" fontId="6" fillId="2" borderId="26" xfId="9" applyFont="1" applyFill="1" applyBorder="1" applyAlignment="1">
      <alignment horizontal="center" vertical="center"/>
    </xf>
    <xf numFmtId="0" fontId="6" fillId="2" borderId="27" xfId="9" applyFont="1" applyFill="1" applyBorder="1" applyAlignment="1">
      <alignment horizontal="center" vertical="center"/>
    </xf>
    <xf numFmtId="0" fontId="6" fillId="2" borderId="28" xfId="9" applyFont="1" applyFill="1" applyBorder="1" applyAlignment="1">
      <alignment horizontal="center" vertical="center"/>
    </xf>
    <xf numFmtId="0" fontId="6" fillId="2" borderId="23" xfId="9" applyFont="1" applyFill="1" applyBorder="1" applyAlignment="1">
      <alignment horizontal="right" vertical="center"/>
    </xf>
    <xf numFmtId="0" fontId="6" fillId="2" borderId="22" xfId="9" applyFont="1" applyFill="1" applyBorder="1" applyAlignment="1">
      <alignment horizontal="right" vertical="center"/>
    </xf>
    <xf numFmtId="0" fontId="6" fillId="2" borderId="27" xfId="9" applyFont="1" applyFill="1" applyBorder="1" applyAlignment="1">
      <alignment horizontal="right" vertical="center"/>
    </xf>
    <xf numFmtId="0" fontId="6" fillId="2" borderId="28" xfId="9" applyFont="1" applyFill="1" applyBorder="1" applyAlignment="1">
      <alignment horizontal="right" vertical="center"/>
    </xf>
    <xf numFmtId="0" fontId="6" fillId="2" borderId="23" xfId="9" applyFont="1" applyFill="1" applyBorder="1" applyAlignment="1">
      <alignment horizontal="right" vertical="center" wrapText="1"/>
    </xf>
    <xf numFmtId="0" fontId="6" fillId="2" borderId="22" xfId="9" applyFont="1" applyFill="1" applyBorder="1" applyAlignment="1">
      <alignment horizontal="right" vertical="center" wrapText="1"/>
    </xf>
    <xf numFmtId="2" fontId="25" fillId="2" borderId="15" xfId="9" applyNumberFormat="1" applyFont="1" applyFill="1" applyBorder="1" applyAlignment="1">
      <alignment horizontal="center" vertical="center" wrapText="1"/>
    </xf>
    <xf numFmtId="2" fontId="25" fillId="2" borderId="16" xfId="9" applyNumberFormat="1" applyFont="1" applyFill="1" applyBorder="1" applyAlignment="1">
      <alignment horizontal="center" vertical="center" wrapText="1"/>
    </xf>
    <xf numFmtId="2" fontId="25" fillId="2" borderId="17" xfId="9" applyNumberFormat="1" applyFont="1" applyFill="1" applyBorder="1" applyAlignment="1">
      <alignment horizontal="center" vertical="center" wrapText="1"/>
    </xf>
    <xf numFmtId="2" fontId="6" fillId="2" borderId="15" xfId="9" applyNumberFormat="1" applyFont="1" applyFill="1" applyBorder="1" applyAlignment="1">
      <alignment horizontal="center" vertical="center" wrapText="1"/>
    </xf>
    <xf numFmtId="2" fontId="6" fillId="2" borderId="16" xfId="9" applyNumberFormat="1" applyFont="1" applyFill="1" applyBorder="1" applyAlignment="1">
      <alignment horizontal="center" vertical="center" wrapText="1"/>
    </xf>
    <xf numFmtId="2" fontId="6" fillId="2" borderId="17" xfId="9" applyNumberFormat="1" applyFont="1" applyFill="1" applyBorder="1" applyAlignment="1">
      <alignment horizontal="center" vertical="center" wrapText="1"/>
    </xf>
    <xf numFmtId="0" fontId="25" fillId="2" borderId="26" xfId="9" applyFont="1" applyFill="1" applyBorder="1" applyAlignment="1">
      <alignment horizontal="center" vertical="center"/>
    </xf>
    <xf numFmtId="0" fontId="25" fillId="2" borderId="27" xfId="9" applyFont="1" applyFill="1" applyBorder="1" applyAlignment="1">
      <alignment horizontal="center" vertical="center"/>
    </xf>
    <xf numFmtId="0" fontId="25" fillId="2" borderId="28" xfId="9" applyFont="1" applyFill="1" applyBorder="1" applyAlignment="1">
      <alignment horizontal="center" vertical="center"/>
    </xf>
    <xf numFmtId="49" fontId="6" fillId="2" borderId="20" xfId="9" applyNumberFormat="1" applyFont="1" applyFill="1" applyBorder="1" applyAlignment="1">
      <alignment horizontal="center" vertical="center" wrapText="1"/>
    </xf>
    <xf numFmtId="49" fontId="25" fillId="2" borderId="22" xfId="9" applyNumberFormat="1" applyFont="1" applyFill="1" applyBorder="1" applyAlignment="1">
      <alignment horizontal="center" vertical="center" wrapText="1"/>
    </xf>
    <xf numFmtId="49" fontId="25" fillId="2" borderId="20" xfId="9" applyNumberFormat="1" applyFont="1" applyFill="1" applyBorder="1" applyAlignment="1">
      <alignment horizontal="center" vertical="center" wrapText="1"/>
    </xf>
    <xf numFmtId="49" fontId="6" fillId="2" borderId="22" xfId="9" applyNumberFormat="1" applyFont="1" applyFill="1" applyBorder="1" applyAlignment="1">
      <alignment horizontal="center" vertical="center" wrapText="1"/>
    </xf>
    <xf numFmtId="49" fontId="25" fillId="2" borderId="25" xfId="9" applyNumberFormat="1" applyFont="1" applyFill="1" applyBorder="1" applyAlignment="1">
      <alignment horizontal="center" vertical="center" wrapText="1"/>
    </xf>
    <xf numFmtId="49" fontId="6" fillId="2" borderId="25" xfId="9" applyNumberFormat="1" applyFont="1" applyFill="1" applyBorder="1" applyAlignment="1">
      <alignment horizontal="center" vertical="center" wrapText="1"/>
    </xf>
    <xf numFmtId="0" fontId="6" fillId="2" borderId="21" xfId="1" applyFont="1" applyFill="1" applyBorder="1" applyAlignment="1">
      <alignment horizontal="center" vertical="center" wrapText="1"/>
    </xf>
    <xf numFmtId="0" fontId="6" fillId="2" borderId="22" xfId="1" applyFont="1" applyFill="1" applyBorder="1" applyAlignment="1">
      <alignment horizontal="center" vertical="center"/>
    </xf>
    <xf numFmtId="49" fontId="8" fillId="2" borderId="30" xfId="9" applyNumberFormat="1" applyFont="1" applyFill="1" applyBorder="1" applyAlignment="1">
      <alignment horizontal="center" vertical="center"/>
    </xf>
    <xf numFmtId="49" fontId="8" fillId="2" borderId="25" xfId="9" applyNumberFormat="1" applyFont="1" applyFill="1" applyBorder="1" applyAlignment="1">
      <alignment horizontal="center" vertical="center"/>
    </xf>
    <xf numFmtId="49" fontId="26" fillId="2" borderId="30" xfId="9" applyNumberFormat="1" applyFont="1" applyFill="1" applyBorder="1" applyAlignment="1">
      <alignment horizontal="left" vertical="center"/>
    </xf>
    <xf numFmtId="49" fontId="26" fillId="2" borderId="25" xfId="9" applyNumberFormat="1" applyFont="1" applyFill="1" applyBorder="1" applyAlignment="1">
      <alignment horizontal="left" vertical="center"/>
    </xf>
    <xf numFmtId="49" fontId="8" fillId="2" borderId="20" xfId="9" applyNumberFormat="1" applyFont="1" applyFill="1" applyBorder="1" applyAlignment="1">
      <alignment horizontal="center" vertical="center"/>
    </xf>
    <xf numFmtId="49" fontId="26" fillId="2" borderId="20" xfId="9" applyNumberFormat="1" applyFont="1" applyFill="1" applyBorder="1" applyAlignment="1">
      <alignment horizontal="left" vertical="center"/>
    </xf>
    <xf numFmtId="49" fontId="26" fillId="2" borderId="24" xfId="9" applyNumberFormat="1" applyFont="1" applyFill="1" applyBorder="1" applyAlignment="1">
      <alignment horizontal="left" vertical="center" wrapText="1"/>
    </xf>
    <xf numFmtId="49" fontId="26" fillId="2" borderId="30" xfId="9" applyNumberFormat="1" applyFont="1" applyFill="1" applyBorder="1" applyAlignment="1">
      <alignment horizontal="left" vertical="center" wrapText="1"/>
    </xf>
    <xf numFmtId="49" fontId="26" fillId="2" borderId="25" xfId="9" applyNumberFormat="1" applyFont="1" applyFill="1" applyBorder="1" applyAlignment="1">
      <alignment horizontal="left" vertical="center" wrapText="1"/>
    </xf>
    <xf numFmtId="49" fontId="8" fillId="2" borderId="24" xfId="9" applyNumberFormat="1" applyFont="1" applyFill="1" applyBorder="1" applyAlignment="1">
      <alignment horizontal="center" vertical="center" wrapText="1"/>
    </xf>
    <xf numFmtId="49" fontId="8" fillId="2" borderId="30" xfId="9" applyNumberFormat="1" applyFont="1" applyFill="1" applyBorder="1" applyAlignment="1">
      <alignment horizontal="center" vertical="center" wrapText="1"/>
    </xf>
    <xf numFmtId="49" fontId="8" fillId="2" borderId="25" xfId="9" applyNumberFormat="1" applyFont="1" applyFill="1" applyBorder="1" applyAlignment="1">
      <alignment horizontal="center" vertical="center" wrapText="1"/>
    </xf>
    <xf numFmtId="49" fontId="8" fillId="2" borderId="24" xfId="9" applyNumberFormat="1" applyFont="1" applyFill="1" applyBorder="1" applyAlignment="1">
      <alignment horizontal="center" vertical="center"/>
    </xf>
    <xf numFmtId="49" fontId="26" fillId="2" borderId="24" xfId="9" applyNumberFormat="1" applyFont="1" applyFill="1" applyBorder="1" applyAlignment="1">
      <alignment horizontal="left" vertical="center"/>
    </xf>
    <xf numFmtId="49" fontId="8" fillId="2" borderId="20" xfId="9" applyNumberFormat="1" applyFont="1" applyFill="1" applyBorder="1" applyAlignment="1">
      <alignment horizontal="center" vertical="center" wrapText="1"/>
    </xf>
    <xf numFmtId="49" fontId="26" fillId="2" borderId="20" xfId="9" applyNumberFormat="1" applyFont="1" applyFill="1" applyBorder="1" applyAlignment="1">
      <alignment horizontal="left" vertical="center" wrapText="1"/>
    </xf>
    <xf numFmtId="0" fontId="29" fillId="2" borderId="21" xfId="9" applyFont="1" applyFill="1" applyBorder="1" applyAlignment="1">
      <alignment horizontal="left" vertical="center"/>
    </xf>
    <xf numFmtId="0" fontId="29" fillId="2" borderId="23" xfId="9" applyFont="1" applyFill="1" applyBorder="1" applyAlignment="1">
      <alignment horizontal="left" vertical="center"/>
    </xf>
    <xf numFmtId="0" fontId="29" fillId="2" borderId="22" xfId="9" applyFont="1" applyFill="1" applyBorder="1" applyAlignment="1">
      <alignment horizontal="left" vertical="center"/>
    </xf>
    <xf numFmtId="2" fontId="27" fillId="2" borderId="0" xfId="9" applyNumberFormat="1" applyFont="1" applyFill="1" applyAlignment="1">
      <alignment horizontal="center"/>
    </xf>
    <xf numFmtId="2" fontId="27" fillId="2" borderId="0" xfId="9" applyNumberFormat="1" applyFont="1" applyFill="1" applyAlignment="1">
      <alignment horizontal="center" vertical="center"/>
    </xf>
    <xf numFmtId="49" fontId="27" fillId="2" borderId="0" xfId="9" applyNumberFormat="1" applyFont="1" applyFill="1" applyAlignment="1">
      <alignment horizontal="center" vertical="center"/>
    </xf>
    <xf numFmtId="49" fontId="27" fillId="2" borderId="0" xfId="9" applyNumberFormat="1" applyFont="1" applyFill="1" applyAlignment="1">
      <alignment horizontal="left" vertical="center"/>
    </xf>
    <xf numFmtId="0" fontId="11" fillId="2" borderId="21" xfId="9" applyFont="1" applyFill="1" applyBorder="1" applyAlignment="1">
      <alignment horizontal="left" vertical="center"/>
    </xf>
    <xf numFmtId="0" fontId="11" fillId="2" borderId="23" xfId="9" applyFont="1" applyFill="1" applyBorder="1" applyAlignment="1">
      <alignment horizontal="left" vertical="center"/>
    </xf>
    <xf numFmtId="0" fontId="11" fillId="2" borderId="22" xfId="9" applyFont="1" applyFill="1" applyBorder="1" applyAlignment="1">
      <alignment horizontal="left" vertical="center"/>
    </xf>
    <xf numFmtId="49" fontId="27" fillId="2" borderId="0" xfId="9" applyNumberFormat="1" applyFont="1" applyFill="1" applyAlignment="1">
      <alignment horizontal="center" vertical="center" wrapText="1"/>
    </xf>
    <xf numFmtId="49" fontId="27" fillId="2" borderId="0" xfId="9" applyNumberFormat="1" applyFont="1" applyFill="1" applyAlignment="1">
      <alignment horizontal="left" vertical="center" wrapText="1"/>
    </xf>
    <xf numFmtId="0" fontId="46" fillId="2" borderId="0" xfId="9" applyFont="1" applyFill="1" applyAlignment="1">
      <alignment horizontal="left"/>
    </xf>
    <xf numFmtId="0" fontId="4" fillId="2" borderId="0" xfId="9" applyFont="1" applyFill="1" applyAlignment="1">
      <alignment horizontal="left"/>
    </xf>
    <xf numFmtId="49" fontId="27" fillId="2" borderId="0" xfId="9" applyNumberFormat="1" applyFont="1" applyFill="1" applyAlignment="1">
      <alignment horizontal="center" vertical="top" wrapText="1"/>
    </xf>
    <xf numFmtId="49" fontId="38" fillId="2" borderId="0" xfId="9" applyNumberFormat="1" applyFont="1" applyFill="1" applyAlignment="1">
      <alignment horizontal="center" vertical="top" wrapText="1"/>
    </xf>
    <xf numFmtId="0" fontId="1" fillId="2" borderId="0" xfId="1" applyFill="1" applyAlignment="1">
      <alignment horizontal="center" vertical="top"/>
    </xf>
    <xf numFmtId="0" fontId="24" fillId="2" borderId="0" xfId="9" applyFont="1" applyFill="1" applyAlignment="1">
      <alignment horizontal="left"/>
    </xf>
    <xf numFmtId="49" fontId="38" fillId="2" borderId="0" xfId="9" applyNumberFormat="1" applyFont="1" applyFill="1" applyAlignment="1">
      <alignment horizontal="center" vertical="center" wrapText="1"/>
    </xf>
    <xf numFmtId="0" fontId="6" fillId="2" borderId="20" xfId="0" applyFont="1" applyFill="1" applyBorder="1" applyAlignment="1">
      <alignment horizontal="center" vertical="center" wrapText="1"/>
    </xf>
    <xf numFmtId="0" fontId="11" fillId="2" borderId="20" xfId="0" applyFont="1" applyFill="1" applyBorder="1" applyAlignment="1">
      <alignment horizontal="left" vertical="center" wrapText="1"/>
    </xf>
    <xf numFmtId="0" fontId="11" fillId="2" borderId="26" xfId="1" applyFont="1" applyFill="1" applyBorder="1" applyAlignment="1">
      <alignment horizontal="left" wrapText="1"/>
    </xf>
    <xf numFmtId="0" fontId="11" fillId="2" borderId="27" xfId="1" applyFont="1" applyFill="1" applyBorder="1" applyAlignment="1">
      <alignment horizontal="left" wrapText="1"/>
    </xf>
    <xf numFmtId="0" fontId="11" fillId="2" borderId="28" xfId="1" applyFont="1" applyFill="1" applyBorder="1" applyAlignment="1">
      <alignment horizontal="left" wrapText="1"/>
    </xf>
    <xf numFmtId="0" fontId="1" fillId="2" borderId="0" xfId="2" applyFont="1" applyFill="1" applyAlignment="1">
      <alignment horizontal="left"/>
    </xf>
    <xf numFmtId="0" fontId="6" fillId="2" borderId="15" xfId="1" applyFont="1" applyFill="1" applyBorder="1" applyAlignment="1">
      <alignment horizontal="center" vertical="top" wrapText="1"/>
    </xf>
    <xf numFmtId="0" fontId="6" fillId="2" borderId="16" xfId="1" applyFont="1" applyFill="1" applyBorder="1" applyAlignment="1">
      <alignment horizontal="center" vertical="top" wrapText="1"/>
    </xf>
    <xf numFmtId="0" fontId="6" fillId="2" borderId="16" xfId="1" applyFont="1" applyFill="1" applyBorder="1" applyAlignment="1">
      <alignment horizontal="center" vertical="center" wrapText="1"/>
    </xf>
    <xf numFmtId="0" fontId="6" fillId="2" borderId="17" xfId="1" applyFont="1" applyFill="1" applyBorder="1" applyAlignment="1">
      <alignment horizontal="center" vertical="center" wrapText="1"/>
    </xf>
    <xf numFmtId="0" fontId="6" fillId="2" borderId="26" xfId="1" applyFont="1" applyFill="1" applyBorder="1" applyAlignment="1">
      <alignment horizontal="center" vertical="top" wrapText="1"/>
    </xf>
    <xf numFmtId="0" fontId="6" fillId="2" borderId="27" xfId="1" applyFont="1" applyFill="1" applyBorder="1" applyAlignment="1">
      <alignment horizontal="center" vertical="top" wrapText="1"/>
    </xf>
    <xf numFmtId="0" fontId="6" fillId="2" borderId="28" xfId="1" applyFont="1" applyFill="1" applyBorder="1" applyAlignment="1">
      <alignment horizontal="center" vertical="top" wrapText="1"/>
    </xf>
    <xf numFmtId="0" fontId="6" fillId="2" borderId="20" xfId="1" applyFont="1" applyFill="1" applyBorder="1" applyAlignment="1">
      <alignment horizontal="center" vertical="center" wrapText="1"/>
    </xf>
    <xf numFmtId="0" fontId="6" fillId="2" borderId="20" xfId="1" applyFont="1" applyFill="1" applyBorder="1" applyAlignment="1">
      <alignment horizontal="left" vertical="center" wrapText="1"/>
    </xf>
    <xf numFmtId="3" fontId="6" fillId="2" borderId="20" xfId="1" applyNumberFormat="1" applyFont="1" applyFill="1" applyBorder="1" applyAlignment="1">
      <alignment horizontal="center" vertical="center" wrapText="1"/>
    </xf>
    <xf numFmtId="0" fontId="6" fillId="2" borderId="20" xfId="1" applyFont="1" applyFill="1" applyBorder="1" applyAlignment="1">
      <alignment horizontal="right" vertical="center" wrapText="1"/>
    </xf>
    <xf numFmtId="0" fontId="8" fillId="2" borderId="21" xfId="0" applyFont="1" applyFill="1" applyBorder="1" applyAlignment="1">
      <alignment horizontal="left" vertical="center"/>
    </xf>
    <xf numFmtId="0" fontId="8" fillId="2" borderId="23" xfId="0" applyFont="1" applyFill="1" applyBorder="1" applyAlignment="1">
      <alignment horizontal="left" vertical="center"/>
    </xf>
    <xf numFmtId="0" fontId="8" fillId="2" borderId="22" xfId="0" applyFont="1" applyFill="1" applyBorder="1" applyAlignment="1">
      <alignment horizontal="left" vertical="center"/>
    </xf>
    <xf numFmtId="0" fontId="8" fillId="2" borderId="20" xfId="0" applyFont="1" applyFill="1" applyBorder="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19" fillId="2" borderId="20" xfId="3" applyFont="1" applyFill="1" applyBorder="1" applyAlignment="1">
      <alignment horizontal="left" vertical="center" wrapText="1"/>
    </xf>
    <xf numFmtId="0" fontId="31" fillId="2" borderId="20" xfId="4" applyFill="1" applyBorder="1" applyAlignment="1">
      <alignment horizontal="center" vertical="top"/>
    </xf>
    <xf numFmtId="0" fontId="15" fillId="2" borderId="20" xfId="3" applyFont="1" applyFill="1" applyBorder="1" applyAlignment="1">
      <alignment horizontal="center" vertical="center" wrapText="1"/>
    </xf>
    <xf numFmtId="0" fontId="15" fillId="2" borderId="20" xfId="3" applyFont="1" applyFill="1" applyBorder="1" applyAlignment="1">
      <alignment horizontal="center" vertical="top" wrapText="1"/>
    </xf>
    <xf numFmtId="0" fontId="16" fillId="2" borderId="20" xfId="3" applyFont="1" applyFill="1" applyBorder="1" applyAlignment="1">
      <alignment horizontal="right" wrapText="1"/>
    </xf>
    <xf numFmtId="0" fontId="16" fillId="2" borderId="20" xfId="3" applyFont="1" applyFill="1" applyBorder="1" applyAlignment="1">
      <alignment horizontal="right"/>
    </xf>
    <xf numFmtId="0" fontId="15" fillId="2" borderId="20" xfId="3" applyFont="1" applyFill="1" applyBorder="1" applyAlignment="1">
      <alignment horizontal="center" vertical="center"/>
    </xf>
    <xf numFmtId="0" fontId="15" fillId="2" borderId="20" xfId="3" applyFont="1" applyFill="1" applyBorder="1" applyAlignment="1">
      <alignment horizontal="left" vertical="center"/>
    </xf>
    <xf numFmtId="0" fontId="15" fillId="2" borderId="20" xfId="3" applyFont="1" applyFill="1" applyBorder="1" applyAlignment="1">
      <alignment horizontal="right" vertical="center"/>
    </xf>
    <xf numFmtId="0" fontId="25" fillId="2" borderId="15" xfId="2" applyFont="1" applyFill="1" applyBorder="1" applyAlignment="1">
      <alignment horizontal="center" vertical="center" wrapText="1"/>
    </xf>
    <xf numFmtId="0" fontId="25" fillId="2" borderId="16" xfId="2" applyFont="1" applyFill="1" applyBorder="1" applyAlignment="1">
      <alignment horizontal="center" vertical="center" wrapText="1"/>
    </xf>
    <xf numFmtId="0" fontId="25" fillId="2" borderId="17" xfId="2" applyFont="1" applyFill="1" applyBorder="1" applyAlignment="1">
      <alignment horizontal="center" vertical="center" wrapText="1"/>
    </xf>
    <xf numFmtId="0" fontId="25" fillId="2" borderId="18" xfId="2" applyFont="1" applyFill="1" applyBorder="1" applyAlignment="1">
      <alignment horizontal="center" vertical="center" wrapText="1"/>
    </xf>
    <xf numFmtId="0" fontId="25" fillId="2" borderId="0" xfId="2" applyFont="1" applyFill="1" applyAlignment="1">
      <alignment horizontal="center" vertical="center" wrapText="1"/>
    </xf>
    <xf numFmtId="0" fontId="25" fillId="2" borderId="19" xfId="2" applyFont="1" applyFill="1" applyBorder="1" applyAlignment="1">
      <alignment horizontal="center" vertical="center" wrapText="1"/>
    </xf>
    <xf numFmtId="0" fontId="29" fillId="2" borderId="18" xfId="2" applyFont="1" applyFill="1" applyBorder="1" applyAlignment="1">
      <alignment horizontal="left" vertical="center" wrapText="1"/>
    </xf>
    <xf numFmtId="0" fontId="29" fillId="2" borderId="0" xfId="2" applyFont="1" applyFill="1" applyAlignment="1">
      <alignment horizontal="left" vertical="center" wrapText="1"/>
    </xf>
    <xf numFmtId="0" fontId="29" fillId="2" borderId="19" xfId="2" applyFont="1" applyFill="1" applyBorder="1" applyAlignment="1">
      <alignment horizontal="left" vertical="center" wrapText="1"/>
    </xf>
    <xf numFmtId="0" fontId="0" fillId="0" borderId="0" xfId="0"/>
    <xf numFmtId="3" fontId="26" fillId="2" borderId="24" xfId="2" applyNumberFormat="1" applyFont="1" applyFill="1" applyBorder="1" applyAlignment="1">
      <alignment horizontal="center" vertical="center"/>
    </xf>
    <xf numFmtId="3" fontId="26" fillId="2" borderId="25" xfId="2" applyNumberFormat="1" applyFont="1" applyFill="1" applyBorder="1" applyAlignment="1">
      <alignment horizontal="center" vertical="center"/>
    </xf>
    <xf numFmtId="0" fontId="25" fillId="2" borderId="24" xfId="1" applyFont="1" applyFill="1" applyBorder="1" applyAlignment="1">
      <alignment horizontal="right" vertical="center" wrapText="1"/>
    </xf>
    <xf numFmtId="0" fontId="25" fillId="2" borderId="25" xfId="1" applyFont="1" applyFill="1" applyBorder="1" applyAlignment="1">
      <alignment horizontal="right" vertical="center" wrapText="1"/>
    </xf>
    <xf numFmtId="0" fontId="29" fillId="2" borderId="15" xfId="1" applyFont="1" applyFill="1" applyBorder="1" applyAlignment="1">
      <alignment horizontal="left" vertical="center" wrapText="1"/>
    </xf>
    <xf numFmtId="0" fontId="29" fillId="2" borderId="16" xfId="1" applyFont="1" applyFill="1" applyBorder="1" applyAlignment="1">
      <alignment horizontal="left" vertical="center" wrapText="1"/>
    </xf>
    <xf numFmtId="0" fontId="29" fillId="2" borderId="17" xfId="1" applyFont="1" applyFill="1" applyBorder="1" applyAlignment="1">
      <alignment horizontal="left" vertical="center" wrapText="1"/>
    </xf>
    <xf numFmtId="0" fontId="29" fillId="2" borderId="26" xfId="1" applyFont="1" applyFill="1" applyBorder="1" applyAlignment="1">
      <alignment horizontal="left" vertical="center" wrapText="1"/>
    </xf>
    <xf numFmtId="0" fontId="29" fillId="2" borderId="27" xfId="1" applyFont="1" applyFill="1" applyBorder="1" applyAlignment="1">
      <alignment horizontal="left" vertical="center" wrapText="1"/>
    </xf>
    <xf numFmtId="0" fontId="29" fillId="2" borderId="28" xfId="1" applyFont="1" applyFill="1" applyBorder="1" applyAlignment="1">
      <alignment horizontal="left" vertical="center" wrapText="1"/>
    </xf>
    <xf numFmtId="0" fontId="8" fillId="2" borderId="24" xfId="1" applyFont="1" applyFill="1" applyBorder="1" applyAlignment="1">
      <alignment horizontal="center" vertical="center"/>
    </xf>
    <xf numFmtId="0" fontId="8" fillId="2" borderId="25" xfId="1" applyFont="1" applyFill="1" applyBorder="1" applyAlignment="1">
      <alignment horizontal="center" vertical="center"/>
    </xf>
    <xf numFmtId="0" fontId="25" fillId="2" borderId="24" xfId="1" applyFont="1" applyFill="1" applyBorder="1" applyAlignment="1">
      <alignment horizontal="left" vertical="center" wrapText="1"/>
    </xf>
    <xf numFmtId="0" fontId="25" fillId="2" borderId="25" xfId="1" applyFont="1" applyFill="1" applyBorder="1" applyAlignment="1">
      <alignment horizontal="left" vertical="center" wrapText="1"/>
    </xf>
    <xf numFmtId="3" fontId="8" fillId="2" borderId="24" xfId="1" applyNumberFormat="1" applyFont="1" applyFill="1" applyBorder="1" applyAlignment="1">
      <alignment horizontal="center" vertical="center"/>
    </xf>
    <xf numFmtId="3" fontId="8" fillId="2" borderId="25" xfId="1" applyNumberFormat="1" applyFont="1" applyFill="1" applyBorder="1" applyAlignment="1">
      <alignment horizontal="center" vertical="center"/>
    </xf>
    <xf numFmtId="0" fontId="25" fillId="2" borderId="15" xfId="1" applyFont="1" applyFill="1" applyBorder="1" applyAlignment="1">
      <alignment horizontal="center" vertical="center" wrapText="1"/>
    </xf>
    <xf numFmtId="0" fontId="25" fillId="2" borderId="16" xfId="1" applyFont="1" applyFill="1" applyBorder="1" applyAlignment="1">
      <alignment horizontal="center" vertical="center" wrapText="1"/>
    </xf>
    <xf numFmtId="0" fontId="25" fillId="2" borderId="17" xfId="1" applyFont="1" applyFill="1" applyBorder="1" applyAlignment="1">
      <alignment horizontal="center" vertical="center" wrapText="1"/>
    </xf>
    <xf numFmtId="0" fontId="25" fillId="2" borderId="18" xfId="1" applyFont="1" applyFill="1" applyBorder="1" applyAlignment="1">
      <alignment horizontal="center" vertical="center" wrapText="1"/>
    </xf>
    <xf numFmtId="0" fontId="25" fillId="2" borderId="0" xfId="1" applyFont="1" applyFill="1" applyAlignment="1">
      <alignment horizontal="center" vertical="center" wrapText="1"/>
    </xf>
    <xf numFmtId="0" fontId="25" fillId="2" borderId="19" xfId="1" applyFont="1" applyFill="1" applyBorder="1" applyAlignment="1">
      <alignment horizontal="center" vertical="center" wrapText="1"/>
    </xf>
    <xf numFmtId="0" fontId="25" fillId="2" borderId="26" xfId="1" applyFont="1" applyFill="1" applyBorder="1" applyAlignment="1">
      <alignment horizontal="right" vertical="center"/>
    </xf>
    <xf numFmtId="0" fontId="25" fillId="2" borderId="27" xfId="1" applyFont="1" applyFill="1" applyBorder="1" applyAlignment="1">
      <alignment horizontal="right" vertical="center"/>
    </xf>
    <xf numFmtId="0" fontId="25" fillId="2" borderId="28" xfId="1" applyFont="1" applyFill="1" applyBorder="1" applyAlignment="1">
      <alignment horizontal="right" vertical="center"/>
    </xf>
    <xf numFmtId="0" fontId="25" fillId="2" borderId="20" xfId="1" applyFont="1" applyFill="1" applyBorder="1" applyAlignment="1">
      <alignment horizontal="center" vertical="center" wrapText="1"/>
    </xf>
    <xf numFmtId="0" fontId="25" fillId="2" borderId="20" xfId="1" applyFont="1" applyFill="1" applyBorder="1" applyAlignment="1">
      <alignment horizontal="left" vertical="center" wrapText="1"/>
    </xf>
    <xf numFmtId="0" fontId="25" fillId="2" borderId="23" xfId="1" applyFont="1" applyFill="1" applyBorder="1" applyAlignment="1">
      <alignment horizontal="center" vertical="center" wrapText="1"/>
    </xf>
    <xf numFmtId="0" fontId="10" fillId="2" borderId="20" xfId="2" applyFont="1" applyFill="1" applyBorder="1" applyAlignment="1">
      <alignment horizontal="left" vertical="top" wrapText="1"/>
    </xf>
    <xf numFmtId="0" fontId="22" fillId="2" borderId="20" xfId="2" applyFont="1" applyFill="1" applyBorder="1" applyAlignment="1">
      <alignment horizontal="center" vertical="center" wrapText="1"/>
    </xf>
    <xf numFmtId="0" fontId="23" fillId="2" borderId="20" xfId="2" applyFont="1" applyFill="1" applyBorder="1" applyAlignment="1">
      <alignment horizontal="center" vertical="center" wrapText="1"/>
    </xf>
    <xf numFmtId="0" fontId="25" fillId="2" borderId="20" xfId="2" applyFont="1" applyFill="1" applyBorder="1" applyAlignment="1">
      <alignment horizontal="center" vertical="center" wrapText="1"/>
    </xf>
    <xf numFmtId="0" fontId="25" fillId="2" borderId="20" xfId="2" applyFont="1" applyFill="1" applyBorder="1" applyAlignment="1">
      <alignment horizontal="left" vertical="center" wrapText="1"/>
    </xf>
    <xf numFmtId="0" fontId="25" fillId="2" borderId="20" xfId="2" applyFont="1" applyFill="1" applyBorder="1" applyAlignment="1">
      <alignment horizontal="center" vertical="center"/>
    </xf>
    <xf numFmtId="0" fontId="25" fillId="2" borderId="21" xfId="2" applyFont="1" applyFill="1" applyBorder="1" applyAlignment="1">
      <alignment horizontal="center" vertical="center"/>
    </xf>
    <xf numFmtId="0" fontId="25" fillId="2" borderId="22" xfId="2" applyFont="1" applyFill="1" applyBorder="1" applyAlignment="1">
      <alignment horizontal="center" vertical="center"/>
    </xf>
    <xf numFmtId="0" fontId="28" fillId="2" borderId="20" xfId="2" applyFont="1" applyFill="1" applyBorder="1" applyAlignment="1">
      <alignment horizontal="left" vertical="center" wrapText="1"/>
    </xf>
    <xf numFmtId="0" fontId="26" fillId="2" borderId="35" xfId="1" applyFont="1" applyFill="1" applyBorder="1" applyAlignment="1">
      <alignment horizontal="center" vertical="center" wrapText="1"/>
    </xf>
    <xf numFmtId="0" fontId="26" fillId="2" borderId="36" xfId="1" applyFont="1" applyFill="1" applyBorder="1" applyAlignment="1">
      <alignment horizontal="center" vertical="center" wrapText="1"/>
    </xf>
    <xf numFmtId="0" fontId="28" fillId="2" borderId="15" xfId="1" applyFont="1" applyFill="1" applyBorder="1" applyAlignment="1">
      <alignment horizontal="left" vertical="top" wrapText="1"/>
    </xf>
    <xf numFmtId="0" fontId="28" fillId="2" borderId="16" xfId="1" applyFont="1" applyFill="1" applyBorder="1" applyAlignment="1">
      <alignment horizontal="left" vertical="top" wrapText="1"/>
    </xf>
    <xf numFmtId="0" fontId="28" fillId="2" borderId="17" xfId="1" applyFont="1" applyFill="1" applyBorder="1" applyAlignment="1">
      <alignment horizontal="left" vertical="top" wrapText="1"/>
    </xf>
    <xf numFmtId="0" fontId="11" fillId="2" borderId="26" xfId="1" applyFont="1" applyFill="1" applyBorder="1" applyAlignment="1">
      <alignment horizontal="left" vertical="top" wrapText="1"/>
    </xf>
    <xf numFmtId="0" fontId="10" fillId="2" borderId="27" xfId="1" applyFont="1" applyFill="1" applyBorder="1" applyAlignment="1">
      <alignment horizontal="left" vertical="top" wrapText="1"/>
    </xf>
    <xf numFmtId="0" fontId="10" fillId="2" borderId="28" xfId="1" applyFont="1" applyFill="1" applyBorder="1" applyAlignment="1">
      <alignment horizontal="left" vertical="top" wrapText="1"/>
    </xf>
    <xf numFmtId="2" fontId="8" fillId="2" borderId="24" xfId="0" applyNumberFormat="1" applyFont="1" applyFill="1" applyBorder="1" applyAlignment="1">
      <alignment horizontal="center" vertical="center"/>
    </xf>
    <xf numFmtId="2" fontId="8" fillId="2" borderId="25" xfId="0" applyNumberFormat="1" applyFont="1" applyFill="1" applyBorder="1" applyAlignment="1">
      <alignment horizontal="center" vertical="center"/>
    </xf>
    <xf numFmtId="0" fontId="8" fillId="2" borderId="24" xfId="1" applyFont="1" applyFill="1" applyBorder="1" applyAlignment="1">
      <alignment horizontal="center"/>
    </xf>
    <xf numFmtId="0" fontId="8" fillId="2" borderId="25" xfId="1" applyFont="1" applyFill="1" applyBorder="1" applyAlignment="1">
      <alignment horizontal="center"/>
    </xf>
    <xf numFmtId="0" fontId="51" fillId="2" borderId="24" xfId="1" applyFont="1" applyFill="1" applyBorder="1" applyAlignment="1">
      <alignment horizontal="left" vertical="center" wrapText="1"/>
    </xf>
    <xf numFmtId="0" fontId="51" fillId="2" borderId="25" xfId="1" applyFont="1" applyFill="1" applyBorder="1" applyAlignment="1">
      <alignment horizontal="left" vertical="center" wrapText="1"/>
    </xf>
    <xf numFmtId="2" fontId="8" fillId="2" borderId="34" xfId="0" applyNumberFormat="1" applyFont="1" applyFill="1" applyBorder="1" applyAlignment="1">
      <alignment horizontal="center" vertical="center"/>
    </xf>
    <xf numFmtId="2" fontId="8" fillId="2" borderId="32" xfId="0" applyNumberFormat="1" applyFont="1" applyFill="1" applyBorder="1" applyAlignment="1">
      <alignment horizontal="center" vertical="center"/>
    </xf>
    <xf numFmtId="0" fontId="22" fillId="2" borderId="15" xfId="1" applyFont="1" applyFill="1" applyBorder="1" applyAlignment="1">
      <alignment horizontal="center" vertical="center" wrapText="1"/>
    </xf>
    <xf numFmtId="0" fontId="22" fillId="2" borderId="16" xfId="1" applyFont="1" applyFill="1" applyBorder="1" applyAlignment="1">
      <alignment horizontal="center" vertical="center"/>
    </xf>
    <xf numFmtId="0" fontId="22" fillId="2" borderId="17" xfId="1" applyFont="1" applyFill="1" applyBorder="1" applyAlignment="1">
      <alignment horizontal="center" vertical="center"/>
    </xf>
    <xf numFmtId="0" fontId="23" fillId="2" borderId="18" xfId="1" applyFont="1" applyFill="1" applyBorder="1" applyAlignment="1">
      <alignment horizontal="center" vertical="center" wrapText="1"/>
    </xf>
    <xf numFmtId="0" fontId="23" fillId="2" borderId="0" xfId="1" applyFont="1" applyFill="1" applyAlignment="1">
      <alignment horizontal="center" vertical="center" wrapText="1"/>
    </xf>
    <xf numFmtId="0" fontId="23" fillId="2" borderId="19" xfId="1" applyFont="1" applyFill="1" applyBorder="1" applyAlignment="1">
      <alignment horizontal="center" vertical="center" wrapText="1"/>
    </xf>
    <xf numFmtId="0" fontId="25" fillId="2" borderId="27" xfId="1" applyFont="1" applyFill="1" applyBorder="1" applyAlignment="1">
      <alignment horizontal="right" vertical="top" wrapText="1"/>
    </xf>
    <xf numFmtId="0" fontId="25" fillId="2" borderId="28" xfId="1" applyFont="1" applyFill="1" applyBorder="1" applyAlignment="1">
      <alignment horizontal="right" vertical="top"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6" fillId="0" borderId="20" xfId="0" applyFont="1" applyBorder="1" applyAlignment="1">
      <alignment horizontal="right" vertical="center"/>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6" fillId="0" borderId="20" xfId="0" applyFont="1" applyBorder="1" applyAlignment="1">
      <alignment horizontal="center" vertical="center"/>
    </xf>
    <xf numFmtId="0" fontId="6" fillId="0" borderId="20" xfId="0" applyFont="1" applyBorder="1" applyAlignment="1">
      <alignment horizontal="left" vertical="center" wrapText="1"/>
    </xf>
    <xf numFmtId="0" fontId="6" fillId="0" borderId="20" xfId="0" applyFont="1" applyBorder="1" applyAlignment="1">
      <alignment horizontal="center" wrapText="1"/>
    </xf>
    <xf numFmtId="0" fontId="6" fillId="0" borderId="20" xfId="0" applyFont="1" applyBorder="1" applyAlignment="1">
      <alignment horizontal="center"/>
    </xf>
    <xf numFmtId="0" fontId="7" fillId="0" borderId="20" xfId="0" applyFont="1" applyBorder="1" applyAlignment="1">
      <alignment horizontal="center" wrapText="1"/>
    </xf>
    <xf numFmtId="0" fontId="7" fillId="0" borderId="20" xfId="0" applyFont="1" applyBorder="1" applyAlignment="1">
      <alignment horizontal="center"/>
    </xf>
    <xf numFmtId="0" fontId="8" fillId="0" borderId="20" xfId="0" applyFont="1" applyBorder="1" applyAlignment="1">
      <alignment horizontal="center"/>
    </xf>
    <xf numFmtId="0" fontId="7" fillId="2" borderId="21" xfId="1" applyFont="1" applyFill="1" applyBorder="1" applyAlignment="1">
      <alignment vertical="center"/>
    </xf>
    <xf numFmtId="0" fontId="7" fillId="2" borderId="24" xfId="5" applyFont="1" applyFill="1" applyBorder="1" applyAlignment="1">
      <alignment horizontal="right" vertical="center" wrapText="1"/>
    </xf>
    <xf numFmtId="0" fontId="7" fillId="2" borderId="25" xfId="5" applyFont="1" applyFill="1" applyBorder="1" applyAlignment="1">
      <alignment horizontal="right" vertical="center" wrapText="1"/>
    </xf>
    <xf numFmtId="49" fontId="6" fillId="2" borderId="15" xfId="1" applyNumberFormat="1" applyFont="1" applyFill="1" applyBorder="1" applyAlignment="1">
      <alignment horizontal="center" vertical="top" wrapText="1"/>
    </xf>
    <xf numFmtId="49" fontId="6" fillId="2" borderId="16" xfId="1" applyNumberFormat="1" applyFont="1" applyFill="1" applyBorder="1" applyAlignment="1">
      <alignment horizontal="center" vertical="top" wrapText="1"/>
    </xf>
    <xf numFmtId="49" fontId="6" fillId="2" borderId="17" xfId="1" applyNumberFormat="1" applyFont="1" applyFill="1" applyBorder="1" applyAlignment="1">
      <alignment horizontal="center" vertical="top" wrapText="1"/>
    </xf>
    <xf numFmtId="49" fontId="6" fillId="2" borderId="18" xfId="1" applyNumberFormat="1" applyFont="1" applyFill="1" applyBorder="1" applyAlignment="1">
      <alignment horizontal="center" vertical="top" wrapText="1"/>
    </xf>
    <xf numFmtId="49" fontId="6" fillId="2" borderId="0" xfId="1" applyNumberFormat="1" applyFont="1" applyFill="1" applyAlignment="1">
      <alignment horizontal="center" vertical="top" wrapText="1"/>
    </xf>
    <xf numFmtId="49" fontId="6" fillId="2" borderId="19" xfId="1" applyNumberFormat="1" applyFont="1" applyFill="1" applyBorder="1" applyAlignment="1">
      <alignment horizontal="center" vertical="top" wrapText="1"/>
    </xf>
    <xf numFmtId="49" fontId="6" fillId="2" borderId="26" xfId="1" applyNumberFormat="1" applyFont="1" applyFill="1" applyBorder="1" applyAlignment="1">
      <alignment horizontal="right" vertical="center"/>
    </xf>
    <xf numFmtId="49" fontId="6" fillId="2" borderId="27" xfId="1" applyNumberFormat="1" applyFont="1" applyFill="1" applyBorder="1" applyAlignment="1">
      <alignment horizontal="right" vertical="center"/>
    </xf>
    <xf numFmtId="49" fontId="6" fillId="2" borderId="28" xfId="1" applyNumberFormat="1" applyFont="1" applyFill="1" applyBorder="1" applyAlignment="1">
      <alignment horizontal="right" vertical="center"/>
    </xf>
    <xf numFmtId="0" fontId="7" fillId="2" borderId="21" xfId="1" applyFont="1" applyFill="1" applyBorder="1" applyAlignment="1">
      <alignment vertical="top"/>
    </xf>
    <xf numFmtId="0" fontId="7" fillId="2" borderId="20" xfId="1" applyFont="1" applyFill="1" applyBorder="1" applyAlignment="1">
      <alignment vertical="center"/>
    </xf>
    <xf numFmtId="0" fontId="7" fillId="2" borderId="26" xfId="1" applyFont="1" applyFill="1" applyBorder="1" applyAlignment="1">
      <alignment vertical="center"/>
    </xf>
    <xf numFmtId="0" fontId="7" fillId="2" borderId="15" xfId="1" applyFont="1" applyFill="1" applyBorder="1" applyAlignment="1">
      <alignment vertical="center"/>
    </xf>
    <xf numFmtId="0" fontId="7" fillId="2" borderId="25" xfId="1" applyFont="1" applyFill="1" applyBorder="1" applyAlignment="1">
      <alignment vertical="center"/>
    </xf>
    <xf numFmtId="0" fontId="7" fillId="2" borderId="21" xfId="1" applyFont="1" applyFill="1" applyBorder="1" applyAlignment="1">
      <alignment vertical="center" wrapText="1"/>
    </xf>
    <xf numFmtId="0" fontId="29" fillId="2" borderId="26" xfId="2" applyFont="1" applyFill="1" applyBorder="1" applyAlignment="1">
      <alignment horizontal="left" vertical="top" wrapText="1"/>
    </xf>
    <xf numFmtId="0" fontId="29" fillId="2" borderId="27" xfId="2" applyFont="1" applyFill="1" applyBorder="1" applyAlignment="1">
      <alignment horizontal="left" vertical="top" wrapText="1"/>
    </xf>
    <xf numFmtId="0" fontId="29" fillId="2" borderId="28" xfId="2" applyFont="1" applyFill="1" applyBorder="1" applyAlignment="1">
      <alignment horizontal="left" vertical="top" wrapText="1"/>
    </xf>
    <xf numFmtId="0" fontId="6" fillId="2" borderId="21" xfId="1" applyFont="1" applyFill="1" applyBorder="1" applyAlignment="1">
      <alignment horizontal="left" vertical="center"/>
    </xf>
    <xf numFmtId="0" fontId="29" fillId="2" borderId="15" xfId="2" applyFont="1" applyFill="1" applyBorder="1" applyAlignment="1">
      <alignment horizontal="left" vertical="top" wrapText="1"/>
    </xf>
    <xf numFmtId="0" fontId="29" fillId="2" borderId="16" xfId="2" applyFont="1" applyFill="1" applyBorder="1" applyAlignment="1">
      <alignment horizontal="left" vertical="top" wrapText="1"/>
    </xf>
    <xf numFmtId="0" fontId="29" fillId="2" borderId="17" xfId="2" applyFont="1" applyFill="1" applyBorder="1" applyAlignment="1">
      <alignment horizontal="left" vertical="top" wrapText="1"/>
    </xf>
    <xf numFmtId="0" fontId="8" fillId="2" borderId="20" xfId="1" applyFont="1" applyFill="1" applyBorder="1" applyAlignment="1">
      <alignment horizontal="center" vertical="center"/>
    </xf>
    <xf numFmtId="0" fontId="25" fillId="2" borderId="15" xfId="1" applyFont="1" applyFill="1" applyBorder="1" applyAlignment="1">
      <alignment horizontal="center" vertical="top" wrapText="1"/>
    </xf>
    <xf numFmtId="0" fontId="25" fillId="2" borderId="16" xfId="1" applyFont="1" applyFill="1" applyBorder="1" applyAlignment="1">
      <alignment horizontal="center" vertical="top" wrapText="1"/>
    </xf>
    <xf numFmtId="0" fontId="25" fillId="2" borderId="17" xfId="1" applyFont="1" applyFill="1" applyBorder="1" applyAlignment="1">
      <alignment horizontal="center" vertical="top" wrapText="1"/>
    </xf>
    <xf numFmtId="0" fontId="25" fillId="2" borderId="18" xfId="1" applyFont="1" applyFill="1" applyBorder="1" applyAlignment="1">
      <alignment horizontal="center" vertical="top" wrapText="1"/>
    </xf>
    <xf numFmtId="0" fontId="25" fillId="2" borderId="0" xfId="1" applyFont="1" applyFill="1" applyAlignment="1">
      <alignment horizontal="center" vertical="top" wrapText="1"/>
    </xf>
    <xf numFmtId="0" fontId="25" fillId="2" borderId="19" xfId="1" applyFont="1" applyFill="1" applyBorder="1" applyAlignment="1">
      <alignment horizontal="center" vertical="top" wrapText="1"/>
    </xf>
    <xf numFmtId="49" fontId="8" fillId="2" borderId="26" xfId="1" applyNumberFormat="1" applyFont="1" applyFill="1" applyBorder="1" applyAlignment="1">
      <alignment horizontal="right" vertical="center"/>
    </xf>
    <xf numFmtId="49" fontId="8" fillId="2" borderId="27" xfId="1" applyNumberFormat="1" applyFont="1" applyFill="1" applyBorder="1" applyAlignment="1">
      <alignment horizontal="right" vertical="center"/>
    </xf>
    <xf numFmtId="49" fontId="8" fillId="2" borderId="28" xfId="1" applyNumberFormat="1" applyFont="1" applyFill="1" applyBorder="1" applyAlignment="1">
      <alignment horizontal="right" vertical="center"/>
    </xf>
    <xf numFmtId="0" fontId="7" fillId="2" borderId="20" xfId="1" applyFont="1" applyFill="1" applyBorder="1" applyAlignment="1">
      <alignment vertical="center" wrapText="1"/>
    </xf>
    <xf numFmtId="0" fontId="7" fillId="2" borderId="20" xfId="1" applyFont="1" applyFill="1" applyBorder="1" applyAlignment="1">
      <alignment horizontal="left" vertical="center" wrapText="1"/>
    </xf>
    <xf numFmtId="3" fontId="26" fillId="2" borderId="24" xfId="1" applyNumberFormat="1" applyFont="1" applyFill="1" applyBorder="1" applyAlignment="1">
      <alignment horizontal="center" vertical="center"/>
    </xf>
    <xf numFmtId="3" fontId="26" fillId="2" borderId="25" xfId="1" applyNumberFormat="1" applyFont="1" applyFill="1" applyBorder="1" applyAlignment="1">
      <alignment horizontal="center" vertical="center"/>
    </xf>
    <xf numFmtId="0" fontId="49" fillId="2" borderId="20" xfId="1" applyFont="1" applyFill="1" applyBorder="1" applyAlignment="1">
      <alignment horizontal="center" vertical="center"/>
    </xf>
    <xf numFmtId="0" fontId="50" fillId="2" borderId="20" xfId="1" applyFont="1" applyFill="1" applyBorder="1" applyAlignment="1">
      <alignment horizontal="center" vertical="center"/>
    </xf>
    <xf numFmtId="0" fontId="25" fillId="2" borderId="16" xfId="1" applyFont="1" applyFill="1" applyBorder="1" applyAlignment="1">
      <alignment horizontal="center" wrapText="1"/>
    </xf>
    <xf numFmtId="0" fontId="25" fillId="2" borderId="17" xfId="1" applyFont="1" applyFill="1" applyBorder="1" applyAlignment="1">
      <alignment horizontal="center" wrapText="1"/>
    </xf>
    <xf numFmtId="0" fontId="11" fillId="2" borderId="0" xfId="1" applyFont="1" applyFill="1" applyAlignment="1">
      <alignment vertical="center" wrapText="1"/>
    </xf>
    <xf numFmtId="0" fontId="11" fillId="2" borderId="15" xfId="1" applyFont="1" applyFill="1" applyBorder="1" applyAlignment="1">
      <alignment horizontal="left" vertical="top" wrapText="1"/>
    </xf>
    <xf numFmtId="0" fontId="11" fillId="2" borderId="16" xfId="1" applyFont="1" applyFill="1" applyBorder="1" applyAlignment="1">
      <alignment horizontal="left" vertical="top"/>
    </xf>
    <xf numFmtId="0" fontId="11" fillId="2" borderId="17" xfId="1" applyFont="1" applyFill="1" applyBorder="1" applyAlignment="1">
      <alignment horizontal="left" vertical="top"/>
    </xf>
    <xf numFmtId="0" fontId="11" fillId="2" borderId="18" xfId="1" applyFont="1" applyFill="1" applyBorder="1" applyAlignment="1">
      <alignment vertical="center" wrapText="1"/>
    </xf>
    <xf numFmtId="0" fontId="11" fillId="2" borderId="19" xfId="1" applyFont="1" applyFill="1" applyBorder="1" applyAlignment="1">
      <alignment vertical="center" wrapText="1"/>
    </xf>
    <xf numFmtId="0" fontId="11" fillId="2" borderId="27" xfId="1" applyFont="1" applyFill="1" applyBorder="1" applyAlignment="1">
      <alignment vertical="center" wrapText="1"/>
    </xf>
    <xf numFmtId="0" fontId="11" fillId="2" borderId="28" xfId="1" applyFont="1" applyFill="1" applyBorder="1" applyAlignment="1">
      <alignment vertical="center" wrapText="1"/>
    </xf>
    <xf numFmtId="0" fontId="15" fillId="2" borderId="15" xfId="6" applyFont="1" applyFill="1" applyBorder="1" applyAlignment="1">
      <alignment horizontal="center" vertical="center" wrapText="1"/>
    </xf>
    <xf numFmtId="0" fontId="15" fillId="2" borderId="16" xfId="6" applyFont="1" applyFill="1" applyBorder="1" applyAlignment="1">
      <alignment horizontal="center" vertical="center" wrapText="1"/>
    </xf>
    <xf numFmtId="0" fontId="15" fillId="2" borderId="17" xfId="6" applyFont="1" applyFill="1" applyBorder="1" applyAlignment="1">
      <alignment horizontal="center" vertical="center" wrapText="1"/>
    </xf>
    <xf numFmtId="0" fontId="6" fillId="2" borderId="18" xfId="6" applyFont="1" applyFill="1" applyBorder="1" applyAlignment="1">
      <alignment horizontal="center" vertical="center" wrapText="1"/>
    </xf>
    <xf numFmtId="0" fontId="15" fillId="2" borderId="0" xfId="6" applyFont="1" applyFill="1" applyAlignment="1">
      <alignment horizontal="center" vertical="center" wrapText="1"/>
    </xf>
    <xf numFmtId="0" fontId="15" fillId="2" borderId="19" xfId="6" applyFont="1" applyFill="1" applyBorder="1" applyAlignment="1">
      <alignment horizontal="center" vertical="center" wrapText="1"/>
    </xf>
    <xf numFmtId="0" fontId="16" fillId="2" borderId="26" xfId="6" applyFont="1" applyFill="1" applyBorder="1" applyAlignment="1">
      <alignment horizontal="center" vertical="top"/>
    </xf>
    <xf numFmtId="0" fontId="16" fillId="2" borderId="27" xfId="6" applyFont="1" applyFill="1" applyBorder="1" applyAlignment="1">
      <alignment horizontal="center" vertical="top"/>
    </xf>
    <xf numFmtId="0" fontId="16" fillId="2" borderId="27" xfId="7" applyFont="1" applyFill="1" applyBorder="1" applyAlignment="1">
      <alignment horizontal="right" vertical="top"/>
    </xf>
    <xf numFmtId="0" fontId="16" fillId="2" borderId="28" xfId="7" applyFont="1" applyFill="1" applyBorder="1" applyAlignment="1">
      <alignment horizontal="right" vertical="top"/>
    </xf>
    <xf numFmtId="0" fontId="15" fillId="2" borderId="20" xfId="7" applyFont="1" applyFill="1" applyBorder="1" applyAlignment="1">
      <alignment horizontal="center" vertical="center" wrapText="1"/>
    </xf>
    <xf numFmtId="0" fontId="15" fillId="2" borderId="20" xfId="7" applyFont="1" applyFill="1" applyBorder="1" applyAlignment="1">
      <alignment horizontal="center" vertical="center"/>
    </xf>
    <xf numFmtId="0" fontId="25" fillId="2" borderId="20" xfId="6" applyFont="1" applyFill="1" applyBorder="1" applyAlignment="1">
      <alignment horizontal="center" vertical="center" wrapText="1"/>
    </xf>
    <xf numFmtId="0" fontId="25" fillId="2" borderId="29" xfId="6" applyFont="1" applyFill="1" applyBorder="1" applyAlignment="1">
      <alignment horizontal="center" vertical="center" wrapText="1"/>
    </xf>
    <xf numFmtId="0" fontId="16" fillId="2" borderId="20" xfId="7" applyFont="1" applyFill="1" applyBorder="1" applyAlignment="1">
      <alignment horizontal="center" vertical="center"/>
    </xf>
    <xf numFmtId="0" fontId="37" fillId="2" borderId="20" xfId="6" applyFont="1" applyFill="1" applyBorder="1" applyAlignment="1">
      <alignment horizontal="left" vertical="center" wrapText="1"/>
    </xf>
    <xf numFmtId="0" fontId="37" fillId="2" borderId="20" xfId="6" applyFont="1" applyFill="1" applyBorder="1" applyAlignment="1">
      <alignment horizontal="center" vertical="center" wrapText="1"/>
    </xf>
    <xf numFmtId="0" fontId="37" fillId="2" borderId="20" xfId="6" applyFont="1" applyFill="1" applyBorder="1" applyAlignment="1">
      <alignment horizontal="left" vertical="center"/>
    </xf>
    <xf numFmtId="0" fontId="16" fillId="2" borderId="24" xfId="7" applyFont="1" applyFill="1" applyBorder="1" applyAlignment="1">
      <alignment horizontal="center" vertical="center"/>
    </xf>
    <xf numFmtId="0" fontId="16" fillId="2" borderId="30" xfId="7" applyFont="1" applyFill="1" applyBorder="1" applyAlignment="1">
      <alignment horizontal="center" vertical="center"/>
    </xf>
    <xf numFmtId="0" fontId="16" fillId="2" borderId="25" xfId="7" applyFont="1" applyFill="1" applyBorder="1" applyAlignment="1">
      <alignment horizontal="center" vertical="center"/>
    </xf>
    <xf numFmtId="0" fontId="37" fillId="2" borderId="24" xfId="6" applyFont="1" applyFill="1" applyBorder="1" applyAlignment="1">
      <alignment horizontal="center" vertical="center"/>
    </xf>
    <xf numFmtId="0" fontId="37" fillId="2" borderId="30" xfId="6" applyFont="1" applyFill="1" applyBorder="1" applyAlignment="1">
      <alignment horizontal="center" vertical="center"/>
    </xf>
    <xf numFmtId="0" fontId="37" fillId="2" borderId="25" xfId="6" applyFont="1" applyFill="1" applyBorder="1" applyAlignment="1">
      <alignment horizontal="center" vertical="center"/>
    </xf>
    <xf numFmtId="0" fontId="37" fillId="2" borderId="20" xfId="6" applyFont="1" applyFill="1" applyBorder="1" applyAlignment="1">
      <alignment horizontal="center" vertical="center"/>
    </xf>
    <xf numFmtId="0" fontId="37" fillId="2" borderId="20" xfId="6" applyFont="1" applyFill="1" applyBorder="1" applyAlignment="1">
      <alignment vertical="center"/>
    </xf>
    <xf numFmtId="0" fontId="19" fillId="2" borderId="18" xfId="7" applyFont="1" applyFill="1" applyBorder="1" applyAlignment="1">
      <alignment horizontal="left" vertical="top" wrapText="1"/>
    </xf>
    <xf numFmtId="0" fontId="19" fillId="2" borderId="0" xfId="7" applyFont="1" applyFill="1" applyAlignment="1">
      <alignment horizontal="left" vertical="top"/>
    </xf>
    <xf numFmtId="0" fontId="19" fillId="2" borderId="31" xfId="7" applyFont="1" applyFill="1" applyBorder="1" applyAlignment="1">
      <alignment horizontal="left" vertical="top"/>
    </xf>
    <xf numFmtId="0" fontId="11" fillId="2" borderId="26" xfId="6" applyFont="1" applyFill="1" applyBorder="1" applyAlignment="1">
      <alignment horizontal="left" vertical="center" wrapText="1"/>
    </xf>
    <xf numFmtId="0" fontId="19" fillId="2" borderId="27" xfId="6" applyFont="1" applyFill="1" applyBorder="1" applyAlignment="1">
      <alignment horizontal="left" vertical="center" wrapText="1"/>
    </xf>
    <xf numFmtId="0" fontId="19" fillId="2" borderId="28" xfId="6" applyFont="1" applyFill="1" applyBorder="1" applyAlignment="1">
      <alignment horizontal="left" vertical="center" wrapText="1"/>
    </xf>
    <xf numFmtId="0" fontId="29" fillId="2" borderId="26" xfId="8" applyFont="1" applyFill="1" applyBorder="1" applyAlignment="1">
      <alignment horizontal="left" vertical="top" wrapText="1"/>
    </xf>
    <xf numFmtId="0" fontId="29" fillId="2" borderId="27" xfId="8" applyFont="1" applyFill="1" applyBorder="1" applyAlignment="1">
      <alignment horizontal="left" vertical="top" wrapText="1"/>
    </xf>
    <xf numFmtId="0" fontId="29" fillId="2" borderId="28" xfId="8" applyFont="1" applyFill="1" applyBorder="1" applyAlignment="1">
      <alignment horizontal="left" vertical="top" wrapText="1"/>
    </xf>
    <xf numFmtId="0" fontId="6" fillId="2" borderId="20" xfId="8" applyFont="1" applyFill="1" applyBorder="1" applyAlignment="1">
      <alignment horizontal="center" vertical="center" wrapText="1"/>
    </xf>
    <xf numFmtId="0" fontId="25" fillId="2" borderId="20" xfId="8" applyFont="1" applyFill="1" applyBorder="1" applyAlignment="1">
      <alignment horizontal="left" vertical="top" wrapText="1"/>
    </xf>
    <xf numFmtId="0" fontId="25" fillId="2" borderId="18" xfId="8" applyFont="1" applyFill="1" applyBorder="1" applyAlignment="1">
      <alignment horizontal="left" vertical="center"/>
    </xf>
    <xf numFmtId="0" fontId="25" fillId="2" borderId="0" xfId="8" applyFont="1" applyFill="1" applyAlignment="1">
      <alignment horizontal="left" vertical="center"/>
    </xf>
    <xf numFmtId="0" fontId="25" fillId="2" borderId="19" xfId="8" applyFont="1" applyFill="1" applyBorder="1" applyAlignment="1">
      <alignment horizontal="left" vertical="center"/>
    </xf>
    <xf numFmtId="0" fontId="29" fillId="2" borderId="18" xfId="8" applyFont="1" applyFill="1" applyBorder="1" applyAlignment="1">
      <alignment horizontal="left" vertical="top" wrapText="1"/>
    </xf>
    <xf numFmtId="0" fontId="29" fillId="2" borderId="0" xfId="8" applyFont="1" applyFill="1" applyAlignment="1">
      <alignment horizontal="left" vertical="top" wrapText="1"/>
    </xf>
    <xf numFmtId="0" fontId="29" fillId="2" borderId="19" xfId="8" applyFont="1" applyFill="1" applyBorder="1" applyAlignment="1">
      <alignment horizontal="left" vertical="top" wrapText="1"/>
    </xf>
    <xf numFmtId="0" fontId="6" fillId="2" borderId="15" xfId="16" applyFont="1" applyFill="1" applyBorder="1" applyAlignment="1">
      <alignment horizontal="center" wrapText="1"/>
    </xf>
    <xf numFmtId="0" fontId="6" fillId="2" borderId="16" xfId="16" applyFont="1" applyFill="1" applyBorder="1" applyAlignment="1">
      <alignment horizontal="center" wrapText="1"/>
    </xf>
    <xf numFmtId="0" fontId="6" fillId="2" borderId="17" xfId="16" applyFont="1" applyFill="1" applyBorder="1" applyAlignment="1">
      <alignment horizontal="center" wrapText="1"/>
    </xf>
    <xf numFmtId="0" fontId="6" fillId="2" borderId="26" xfId="16" applyFont="1" applyFill="1" applyBorder="1" applyAlignment="1">
      <alignment horizontal="center" wrapText="1"/>
    </xf>
    <xf numFmtId="0" fontId="6" fillId="2" borderId="27" xfId="16" applyFont="1" applyFill="1" applyBorder="1" applyAlignment="1">
      <alignment horizontal="center" wrapText="1"/>
    </xf>
    <xf numFmtId="0" fontId="6" fillId="2" borderId="28" xfId="16" applyFont="1" applyFill="1" applyBorder="1" applyAlignment="1">
      <alignment horizontal="center" wrapText="1"/>
    </xf>
    <xf numFmtId="0" fontId="26" fillId="2" borderId="20" xfId="11" applyFont="1" applyFill="1" applyBorder="1" applyAlignment="1">
      <alignment horizontal="center" vertical="center" wrapText="1"/>
    </xf>
    <xf numFmtId="0" fontId="26" fillId="2" borderId="20" xfId="11" applyFont="1" applyFill="1" applyBorder="1" applyAlignment="1">
      <alignment horizontal="center" vertical="center"/>
    </xf>
    <xf numFmtId="0" fontId="8" fillId="2" borderId="20" xfId="16" applyFont="1" applyFill="1" applyBorder="1" applyAlignment="1">
      <alignment horizontal="center" vertical="center" wrapText="1"/>
    </xf>
    <xf numFmtId="0" fontId="29" fillId="2" borderId="18" xfId="11" applyFont="1" applyFill="1" applyBorder="1" applyAlignment="1">
      <alignment horizontal="left" vertical="top" wrapText="1"/>
    </xf>
    <xf numFmtId="0" fontId="29" fillId="2" borderId="0" xfId="11" applyFont="1" applyFill="1" applyAlignment="1">
      <alignment horizontal="left" vertical="top" wrapText="1"/>
    </xf>
    <xf numFmtId="0" fontId="29" fillId="2" borderId="19" xfId="11" applyFont="1" applyFill="1" applyBorder="1" applyAlignment="1">
      <alignment horizontal="left" vertical="top" wrapText="1"/>
    </xf>
    <xf numFmtId="0" fontId="11" fillId="2" borderId="26" xfId="16" applyFont="1" applyFill="1" applyBorder="1" applyAlignment="1">
      <alignment horizontal="left"/>
    </xf>
    <xf numFmtId="0" fontId="11" fillId="2" borderId="27" xfId="16" applyFont="1" applyFill="1" applyBorder="1" applyAlignment="1">
      <alignment horizontal="left"/>
    </xf>
    <xf numFmtId="0" fontId="11" fillId="2" borderId="28" xfId="16" applyFont="1" applyFill="1" applyBorder="1" applyAlignment="1">
      <alignment horizontal="left"/>
    </xf>
    <xf numFmtId="0" fontId="6" fillId="2" borderId="15" xfId="16" applyFont="1" applyFill="1" applyBorder="1" applyAlignment="1">
      <alignment horizontal="center" vertical="center" wrapText="1"/>
    </xf>
    <xf numFmtId="0" fontId="6" fillId="2" borderId="16" xfId="16" applyFont="1" applyFill="1" applyBorder="1" applyAlignment="1">
      <alignment horizontal="center" vertical="center"/>
    </xf>
    <xf numFmtId="0" fontId="6" fillId="2" borderId="17" xfId="16" applyFont="1" applyFill="1" applyBorder="1" applyAlignment="1">
      <alignment horizontal="center" vertical="center"/>
    </xf>
    <xf numFmtId="0" fontId="6" fillId="2" borderId="18" xfId="16" applyFont="1" applyFill="1" applyBorder="1" applyAlignment="1">
      <alignment horizontal="center" vertical="center" wrapText="1"/>
    </xf>
    <xf numFmtId="0" fontId="6" fillId="2" borderId="0" xfId="16" applyFont="1" applyFill="1" applyAlignment="1">
      <alignment horizontal="center" vertical="center" wrapText="1"/>
    </xf>
    <xf numFmtId="0" fontId="6" fillId="2" borderId="19" xfId="16" applyFont="1" applyFill="1" applyBorder="1" applyAlignment="1">
      <alignment horizontal="center" vertical="center" wrapText="1"/>
    </xf>
    <xf numFmtId="0" fontId="6" fillId="2" borderId="18" xfId="16" applyFont="1" applyFill="1" applyBorder="1" applyAlignment="1">
      <alignment horizontal="right"/>
    </xf>
    <xf numFmtId="0" fontId="6" fillId="2" borderId="0" xfId="16" applyFont="1" applyFill="1" applyAlignment="1">
      <alignment horizontal="right"/>
    </xf>
    <xf numFmtId="0" fontId="6" fillId="2" borderId="19" xfId="16" applyFont="1" applyFill="1" applyBorder="1" applyAlignment="1">
      <alignment horizontal="right"/>
    </xf>
    <xf numFmtId="0" fontId="6" fillId="2" borderId="21" xfId="16" applyFont="1" applyFill="1" applyBorder="1" applyAlignment="1">
      <alignment horizontal="center" vertical="center" wrapText="1"/>
    </xf>
    <xf numFmtId="0" fontId="6" fillId="2" borderId="22" xfId="16" applyFont="1" applyFill="1" applyBorder="1" applyAlignment="1">
      <alignment horizontal="center" vertical="center" wrapText="1"/>
    </xf>
    <xf numFmtId="0" fontId="11" fillId="2" borderId="15" xfId="16" applyFont="1" applyFill="1" applyBorder="1" applyAlignment="1">
      <alignment horizontal="left" vertical="top" wrapText="1"/>
    </xf>
    <xf numFmtId="0" fontId="11" fillId="2" borderId="16" xfId="16" applyFont="1" applyFill="1" applyBorder="1" applyAlignment="1">
      <alignment horizontal="left" vertical="top" wrapText="1"/>
    </xf>
    <xf numFmtId="0" fontId="11" fillId="2" borderId="17" xfId="16" applyFont="1" applyFill="1" applyBorder="1" applyAlignment="1">
      <alignment horizontal="left" vertical="top" wrapText="1"/>
    </xf>
    <xf numFmtId="0" fontId="10" fillId="2" borderId="26" xfId="16" applyFont="1" applyFill="1" applyBorder="1" applyAlignment="1">
      <alignment horizontal="left" wrapText="1"/>
    </xf>
    <xf numFmtId="0" fontId="10" fillId="2" borderId="27" xfId="16" applyFont="1" applyFill="1" applyBorder="1" applyAlignment="1">
      <alignment horizontal="left" wrapText="1"/>
    </xf>
    <xf numFmtId="0" fontId="15" fillId="2" borderId="0" xfId="1" applyFont="1" applyFill="1" applyAlignment="1">
      <alignment horizontal="right" vertical="center"/>
    </xf>
    <xf numFmtId="0" fontId="15" fillId="2" borderId="19" xfId="1" applyFont="1" applyFill="1" applyBorder="1" applyAlignment="1">
      <alignment horizontal="right" vertical="center"/>
    </xf>
    <xf numFmtId="0" fontId="14" fillId="2" borderId="15" xfId="1" applyFont="1" applyFill="1" applyBorder="1" applyAlignment="1">
      <alignment horizontal="center" vertical="center" wrapText="1"/>
    </xf>
    <xf numFmtId="0" fontId="14" fillId="2" borderId="16" xfId="1" applyFont="1" applyFill="1" applyBorder="1" applyAlignment="1">
      <alignment horizontal="center" vertical="center" wrapText="1"/>
    </xf>
    <xf numFmtId="0" fontId="14" fillId="2" borderId="17" xfId="1" applyFont="1" applyFill="1" applyBorder="1" applyAlignment="1">
      <alignment horizontal="center" vertical="center" wrapText="1"/>
    </xf>
    <xf numFmtId="0" fontId="14" fillId="2" borderId="18" xfId="1" applyFont="1" applyFill="1" applyBorder="1" applyAlignment="1">
      <alignment horizontal="center" vertical="center" wrapText="1"/>
    </xf>
    <xf numFmtId="0" fontId="14" fillId="2" borderId="0" xfId="1" applyFont="1" applyFill="1" applyAlignment="1">
      <alignment horizontal="center" vertical="center" wrapText="1"/>
    </xf>
    <xf numFmtId="0" fontId="14" fillId="2" borderId="19" xfId="1" applyFont="1" applyFill="1" applyBorder="1" applyAlignment="1">
      <alignment horizontal="center" vertical="center" wrapText="1"/>
    </xf>
    <xf numFmtId="0" fontId="15" fillId="2" borderId="18" xfId="1" applyFont="1" applyFill="1" applyBorder="1" applyAlignment="1">
      <alignment horizontal="right" vertical="center"/>
    </xf>
    <xf numFmtId="0" fontId="15" fillId="2" borderId="20" xfId="1" applyFont="1" applyFill="1" applyBorder="1" applyAlignment="1">
      <alignment horizontal="center" vertical="center" wrapText="1"/>
    </xf>
    <xf numFmtId="0" fontId="14" fillId="2" borderId="20" xfId="1" applyFont="1" applyFill="1" applyBorder="1" applyAlignment="1">
      <alignment horizontal="center" vertical="center" wrapText="1"/>
    </xf>
    <xf numFmtId="0" fontId="14" fillId="2" borderId="20" xfId="1" applyFont="1" applyFill="1" applyBorder="1" applyAlignment="1">
      <alignment horizontal="center" vertical="center"/>
    </xf>
    <xf numFmtId="0" fontId="15" fillId="2" borderId="20" xfId="1" applyFont="1" applyFill="1" applyBorder="1" applyAlignment="1">
      <alignment horizontal="center" vertical="center"/>
    </xf>
    <xf numFmtId="0" fontId="10" fillId="2" borderId="21" xfId="1" applyFont="1" applyFill="1" applyBorder="1" applyAlignment="1">
      <alignment horizontal="left" vertical="center" wrapText="1"/>
    </xf>
    <xf numFmtId="0" fontId="18" fillId="2" borderId="23" xfId="1" applyFont="1" applyFill="1" applyBorder="1" applyAlignment="1">
      <alignment horizontal="left" vertical="center" wrapText="1"/>
    </xf>
    <xf numFmtId="0" fontId="16" fillId="2" borderId="23" xfId="1" applyFont="1" applyFill="1" applyBorder="1" applyAlignment="1">
      <alignment horizontal="center" vertical="center" wrapText="1"/>
    </xf>
    <xf numFmtId="0" fontId="16" fillId="2" borderId="22" xfId="1" applyFont="1" applyFill="1" applyBorder="1" applyAlignment="1">
      <alignment horizontal="center" vertical="center" wrapText="1"/>
    </xf>
    <xf numFmtId="0" fontId="15" fillId="2" borderId="15" xfId="1" applyFont="1" applyFill="1" applyBorder="1" applyAlignment="1">
      <alignment horizontal="center" vertical="center" wrapText="1"/>
    </xf>
    <xf numFmtId="0" fontId="15" fillId="2" borderId="16" xfId="1" applyFont="1" applyFill="1" applyBorder="1" applyAlignment="1">
      <alignment horizontal="center" vertical="center" wrapText="1"/>
    </xf>
    <xf numFmtId="0" fontId="15" fillId="2" borderId="17" xfId="1" applyFont="1" applyFill="1" applyBorder="1" applyAlignment="1">
      <alignment horizontal="center" vertical="center" wrapText="1"/>
    </xf>
    <xf numFmtId="0" fontId="15" fillId="2" borderId="18" xfId="1" applyFont="1" applyFill="1" applyBorder="1" applyAlignment="1">
      <alignment horizontal="center" vertical="center" wrapText="1"/>
    </xf>
    <xf numFmtId="0" fontId="15" fillId="2" borderId="0" xfId="1" applyFont="1" applyFill="1" applyAlignment="1">
      <alignment horizontal="center" vertical="center" wrapText="1"/>
    </xf>
    <xf numFmtId="0" fontId="15" fillId="2" borderId="19" xfId="1" applyFont="1" applyFill="1" applyBorder="1" applyAlignment="1">
      <alignment horizontal="center" vertical="center" wrapText="1"/>
    </xf>
    <xf numFmtId="0" fontId="15" fillId="2" borderId="24" xfId="1" applyFont="1" applyFill="1" applyBorder="1" applyAlignment="1">
      <alignment horizontal="center" vertical="center" wrapText="1"/>
    </xf>
    <xf numFmtId="0" fontId="15" fillId="2" borderId="25" xfId="1" applyFont="1" applyFill="1" applyBorder="1" applyAlignment="1">
      <alignment horizontal="center" vertical="center" wrapText="1"/>
    </xf>
    <xf numFmtId="0" fontId="14" fillId="2" borderId="24" xfId="1" applyFont="1" applyFill="1" applyBorder="1" applyAlignment="1">
      <alignment horizontal="center" vertical="center" wrapText="1"/>
    </xf>
    <xf numFmtId="0" fontId="14" fillId="2" borderId="25" xfId="1" applyFont="1" applyFill="1" applyBorder="1" applyAlignment="1">
      <alignment horizontal="center" vertical="center" wrapText="1"/>
    </xf>
    <xf numFmtId="0" fontId="14" fillId="2" borderId="24" xfId="1" applyFont="1" applyFill="1" applyBorder="1" applyAlignment="1">
      <alignment horizontal="center" vertical="center"/>
    </xf>
    <xf numFmtId="0" fontId="14" fillId="2" borderId="25" xfId="1" applyFont="1" applyFill="1" applyBorder="1" applyAlignment="1">
      <alignment horizontal="center" vertical="center"/>
    </xf>
    <xf numFmtId="0" fontId="15" fillId="2" borderId="21" xfId="1" applyFont="1" applyFill="1" applyBorder="1" applyAlignment="1">
      <alignment horizontal="center" vertical="center" wrapText="1"/>
    </xf>
    <xf numFmtId="0" fontId="15" fillId="2" borderId="23" xfId="1" applyFont="1" applyFill="1" applyBorder="1" applyAlignment="1">
      <alignment horizontal="center" vertical="center" wrapText="1"/>
    </xf>
    <xf numFmtId="0" fontId="15" fillId="2" borderId="22" xfId="1" applyFont="1" applyFill="1" applyBorder="1" applyAlignment="1">
      <alignment horizontal="center" vertical="center" wrapText="1"/>
    </xf>
    <xf numFmtId="0" fontId="15" fillId="2" borderId="24" xfId="1" applyFont="1" applyFill="1" applyBorder="1" applyAlignment="1">
      <alignment horizontal="center" vertical="center"/>
    </xf>
    <xf numFmtId="0" fontId="15" fillId="2" borderId="25" xfId="1" applyFont="1" applyFill="1" applyBorder="1" applyAlignment="1">
      <alignment horizontal="center" vertical="center"/>
    </xf>
    <xf numFmtId="0" fontId="18" fillId="2" borderId="26" xfId="1" applyFont="1" applyFill="1" applyBorder="1" applyAlignment="1">
      <alignment horizontal="left" vertical="center" wrapText="1"/>
    </xf>
    <xf numFmtId="0" fontId="18" fillId="2" borderId="27" xfId="1" applyFont="1" applyFill="1" applyBorder="1" applyAlignment="1">
      <alignment horizontal="left" vertical="center" wrapText="1"/>
    </xf>
    <xf numFmtId="0" fontId="18" fillId="2" borderId="28" xfId="1" applyFont="1" applyFill="1" applyBorder="1" applyAlignment="1">
      <alignment horizontal="left" vertical="center" wrapText="1"/>
    </xf>
    <xf numFmtId="0" fontId="18" fillId="2" borderId="22" xfId="1" applyFont="1" applyFill="1" applyBorder="1" applyAlignment="1">
      <alignment horizontal="left" vertical="center" wrapText="1"/>
    </xf>
    <xf numFmtId="0" fontId="10" fillId="2" borderId="26" xfId="1" applyFont="1" applyFill="1" applyBorder="1" applyAlignment="1">
      <alignment horizontal="left" vertical="center" wrapText="1"/>
    </xf>
    <xf numFmtId="0" fontId="29" fillId="2" borderId="18" xfId="10" applyFont="1" applyFill="1" applyBorder="1" applyAlignment="1">
      <alignment horizontal="left" vertical="center" wrapText="1"/>
    </xf>
    <xf numFmtId="0" fontId="29" fillId="2" borderId="0" xfId="10" applyFont="1" applyFill="1" applyAlignment="1">
      <alignment horizontal="left" vertical="center" wrapText="1"/>
    </xf>
    <xf numFmtId="0" fontId="29" fillId="2" borderId="26" xfId="17" applyFont="1" applyFill="1" applyBorder="1" applyAlignment="1">
      <alignment horizontal="left" wrapText="1"/>
    </xf>
    <xf numFmtId="0" fontId="29" fillId="2" borderId="27" xfId="17" applyFont="1" applyFill="1" applyBorder="1" applyAlignment="1">
      <alignment horizontal="left" wrapText="1"/>
    </xf>
    <xf numFmtId="0" fontId="29" fillId="2" borderId="28" xfId="17" applyFont="1" applyFill="1" applyBorder="1" applyAlignment="1">
      <alignment horizontal="left" wrapText="1"/>
    </xf>
    <xf numFmtId="0" fontId="25" fillId="2" borderId="15" xfId="17" applyFont="1" applyFill="1" applyBorder="1" applyAlignment="1">
      <alignment horizontal="center" vertical="top" wrapText="1"/>
    </xf>
    <xf numFmtId="0" fontId="25" fillId="2" borderId="16" xfId="17" applyFont="1" applyFill="1" applyBorder="1" applyAlignment="1">
      <alignment horizontal="center" vertical="top" wrapText="1"/>
    </xf>
    <xf numFmtId="0" fontId="25" fillId="2" borderId="17" xfId="17" applyFont="1" applyFill="1" applyBorder="1" applyAlignment="1">
      <alignment horizontal="center" vertical="top" wrapText="1"/>
    </xf>
    <xf numFmtId="0" fontId="25" fillId="2" borderId="26" xfId="17" applyFont="1" applyFill="1" applyBorder="1" applyAlignment="1">
      <alignment horizontal="center" vertical="top" wrapText="1"/>
    </xf>
    <xf numFmtId="0" fontId="25" fillId="2" borderId="27" xfId="17" applyFont="1" applyFill="1" applyBorder="1" applyAlignment="1">
      <alignment horizontal="center" vertical="top" wrapText="1"/>
    </xf>
    <xf numFmtId="0" fontId="25" fillId="2" borderId="28" xfId="17" applyFont="1" applyFill="1" applyBorder="1" applyAlignment="1">
      <alignment horizontal="center" vertical="top" wrapText="1"/>
    </xf>
    <xf numFmtId="0" fontId="25" fillId="2" borderId="26" xfId="17" applyFont="1" applyFill="1" applyBorder="1" applyAlignment="1">
      <alignment horizontal="center" vertical="center" wrapText="1"/>
    </xf>
    <xf numFmtId="0" fontId="25" fillId="2" borderId="21" xfId="17" applyFont="1" applyFill="1" applyBorder="1" applyAlignment="1">
      <alignment horizontal="center" vertical="center" wrapText="1"/>
    </xf>
    <xf numFmtId="0" fontId="25" fillId="2" borderId="25" xfId="17" applyFont="1" applyFill="1" applyBorder="1" applyAlignment="1">
      <alignment horizontal="left" vertical="center" wrapText="1"/>
    </xf>
    <xf numFmtId="0" fontId="25" fillId="2" borderId="20" xfId="17" applyFont="1" applyFill="1" applyBorder="1" applyAlignment="1">
      <alignment horizontal="left" vertical="center" wrapText="1"/>
    </xf>
    <xf numFmtId="0" fontId="25" fillId="2" borderId="25" xfId="17" applyFont="1" applyFill="1" applyBorder="1" applyAlignment="1">
      <alignment horizontal="center" vertical="center" wrapText="1"/>
    </xf>
    <xf numFmtId="0" fontId="25" fillId="2" borderId="27" xfId="17" applyFont="1" applyFill="1" applyBorder="1" applyAlignment="1">
      <alignment horizontal="center" vertical="center" wrapText="1"/>
    </xf>
    <xf numFmtId="0" fontId="25" fillId="2" borderId="28" xfId="17" applyFont="1" applyFill="1" applyBorder="1" applyAlignment="1">
      <alignment horizontal="center" vertical="center" wrapText="1"/>
    </xf>
    <xf numFmtId="0" fontId="25" fillId="2" borderId="18" xfId="17" applyFont="1" applyFill="1" applyBorder="1" applyAlignment="1">
      <alignment horizontal="center" vertical="center" wrapText="1"/>
    </xf>
    <xf numFmtId="0" fontId="25" fillId="2" borderId="0" xfId="17" applyFont="1" applyFill="1" applyAlignment="1">
      <alignment horizontal="center" vertical="center" wrapText="1"/>
    </xf>
    <xf numFmtId="0" fontId="25" fillId="2" borderId="19" xfId="17" applyFont="1" applyFill="1" applyBorder="1" applyAlignment="1">
      <alignment horizontal="center" vertical="center" wrapText="1"/>
    </xf>
    <xf numFmtId="0" fontId="25" fillId="2" borderId="25" xfId="17" applyFont="1" applyFill="1" applyBorder="1" applyAlignment="1">
      <alignment horizontal="right" vertical="center" wrapText="1"/>
    </xf>
    <xf numFmtId="0" fontId="25" fillId="2" borderId="20" xfId="17" applyFont="1" applyFill="1" applyBorder="1" applyAlignment="1">
      <alignment horizontal="right" vertical="center" wrapText="1"/>
    </xf>
    <xf numFmtId="0" fontId="2" fillId="2" borderId="15" xfId="6" applyFont="1" applyFill="1" applyBorder="1" applyAlignment="1">
      <alignment horizontal="center" vertical="center" wrapText="1"/>
    </xf>
    <xf numFmtId="0" fontId="2" fillId="2" borderId="16" xfId="6" applyFont="1" applyFill="1" applyBorder="1" applyAlignment="1">
      <alignment horizontal="center" vertical="center" wrapText="1"/>
    </xf>
    <xf numFmtId="0" fontId="2" fillId="2" borderId="17" xfId="6" applyFont="1" applyFill="1" applyBorder="1" applyAlignment="1">
      <alignment horizontal="center" vertical="center" wrapText="1"/>
    </xf>
    <xf numFmtId="0" fontId="3" fillId="2" borderId="18" xfId="6" applyFont="1" applyFill="1" applyBorder="1" applyAlignment="1">
      <alignment horizontal="center" vertical="center" wrapText="1"/>
    </xf>
    <xf numFmtId="0" fontId="3" fillId="2" borderId="0" xfId="6" applyFont="1" applyFill="1" applyAlignment="1">
      <alignment horizontal="center" vertical="center" wrapText="1"/>
    </xf>
    <xf numFmtId="0" fontId="3" fillId="2" borderId="19" xfId="6" applyFont="1" applyFill="1" applyBorder="1" applyAlignment="1">
      <alignment horizontal="center" vertical="center" wrapText="1"/>
    </xf>
    <xf numFmtId="0" fontId="8" fillId="2" borderId="27" xfId="6" applyFont="1" applyFill="1" applyBorder="1" applyAlignment="1">
      <alignment horizontal="right"/>
    </xf>
    <xf numFmtId="0" fontId="8" fillId="2" borderId="28" xfId="6" applyFont="1" applyFill="1" applyBorder="1" applyAlignment="1">
      <alignment horizontal="right"/>
    </xf>
    <xf numFmtId="0" fontId="6" fillId="2" borderId="20" xfId="6" applyFont="1" applyFill="1" applyBorder="1" applyAlignment="1">
      <alignment horizontal="center" vertical="center" wrapText="1"/>
    </xf>
    <xf numFmtId="0" fontId="6" fillId="2" borderId="20" xfId="6" applyFont="1" applyFill="1" applyBorder="1" applyAlignment="1">
      <alignment horizontal="center" vertical="center"/>
    </xf>
    <xf numFmtId="0" fontId="8" fillId="2" borderId="20" xfId="6" applyFont="1" applyFill="1" applyBorder="1" applyAlignment="1">
      <alignment horizontal="center" vertical="center"/>
    </xf>
    <xf numFmtId="0" fontId="8" fillId="2" borderId="20" xfId="6" applyFont="1" applyFill="1" applyBorder="1" applyAlignment="1">
      <alignment horizontal="center" vertical="center" wrapText="1"/>
    </xf>
    <xf numFmtId="0" fontId="10" fillId="2" borderId="18" xfId="8" applyFont="1" applyFill="1" applyBorder="1" applyAlignment="1">
      <alignment horizontal="left" vertical="center" wrapText="1"/>
    </xf>
    <xf numFmtId="0" fontId="10" fillId="2" borderId="0" xfId="8" applyFont="1" applyFill="1" applyAlignment="1">
      <alignment horizontal="left" vertical="center" wrapText="1"/>
    </xf>
    <xf numFmtId="0" fontId="10" fillId="2" borderId="19" xfId="8" applyFont="1" applyFill="1" applyBorder="1" applyAlignment="1">
      <alignment horizontal="left" vertical="center" wrapText="1"/>
    </xf>
    <xf numFmtId="0" fontId="10" fillId="2" borderId="26" xfId="8" applyFont="1" applyFill="1" applyBorder="1" applyAlignment="1">
      <alignment horizontal="left" wrapText="1"/>
    </xf>
    <xf numFmtId="0" fontId="10" fillId="2" borderId="27" xfId="8" applyFont="1" applyFill="1" applyBorder="1" applyAlignment="1">
      <alignment horizontal="left" wrapText="1"/>
    </xf>
    <xf numFmtId="0" fontId="10" fillId="2" borderId="28" xfId="8" applyFont="1" applyFill="1" applyBorder="1" applyAlignment="1">
      <alignment horizontal="left" wrapText="1"/>
    </xf>
  </cellXfs>
  <cellStyles count="18">
    <cellStyle name="Hyperlink" xfId="4" builtinId="8"/>
    <cellStyle name="Normal" xfId="0" builtinId="0"/>
    <cellStyle name="Normal 10 3" xfId="10" xr:uid="{EFA6556F-0E62-474F-9FFE-35A2479FF1EB}"/>
    <cellStyle name="Normal 19 2" xfId="5" xr:uid="{D8649ADA-2228-4AAF-8FD0-E9FC4EB89444}"/>
    <cellStyle name="Normal 2 2 2 3" xfId="1" xr:uid="{7A53D7A6-1FF8-443F-9C8C-E0F5A91D19C7}"/>
    <cellStyle name="Normal 2 2 2 3 2" xfId="3" xr:uid="{7E85CDB9-DCF0-4195-A513-C91E489C53ED}"/>
    <cellStyle name="Normal 2 2 2 3 4" xfId="16" xr:uid="{D9134D9E-C1C3-4595-8C6F-DD10A9B2B29A}"/>
    <cellStyle name="Normal 2 2 2 3 5" xfId="8" xr:uid="{85B4CF31-2312-447A-9E95-8A157E336356}"/>
    <cellStyle name="Normal 2 2 2 3 6" xfId="6" xr:uid="{E2A8B0F9-567B-4745-95FA-EB069DC78DC5}"/>
    <cellStyle name="Normal 2 2 3 2" xfId="11" xr:uid="{F1B55A43-24D4-4E0A-A81C-B875869EEE93}"/>
    <cellStyle name="Normal 2 2 4 2" xfId="12" xr:uid="{214F3A5A-E605-4FF2-ADE7-BD5731F689E0}"/>
    <cellStyle name="Normal 2 3 3" xfId="13" xr:uid="{100C94B6-EA65-47A6-91DA-136A216D0243}"/>
    <cellStyle name="Normal 3 2 2" xfId="14" xr:uid="{778D4275-D47A-410F-87C6-D720A6D1080B}"/>
    <cellStyle name="Normal 4 3" xfId="9" xr:uid="{C631EF13-0C40-4688-90B7-65C5F57AB79B}"/>
    <cellStyle name="Normal 5 3" xfId="2" xr:uid="{5CF2CDCC-640F-418E-B105-14F11E670448}"/>
    <cellStyle name="Normal 7 3 3" xfId="17" xr:uid="{B39B1610-0BA1-4831-940E-6D52BB62C317}"/>
    <cellStyle name="Normal 7 9 2" xfId="7" xr:uid="{50C2CC85-C9E6-4E9B-900A-63E92FB1D55D}"/>
    <cellStyle name="Normal 9 2 2" xfId="15" xr:uid="{079D40C9-E977-4467-B0F6-41AAA1276323}"/>
  </cellStyles>
  <dxfs count="12">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rgb="FFFFE699"/>
      </font>
    </dxf>
    <dxf>
      <fill>
        <patternFill>
          <bgColor theme="7" tint="0.59996337778862885"/>
        </patternFill>
      </fill>
    </dxf>
    <dxf>
      <fill>
        <patternFill>
          <bgColor theme="7" tint="0.59996337778862885"/>
        </patternFill>
      </fill>
    </dxf>
    <dxf>
      <fill>
        <patternFill>
          <bgColor theme="7" tint="0.59996337778862885"/>
        </patternFill>
      </fill>
    </dxf>
    <dxf>
      <fill>
        <patternFill patternType="solid">
          <fgColor rgb="FFFFE598"/>
          <bgColor rgb="FFFFE598"/>
        </patternFill>
      </fill>
    </dxf>
    <dxf>
      <fill>
        <patternFill patternType="solid">
          <fgColor rgb="FFFFE598"/>
          <bgColor rgb="FFFFE598"/>
        </patternFill>
      </fill>
    </dxf>
    <dxf>
      <fill>
        <patternFill patternType="solid">
          <fgColor rgb="FFFFE598"/>
          <bgColor rgb="FFFFE59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8" Type="http://schemas.openxmlformats.org/officeDocument/2006/relationships/hyperlink" Target="https://www.skymetweather.com/hi/forecast/weather/india/chhattisgarh/durg/durg%20bhilai%20nagar" TargetMode="External"/><Relationship Id="rId3" Type="http://schemas.openxmlformats.org/officeDocument/2006/relationships/hyperlink" Target="https://hi.wikipedia.org/wiki/%E0%A4%B5%E0%A4%BF%E0%A4%9C%E0%A4%AF%E0%A4%B5%E0%A4%BE%E0%A4%A1%E0%A4%BC%E0%A4%BE" TargetMode="External"/><Relationship Id="rId7" Type="http://schemas.openxmlformats.org/officeDocument/2006/relationships/hyperlink" Target="https://hi.wikipedia.org/wiki/%E0%A4%A8%E0%A4%BE%E0%A4%B9%E0%A4%B0%E0%A4%B2%E0%A4%BE%E0%A4%97%E0%A5%81%E0%A4%A8" TargetMode="External"/><Relationship Id="rId2" Type="http://schemas.openxmlformats.org/officeDocument/2006/relationships/hyperlink" Target="https://hi.wikipedia.org/wiki/%E0%A4%B0%E0%A4%BE%E0%A4%9C%E0%A4%AE%E0%A4%82%E0%A4%A1%E0%A5%8D%E0%A4%B0%E0%A5%80" TargetMode="External"/><Relationship Id="rId1" Type="http://schemas.openxmlformats.org/officeDocument/2006/relationships/hyperlink" Target="https://hi.wikipedia.org/wiki/%E0%A4%93%E0%A4%82%E0%A4%97%E0%A5%8B%E0%A4%B2" TargetMode="External"/><Relationship Id="rId6" Type="http://schemas.openxmlformats.org/officeDocument/2006/relationships/hyperlink" Target="https://hi.wikipedia.org/wiki/%E0%A4%88%E0%A4%9F%E0%A4%BE%E0%A4%A8%E0%A4%97%E0%A4%B0" TargetMode="External"/><Relationship Id="rId11" Type="http://schemas.openxmlformats.org/officeDocument/2006/relationships/printerSettings" Target="../printerSettings/printerSettings22.bin"/><Relationship Id="rId5" Type="http://schemas.openxmlformats.org/officeDocument/2006/relationships/hyperlink" Target="https://hi.wikipedia.org/wiki/%E0%A4%B5%E0%A4%BF%E0%A4%9C%E0%A4%AF%E0%A4%A8%E0%A4%97%E0%A4%B0%E0%A4%AE" TargetMode="External"/><Relationship Id="rId10" Type="http://schemas.openxmlformats.org/officeDocument/2006/relationships/hyperlink" Target="https://www.google.com/search?biw=1366&amp;bih=608&amp;q=%E0%A4%B9%E0%A5%81%E0%A4%AC%E0%A4%B2%E0%A5%80-%E0%A4%A7%E0%A4%BE%E0%A4%B0%E0%A4%B5%E0%A4%BE%E0%A4%A1%E0%A4%BC+Dharwad,+Karnataka,+%E0%A4%AD%E0%A4%BE%E0%A4%B0%E0%A4%A4&amp;stick=H4sIAAAAAAAAAONgecSYyy3w8sc9YamUSWtOXmOM4-IKzsgvd80rySypFArgYoOyVLgEpXj10_UNDZOLDQyzstJNNBik-LlQhaQUlLh4JRrUOEXdTx3X0RLiTE6boVNwcYe14Dr-zt_V3Osu8CxidXuwZOeDpY0Plqx5sGTTg6UNug-WLH-wZN-DJRseLNkKZix8sGSPgktGYlF5YoqOgndiUV5iSWJ2oo7CgyVrYSqXAAC1TtOruwAAAA&amp;sa=X&amp;ved=2ahUKEwj1w8jYteLnAhUOWX0KHdLGCJIQ6RMwMnoECBsQBw" TargetMode="External"/><Relationship Id="rId4" Type="http://schemas.openxmlformats.org/officeDocument/2006/relationships/hyperlink" Target="https://hi.wikipedia.org/wiki/%E0%A4%B5%E0%A4%BF%E0%A4%B6%E0%A4%BE%E0%A4%96%E0%A4%AA%E0%A4%9F%E0%A5%8D%E0%A4%A8%E0%A4%AE" TargetMode="External"/><Relationship Id="rId9" Type="http://schemas.openxmlformats.org/officeDocument/2006/relationships/hyperlink" Target="https://hi.wikipedia.org/wiki/%E0%A4%AC%E0%A4%BF%E0%A4%9A%E0%A5%8B%E0%A4%B2%E0%A4%BF%E0%A4%AE"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A103-E449-4C4A-BCFA-10C38EEA96DD}">
  <dimension ref="A1:Z878"/>
  <sheetViews>
    <sheetView zoomScale="130" zoomScaleNormal="130" workbookViewId="0">
      <selection activeCell="A29" sqref="A29:F29"/>
    </sheetView>
  </sheetViews>
  <sheetFormatPr defaultColWidth="0" defaultRowHeight="14.5" zeroHeight="1"/>
  <cols>
    <col min="1" max="6" width="16" style="6" customWidth="1"/>
    <col min="7" max="26" width="8.7265625" style="6" hidden="1" customWidth="1"/>
    <col min="27" max="16384" width="14.453125" style="6" hidden="1"/>
  </cols>
  <sheetData>
    <row r="1" spans="1:26">
      <c r="A1" s="517" t="s">
        <v>1698</v>
      </c>
      <c r="B1" s="518"/>
      <c r="C1" s="518"/>
      <c r="D1" s="518"/>
      <c r="E1" s="518"/>
      <c r="F1" s="519"/>
      <c r="G1" s="5"/>
      <c r="H1" s="5"/>
      <c r="I1" s="5"/>
      <c r="J1" s="5"/>
      <c r="K1" s="5"/>
      <c r="L1" s="5"/>
      <c r="M1" s="5"/>
      <c r="N1" s="5"/>
      <c r="O1" s="5"/>
      <c r="P1" s="5"/>
      <c r="Q1" s="5"/>
      <c r="R1" s="5"/>
      <c r="S1" s="5"/>
      <c r="T1" s="5"/>
      <c r="U1" s="5"/>
      <c r="V1" s="5"/>
      <c r="W1" s="5"/>
      <c r="X1" s="5"/>
      <c r="Y1" s="5"/>
      <c r="Z1" s="5"/>
    </row>
    <row r="2" spans="1:26">
      <c r="A2" s="520" t="s">
        <v>242</v>
      </c>
      <c r="B2" s="521"/>
      <c r="C2" s="521"/>
      <c r="D2" s="521"/>
      <c r="E2" s="521"/>
      <c r="F2" s="522"/>
      <c r="G2" s="5"/>
      <c r="H2" s="5"/>
      <c r="I2" s="5"/>
      <c r="J2" s="5"/>
      <c r="K2" s="5"/>
      <c r="L2" s="5"/>
      <c r="M2" s="5"/>
      <c r="N2" s="5"/>
      <c r="O2" s="5"/>
      <c r="P2" s="5"/>
      <c r="Q2" s="5"/>
      <c r="R2" s="5"/>
      <c r="S2" s="5"/>
      <c r="T2" s="5"/>
      <c r="U2" s="5"/>
      <c r="V2" s="5"/>
      <c r="W2" s="5"/>
      <c r="X2" s="5"/>
      <c r="Y2" s="5"/>
      <c r="Z2" s="5"/>
    </row>
    <row r="3" spans="1:26" ht="23.25" customHeight="1">
      <c r="A3" s="523" t="s">
        <v>243</v>
      </c>
      <c r="B3" s="521"/>
      <c r="C3" s="521"/>
      <c r="D3" s="521"/>
      <c r="E3" s="521"/>
      <c r="F3" s="522"/>
      <c r="G3" s="5"/>
      <c r="H3" s="5"/>
      <c r="I3" s="5"/>
      <c r="J3" s="5"/>
      <c r="K3" s="5"/>
      <c r="L3" s="5"/>
      <c r="M3" s="5"/>
      <c r="N3" s="5"/>
      <c r="O3" s="5"/>
      <c r="P3" s="5"/>
      <c r="Q3" s="5"/>
      <c r="R3" s="5"/>
      <c r="S3" s="5"/>
      <c r="T3" s="5"/>
      <c r="U3" s="5"/>
      <c r="V3" s="5"/>
      <c r="W3" s="5"/>
      <c r="X3" s="5"/>
      <c r="Y3" s="5"/>
      <c r="Z3" s="5"/>
    </row>
    <row r="4" spans="1:26" ht="29">
      <c r="A4" s="7" t="s">
        <v>244</v>
      </c>
      <c r="B4" s="7" t="s">
        <v>1699</v>
      </c>
      <c r="C4" s="7" t="s">
        <v>1700</v>
      </c>
      <c r="D4" s="7" t="s">
        <v>1701</v>
      </c>
      <c r="E4" s="7" t="s">
        <v>1702</v>
      </c>
      <c r="F4" s="7" t="s">
        <v>1703</v>
      </c>
      <c r="G4" s="8"/>
      <c r="H4" s="8"/>
      <c r="I4" s="8"/>
      <c r="J4" s="8"/>
      <c r="K4" s="8"/>
      <c r="L4" s="8"/>
      <c r="M4" s="8"/>
      <c r="N4" s="8"/>
      <c r="O4" s="8"/>
      <c r="P4" s="8"/>
      <c r="Q4" s="8"/>
      <c r="R4" s="8"/>
      <c r="S4" s="8"/>
      <c r="T4" s="8"/>
      <c r="U4" s="8"/>
      <c r="V4" s="8"/>
      <c r="W4" s="8"/>
      <c r="X4" s="8"/>
      <c r="Y4" s="8"/>
      <c r="Z4" s="8"/>
    </row>
    <row r="5" spans="1:26">
      <c r="A5" s="11">
        <v>2001</v>
      </c>
      <c r="B5" s="13">
        <v>25.0501</v>
      </c>
      <c r="C5" s="13">
        <v>19.401700000000002</v>
      </c>
      <c r="D5" s="13">
        <v>27.771599999999999</v>
      </c>
      <c r="E5" s="13">
        <v>27.7377</v>
      </c>
      <c r="F5" s="13">
        <v>22.532599999999999</v>
      </c>
      <c r="G5" s="5"/>
      <c r="H5" s="5"/>
      <c r="I5" s="5"/>
      <c r="J5" s="5"/>
      <c r="K5" s="5"/>
      <c r="L5" s="5"/>
      <c r="M5" s="5"/>
      <c r="N5" s="5"/>
      <c r="O5" s="5"/>
      <c r="P5" s="5"/>
      <c r="Q5" s="5"/>
      <c r="R5" s="5"/>
      <c r="S5" s="5"/>
      <c r="T5" s="5"/>
      <c r="U5" s="5"/>
      <c r="V5" s="5"/>
      <c r="W5" s="5"/>
      <c r="X5" s="5"/>
      <c r="Y5" s="5"/>
      <c r="Z5" s="5"/>
    </row>
    <row r="6" spans="1:26">
      <c r="A6" s="9">
        <v>2002</v>
      </c>
      <c r="B6" s="10">
        <v>25.1876</v>
      </c>
      <c r="C6" s="10">
        <v>19.286899999999999</v>
      </c>
      <c r="D6" s="10">
        <v>28.054600000000001</v>
      </c>
      <c r="E6" s="10">
        <v>28.0046</v>
      </c>
      <c r="F6" s="10">
        <v>22.5199</v>
      </c>
      <c r="G6" s="5"/>
      <c r="H6" s="5"/>
      <c r="I6" s="5"/>
      <c r="J6" s="5"/>
      <c r="K6" s="5"/>
      <c r="L6" s="5"/>
      <c r="M6" s="5"/>
      <c r="N6" s="5"/>
      <c r="O6" s="5"/>
      <c r="P6" s="5"/>
      <c r="Q6" s="5"/>
      <c r="R6" s="5"/>
      <c r="S6" s="5"/>
      <c r="T6" s="5"/>
      <c r="U6" s="5"/>
      <c r="V6" s="5"/>
      <c r="W6" s="5"/>
      <c r="X6" s="5"/>
      <c r="Y6" s="5"/>
      <c r="Z6" s="5"/>
    </row>
    <row r="7" spans="1:26">
      <c r="A7" s="11">
        <v>2003</v>
      </c>
      <c r="B7" s="13">
        <v>25.0169</v>
      </c>
      <c r="C7" s="13">
        <v>19.228999999999999</v>
      </c>
      <c r="D7" s="13">
        <v>27.847300000000001</v>
      </c>
      <c r="E7" s="13">
        <v>27.920100000000001</v>
      </c>
      <c r="F7" s="13">
        <v>22.195799999999998</v>
      </c>
      <c r="G7" s="5"/>
      <c r="H7" s="5"/>
      <c r="I7" s="5"/>
      <c r="J7" s="5"/>
      <c r="K7" s="5"/>
      <c r="L7" s="5"/>
      <c r="M7" s="5"/>
      <c r="N7" s="5"/>
      <c r="O7" s="5"/>
      <c r="P7" s="5"/>
      <c r="Q7" s="5"/>
      <c r="R7" s="5"/>
      <c r="S7" s="5"/>
      <c r="T7" s="5"/>
      <c r="U7" s="5"/>
      <c r="V7" s="5"/>
      <c r="W7" s="5"/>
      <c r="X7" s="5"/>
      <c r="Y7" s="5"/>
      <c r="Z7" s="5"/>
    </row>
    <row r="8" spans="1:26">
      <c r="A8" s="9">
        <v>2004</v>
      </c>
      <c r="B8" s="10">
        <v>25.076599999999999</v>
      </c>
      <c r="C8" s="10">
        <v>19.288699999999999</v>
      </c>
      <c r="D8" s="10">
        <v>28.1678</v>
      </c>
      <c r="E8" s="10">
        <v>27.847000000000001</v>
      </c>
      <c r="F8" s="10">
        <v>22.169</v>
      </c>
      <c r="G8" s="5"/>
      <c r="H8" s="5"/>
      <c r="I8" s="5"/>
      <c r="J8" s="5"/>
      <c r="K8" s="5"/>
      <c r="L8" s="5"/>
      <c r="M8" s="5"/>
      <c r="N8" s="5"/>
      <c r="O8" s="5"/>
      <c r="P8" s="5"/>
      <c r="Q8" s="5"/>
      <c r="R8" s="5"/>
      <c r="S8" s="5"/>
      <c r="T8" s="5"/>
      <c r="U8" s="5"/>
      <c r="V8" s="5"/>
      <c r="W8" s="5"/>
      <c r="X8" s="5"/>
      <c r="Y8" s="5"/>
      <c r="Z8" s="5"/>
    </row>
    <row r="9" spans="1:26">
      <c r="A9" s="11">
        <v>2005</v>
      </c>
      <c r="B9" s="13">
        <v>24.979900000000001</v>
      </c>
      <c r="C9" s="13">
        <v>19.317699999999999</v>
      </c>
      <c r="D9" s="13">
        <v>27.607500000000002</v>
      </c>
      <c r="E9" s="13">
        <v>28.100300000000001</v>
      </c>
      <c r="F9" s="13">
        <v>21.984000000000002</v>
      </c>
      <c r="G9" s="5"/>
      <c r="H9" s="5"/>
      <c r="I9" s="5"/>
      <c r="J9" s="5"/>
      <c r="K9" s="5"/>
      <c r="L9" s="5"/>
      <c r="M9" s="5"/>
      <c r="N9" s="5"/>
      <c r="O9" s="5"/>
      <c r="P9" s="5"/>
      <c r="Q9" s="5"/>
      <c r="R9" s="5"/>
      <c r="S9" s="5"/>
      <c r="T9" s="5"/>
      <c r="U9" s="5"/>
      <c r="V9" s="5"/>
      <c r="W9" s="5"/>
      <c r="X9" s="5"/>
      <c r="Y9" s="5"/>
      <c r="Z9" s="5"/>
    </row>
    <row r="10" spans="1:26">
      <c r="A10" s="9">
        <v>2006</v>
      </c>
      <c r="B10" s="10">
        <v>25.153700000000001</v>
      </c>
      <c r="C10" s="10">
        <v>20.075399999999998</v>
      </c>
      <c r="D10" s="10">
        <v>27.663799999999998</v>
      </c>
      <c r="E10" s="10">
        <v>27.814499999999999</v>
      </c>
      <c r="F10" s="10">
        <v>22.498200000000001</v>
      </c>
      <c r="G10" s="5"/>
      <c r="H10" s="5"/>
      <c r="I10" s="5"/>
      <c r="J10" s="5"/>
      <c r="K10" s="5"/>
      <c r="L10" s="5"/>
      <c r="M10" s="5"/>
      <c r="N10" s="5"/>
      <c r="O10" s="5"/>
      <c r="P10" s="5"/>
      <c r="Q10" s="5"/>
      <c r="R10" s="5"/>
      <c r="S10" s="5"/>
      <c r="T10" s="5"/>
      <c r="U10" s="5"/>
      <c r="V10" s="5"/>
      <c r="W10" s="5"/>
      <c r="X10" s="5"/>
      <c r="Y10" s="5"/>
      <c r="Z10" s="5"/>
    </row>
    <row r="11" spans="1:26">
      <c r="A11" s="11">
        <v>2007</v>
      </c>
      <c r="B11" s="13">
        <v>25.102900000000002</v>
      </c>
      <c r="C11" s="13">
        <v>19.495200000000001</v>
      </c>
      <c r="D11" s="13">
        <v>27.8187</v>
      </c>
      <c r="E11" s="13">
        <v>27.953499999999998</v>
      </c>
      <c r="F11" s="13">
        <v>22.341000000000001</v>
      </c>
      <c r="G11" s="5"/>
      <c r="H11" s="5"/>
      <c r="I11" s="5"/>
      <c r="J11" s="5"/>
      <c r="K11" s="5"/>
      <c r="L11" s="5"/>
      <c r="M11" s="5"/>
      <c r="N11" s="5"/>
      <c r="O11" s="5"/>
      <c r="P11" s="5"/>
      <c r="Q11" s="5"/>
      <c r="R11" s="5"/>
      <c r="S11" s="5"/>
      <c r="T11" s="5"/>
      <c r="U11" s="5"/>
      <c r="V11" s="5"/>
      <c r="W11" s="5"/>
      <c r="X11" s="5"/>
      <c r="Y11" s="5"/>
      <c r="Z11" s="5"/>
    </row>
    <row r="12" spans="1:26">
      <c r="A12" s="9">
        <v>2008</v>
      </c>
      <c r="B12" s="10">
        <v>24.9727</v>
      </c>
      <c r="C12" s="10">
        <v>18.765699999999999</v>
      </c>
      <c r="D12" s="10">
        <v>27.745799999999999</v>
      </c>
      <c r="E12" s="10">
        <v>27.6358</v>
      </c>
      <c r="F12" s="10">
        <v>22.787800000000001</v>
      </c>
      <c r="G12" s="5"/>
      <c r="H12" s="5"/>
      <c r="I12" s="5"/>
      <c r="J12" s="5"/>
      <c r="K12" s="5"/>
      <c r="L12" s="5"/>
      <c r="M12" s="5"/>
      <c r="N12" s="5"/>
      <c r="O12" s="5"/>
      <c r="P12" s="5"/>
      <c r="Q12" s="5"/>
      <c r="R12" s="5"/>
      <c r="S12" s="5"/>
      <c r="T12" s="5"/>
      <c r="U12" s="5"/>
      <c r="V12" s="5"/>
      <c r="W12" s="5"/>
      <c r="X12" s="5"/>
      <c r="Y12" s="5"/>
      <c r="Z12" s="5"/>
    </row>
    <row r="13" spans="1:26">
      <c r="A13" s="11">
        <v>2009</v>
      </c>
      <c r="B13" s="13">
        <v>25.489100000000001</v>
      </c>
      <c r="C13" s="13">
        <v>20.272099999999998</v>
      </c>
      <c r="D13" s="13">
        <v>28.0867</v>
      </c>
      <c r="E13" s="13">
        <v>28.4436</v>
      </c>
      <c r="F13" s="13">
        <v>22.430399999999999</v>
      </c>
      <c r="G13" s="5"/>
      <c r="H13" s="5"/>
      <c r="I13" s="5"/>
      <c r="J13" s="5"/>
      <c r="K13" s="5"/>
      <c r="L13" s="5"/>
      <c r="M13" s="5"/>
      <c r="N13" s="5"/>
      <c r="O13" s="5"/>
      <c r="P13" s="5"/>
      <c r="Q13" s="5"/>
      <c r="R13" s="5"/>
      <c r="S13" s="5"/>
      <c r="T13" s="5"/>
      <c r="U13" s="5"/>
      <c r="V13" s="5"/>
      <c r="W13" s="5"/>
      <c r="X13" s="5"/>
      <c r="Y13" s="5"/>
      <c r="Z13" s="5"/>
    </row>
    <row r="14" spans="1:26">
      <c r="A14" s="9">
        <v>2010</v>
      </c>
      <c r="B14" s="10">
        <v>25.480399999999999</v>
      </c>
      <c r="C14" s="10">
        <v>19.578099999999999</v>
      </c>
      <c r="D14" s="10">
        <v>28.927199999999999</v>
      </c>
      <c r="E14" s="10">
        <v>28.070900000000002</v>
      </c>
      <c r="F14" s="10">
        <v>22.528199999999998</v>
      </c>
      <c r="G14" s="5"/>
      <c r="H14" s="5"/>
      <c r="I14" s="5"/>
      <c r="J14" s="5"/>
      <c r="K14" s="5"/>
      <c r="L14" s="5"/>
      <c r="M14" s="5"/>
      <c r="N14" s="5"/>
      <c r="O14" s="5"/>
      <c r="P14" s="5"/>
      <c r="Q14" s="5"/>
      <c r="R14" s="5"/>
      <c r="S14" s="5"/>
      <c r="T14" s="5"/>
      <c r="U14" s="5"/>
      <c r="V14" s="5"/>
      <c r="W14" s="5"/>
      <c r="X14" s="5"/>
      <c r="Y14" s="5"/>
      <c r="Z14" s="5"/>
    </row>
    <row r="15" spans="1:26">
      <c r="A15" s="11">
        <v>2011</v>
      </c>
      <c r="B15" s="13">
        <v>24.9695</v>
      </c>
      <c r="C15" s="13">
        <v>19.011299999999999</v>
      </c>
      <c r="D15" s="13">
        <v>27.629899999999999</v>
      </c>
      <c r="E15" s="13">
        <v>27.845400000000001</v>
      </c>
      <c r="F15" s="13">
        <v>22.522099999999998</v>
      </c>
      <c r="G15" s="5"/>
      <c r="H15" s="5"/>
      <c r="I15" s="5"/>
      <c r="J15" s="5"/>
      <c r="K15" s="5"/>
      <c r="L15" s="5"/>
      <c r="M15" s="5"/>
      <c r="N15" s="5"/>
      <c r="O15" s="5"/>
      <c r="P15" s="5"/>
      <c r="Q15" s="5"/>
      <c r="R15" s="5"/>
      <c r="S15" s="5"/>
      <c r="T15" s="5"/>
      <c r="U15" s="5"/>
      <c r="V15" s="5"/>
      <c r="W15" s="5"/>
      <c r="X15" s="5"/>
      <c r="Y15" s="5"/>
      <c r="Z15" s="5"/>
    </row>
    <row r="16" spans="1:26">
      <c r="A16" s="9">
        <v>2012</v>
      </c>
      <c r="B16" s="10">
        <v>24.947299999999998</v>
      </c>
      <c r="C16" s="10">
        <v>18.834700000000002</v>
      </c>
      <c r="D16" s="10">
        <v>27.7438</v>
      </c>
      <c r="E16" s="10">
        <v>28.076899999999998</v>
      </c>
      <c r="F16" s="10">
        <v>22.1172</v>
      </c>
      <c r="G16" s="5"/>
      <c r="H16" s="5"/>
      <c r="I16" s="5"/>
      <c r="J16" s="5"/>
      <c r="K16" s="5"/>
      <c r="L16" s="5"/>
      <c r="M16" s="5"/>
      <c r="N16" s="5"/>
      <c r="O16" s="5"/>
      <c r="P16" s="5"/>
      <c r="Q16" s="5"/>
      <c r="R16" s="5"/>
      <c r="S16" s="5"/>
      <c r="T16" s="5"/>
      <c r="U16" s="5"/>
      <c r="V16" s="5"/>
      <c r="W16" s="5"/>
      <c r="X16" s="5"/>
      <c r="Y16" s="5"/>
      <c r="Z16" s="5"/>
    </row>
    <row r="17" spans="1:26">
      <c r="A17" s="11">
        <v>2013</v>
      </c>
      <c r="B17" s="13">
        <v>24.992999999999999</v>
      </c>
      <c r="C17" s="13">
        <v>19.366800000000001</v>
      </c>
      <c r="D17" s="13">
        <v>27.927700000000002</v>
      </c>
      <c r="E17" s="13">
        <v>27.790600000000001</v>
      </c>
      <c r="F17" s="13">
        <v>22.145900000000001</v>
      </c>
      <c r="G17" s="5"/>
      <c r="H17" s="5"/>
      <c r="I17" s="5"/>
      <c r="J17" s="5"/>
      <c r="K17" s="5"/>
      <c r="L17" s="5"/>
      <c r="M17" s="5"/>
      <c r="N17" s="5"/>
      <c r="O17" s="5"/>
      <c r="P17" s="5"/>
      <c r="Q17" s="5"/>
      <c r="R17" s="5"/>
      <c r="S17" s="5"/>
      <c r="T17" s="5"/>
      <c r="U17" s="5"/>
      <c r="V17" s="5"/>
      <c r="W17" s="5"/>
      <c r="X17" s="5"/>
      <c r="Y17" s="5"/>
      <c r="Z17" s="5"/>
    </row>
    <row r="18" spans="1:26">
      <c r="A18" s="9">
        <v>2014</v>
      </c>
      <c r="B18" s="10">
        <v>25.067900000000002</v>
      </c>
      <c r="C18" s="10">
        <v>19.017800000000001</v>
      </c>
      <c r="D18" s="10">
        <v>27.360199999999999</v>
      </c>
      <c r="E18" s="10">
        <v>28.432700000000001</v>
      </c>
      <c r="F18" s="10">
        <v>22.393699999999999</v>
      </c>
      <c r="G18" s="5"/>
      <c r="H18" s="5"/>
      <c r="I18" s="5"/>
      <c r="J18" s="5"/>
      <c r="K18" s="5"/>
      <c r="L18" s="5"/>
      <c r="M18" s="5"/>
      <c r="N18" s="5"/>
      <c r="O18" s="5"/>
      <c r="P18" s="5"/>
      <c r="Q18" s="5"/>
      <c r="R18" s="5"/>
      <c r="S18" s="5"/>
      <c r="T18" s="5"/>
      <c r="U18" s="5"/>
      <c r="V18" s="5"/>
      <c r="W18" s="5"/>
      <c r="X18" s="5"/>
      <c r="Y18" s="5"/>
      <c r="Z18" s="5"/>
    </row>
    <row r="19" spans="1:26">
      <c r="A19" s="11">
        <v>2015</v>
      </c>
      <c r="B19" s="13">
        <v>25.280999999999999</v>
      </c>
      <c r="C19" s="13">
        <v>19.6022</v>
      </c>
      <c r="D19" s="13">
        <v>27.447500000000002</v>
      </c>
      <c r="E19" s="13">
        <v>28.258600000000001</v>
      </c>
      <c r="F19" s="13">
        <v>23.004999999999999</v>
      </c>
      <c r="G19" s="5"/>
      <c r="H19" s="5"/>
      <c r="I19" s="5"/>
      <c r="J19" s="5"/>
      <c r="K19" s="5"/>
      <c r="L19" s="5"/>
      <c r="M19" s="5"/>
      <c r="N19" s="5"/>
      <c r="O19" s="5"/>
      <c r="P19" s="5"/>
      <c r="Q19" s="5"/>
      <c r="R19" s="5"/>
      <c r="S19" s="5"/>
      <c r="T19" s="5"/>
      <c r="U19" s="5"/>
      <c r="V19" s="5"/>
      <c r="W19" s="5"/>
      <c r="X19" s="5"/>
      <c r="Y19" s="5"/>
      <c r="Z19" s="5"/>
    </row>
    <row r="20" spans="1:26">
      <c r="A20" s="9">
        <v>2016</v>
      </c>
      <c r="B20" s="10">
        <v>25.630500000000001</v>
      </c>
      <c r="C20" s="10">
        <v>20.422899999999998</v>
      </c>
      <c r="D20" s="10">
        <v>28.635899999999999</v>
      </c>
      <c r="E20" s="10">
        <v>28.1645</v>
      </c>
      <c r="F20" s="10">
        <v>22.7181</v>
      </c>
      <c r="G20" s="5"/>
      <c r="H20" s="5"/>
      <c r="I20" s="5"/>
      <c r="J20" s="5"/>
      <c r="K20" s="5"/>
      <c r="L20" s="5"/>
      <c r="M20" s="5"/>
      <c r="N20" s="5"/>
      <c r="O20" s="5"/>
      <c r="P20" s="5"/>
      <c r="Q20" s="5"/>
      <c r="R20" s="5"/>
      <c r="S20" s="5"/>
      <c r="T20" s="5"/>
      <c r="U20" s="5"/>
      <c r="V20" s="5"/>
      <c r="W20" s="5"/>
      <c r="X20" s="5"/>
      <c r="Y20" s="5"/>
      <c r="Z20" s="5"/>
    </row>
    <row r="21" spans="1:26">
      <c r="A21" s="11">
        <v>2017</v>
      </c>
      <c r="B21" s="13">
        <v>25.472100000000001</v>
      </c>
      <c r="C21" s="13">
        <v>19.995000000000001</v>
      </c>
      <c r="D21" s="13">
        <v>28.220099999999999</v>
      </c>
      <c r="E21" s="13">
        <v>28.189499999999999</v>
      </c>
      <c r="F21" s="13">
        <v>22.752300000000002</v>
      </c>
      <c r="G21" s="5"/>
      <c r="H21" s="5"/>
      <c r="I21" s="5"/>
      <c r="J21" s="5"/>
      <c r="K21" s="5"/>
      <c r="L21" s="5"/>
      <c r="M21" s="5"/>
      <c r="N21" s="5"/>
      <c r="O21" s="5"/>
      <c r="P21" s="5"/>
      <c r="Q21" s="5"/>
      <c r="R21" s="5"/>
      <c r="S21" s="5"/>
      <c r="T21" s="5"/>
      <c r="U21" s="5"/>
      <c r="V21" s="5"/>
      <c r="W21" s="5"/>
      <c r="X21" s="5"/>
      <c r="Y21" s="5"/>
      <c r="Z21" s="5"/>
    </row>
    <row r="22" spans="1:26">
      <c r="A22" s="9">
        <v>2018</v>
      </c>
      <c r="B22" s="10">
        <v>25.328499999999998</v>
      </c>
      <c r="C22" s="10">
        <v>19.887</v>
      </c>
      <c r="D22" s="10">
        <v>28.238700000000001</v>
      </c>
      <c r="E22" s="10">
        <v>28.069500000000001</v>
      </c>
      <c r="F22" s="10">
        <v>22.391500000000001</v>
      </c>
      <c r="G22" s="5"/>
      <c r="H22" s="5"/>
      <c r="I22" s="5"/>
      <c r="J22" s="5"/>
      <c r="K22" s="5"/>
      <c r="L22" s="5"/>
      <c r="M22" s="5"/>
      <c r="N22" s="5"/>
      <c r="O22" s="5"/>
      <c r="P22" s="5"/>
      <c r="Q22" s="5"/>
      <c r="R22" s="5"/>
      <c r="S22" s="5"/>
      <c r="T22" s="5"/>
      <c r="U22" s="5"/>
      <c r="V22" s="5"/>
      <c r="W22" s="5"/>
      <c r="X22" s="5"/>
      <c r="Y22" s="5"/>
      <c r="Z22" s="5"/>
    </row>
    <row r="23" spans="1:26">
      <c r="A23" s="11">
        <v>2019</v>
      </c>
      <c r="B23" s="13">
        <v>25.269200000000001</v>
      </c>
      <c r="C23" s="13">
        <v>19.217600000000001</v>
      </c>
      <c r="D23" s="13">
        <v>27.9864</v>
      </c>
      <c r="E23" s="13">
        <v>28.490500000000001</v>
      </c>
      <c r="F23" s="13">
        <v>22.2913</v>
      </c>
      <c r="G23" s="5"/>
      <c r="H23" s="5"/>
      <c r="I23" s="5"/>
      <c r="J23" s="5"/>
      <c r="K23" s="5"/>
      <c r="L23" s="5"/>
      <c r="M23" s="5"/>
      <c r="N23" s="5"/>
      <c r="O23" s="5"/>
      <c r="P23" s="5"/>
      <c r="Q23" s="5"/>
      <c r="R23" s="5"/>
      <c r="S23" s="5"/>
      <c r="T23" s="5"/>
      <c r="U23" s="5"/>
      <c r="V23" s="5"/>
      <c r="W23" s="5"/>
      <c r="X23" s="5"/>
      <c r="Y23" s="5"/>
      <c r="Z23" s="5"/>
    </row>
    <row r="24" spans="1:26">
      <c r="A24" s="9">
        <v>2020</v>
      </c>
      <c r="B24" s="10">
        <v>25.127400000000002</v>
      </c>
      <c r="C24" s="10">
        <v>19.215900000000001</v>
      </c>
      <c r="D24" s="10">
        <v>27.400300000000001</v>
      </c>
      <c r="E24" s="10">
        <v>28.262899999999998</v>
      </c>
      <c r="F24" s="10">
        <v>22.614799999999999</v>
      </c>
      <c r="G24" s="5"/>
      <c r="H24" s="5"/>
      <c r="I24" s="5"/>
      <c r="J24" s="5"/>
      <c r="K24" s="5"/>
      <c r="L24" s="5"/>
      <c r="M24" s="5"/>
      <c r="N24" s="5"/>
      <c r="O24" s="5"/>
      <c r="P24" s="5"/>
      <c r="Q24" s="5"/>
      <c r="R24" s="5"/>
      <c r="S24" s="5"/>
      <c r="T24" s="5"/>
      <c r="U24" s="5"/>
      <c r="V24" s="5"/>
      <c r="W24" s="5"/>
      <c r="X24" s="5"/>
      <c r="Y24" s="5"/>
      <c r="Z24" s="5"/>
    </row>
    <row r="25" spans="1:26">
      <c r="A25" s="11">
        <v>2021</v>
      </c>
      <c r="B25" s="13">
        <v>25.309699999999999</v>
      </c>
      <c r="C25" s="13">
        <v>20.0396</v>
      </c>
      <c r="D25" s="13">
        <v>27.827200000000001</v>
      </c>
      <c r="E25" s="13">
        <v>28.145</v>
      </c>
      <c r="F25" s="13">
        <v>22.525200000000002</v>
      </c>
      <c r="G25" s="5"/>
      <c r="H25" s="5"/>
      <c r="I25" s="5"/>
      <c r="J25" s="5"/>
      <c r="K25" s="5"/>
      <c r="L25" s="5"/>
      <c r="M25" s="5"/>
      <c r="N25" s="5"/>
      <c r="O25" s="5"/>
      <c r="P25" s="5"/>
      <c r="Q25" s="5"/>
      <c r="R25" s="5"/>
      <c r="S25" s="5"/>
      <c r="T25" s="5"/>
      <c r="U25" s="5"/>
      <c r="V25" s="5"/>
      <c r="W25" s="5"/>
      <c r="X25" s="5"/>
      <c r="Y25" s="5"/>
      <c r="Z25" s="5"/>
    </row>
    <row r="26" spans="1:26">
      <c r="A26" s="9">
        <v>2022</v>
      </c>
      <c r="B26" s="10">
        <v>25.429500000000001</v>
      </c>
      <c r="C26" s="10">
        <v>19.0105</v>
      </c>
      <c r="D26" s="10">
        <v>28.811399999999999</v>
      </c>
      <c r="E26" s="10">
        <v>28.222899999999999</v>
      </c>
      <c r="F26" s="10">
        <v>22.6021</v>
      </c>
      <c r="G26" s="5"/>
      <c r="H26" s="5"/>
      <c r="I26" s="5"/>
      <c r="J26" s="5"/>
      <c r="K26" s="5"/>
      <c r="L26" s="5"/>
      <c r="M26" s="5"/>
      <c r="N26" s="5"/>
      <c r="O26" s="5"/>
      <c r="P26" s="5"/>
      <c r="Q26" s="5"/>
      <c r="R26" s="5"/>
      <c r="S26" s="5"/>
      <c r="T26" s="5"/>
      <c r="U26" s="5"/>
      <c r="V26" s="5"/>
      <c r="W26" s="5"/>
      <c r="X26" s="5"/>
      <c r="Y26" s="5"/>
      <c r="Z26" s="5"/>
    </row>
    <row r="27" spans="1:26">
      <c r="A27" s="11">
        <v>2023</v>
      </c>
      <c r="B27" s="13">
        <v>25.467199999999998</v>
      </c>
      <c r="C27" s="13">
        <v>20.0793</v>
      </c>
      <c r="D27" s="13">
        <v>27.293900000000001</v>
      </c>
      <c r="E27" s="13">
        <v>28.5579</v>
      </c>
      <c r="F27" s="13">
        <v>23.111499999999999</v>
      </c>
      <c r="G27" s="5"/>
      <c r="H27" s="5"/>
      <c r="I27" s="5"/>
      <c r="J27" s="5"/>
      <c r="K27" s="5"/>
      <c r="L27" s="5"/>
      <c r="M27" s="5"/>
      <c r="N27" s="5"/>
      <c r="O27" s="5"/>
      <c r="P27" s="5"/>
      <c r="Q27" s="5"/>
      <c r="R27" s="5"/>
      <c r="S27" s="5"/>
      <c r="T27" s="5"/>
      <c r="U27" s="5"/>
      <c r="V27" s="5"/>
      <c r="W27" s="5"/>
      <c r="X27" s="5"/>
      <c r="Y27" s="5"/>
      <c r="Z27" s="5"/>
    </row>
    <row r="28" spans="1:26">
      <c r="A28" s="9">
        <v>2024</v>
      </c>
      <c r="B28" s="10">
        <v>25.743099999999998</v>
      </c>
      <c r="C28" s="10">
        <v>19.738499999999998</v>
      </c>
      <c r="D28" s="10">
        <v>28.3522</v>
      </c>
      <c r="E28" s="10">
        <v>28.7166</v>
      </c>
      <c r="F28" s="10">
        <v>23.1724</v>
      </c>
      <c r="G28" s="5"/>
      <c r="H28" s="5"/>
      <c r="I28" s="5"/>
      <c r="J28" s="5"/>
      <c r="K28" s="5"/>
      <c r="L28" s="5"/>
      <c r="M28" s="5"/>
      <c r="N28" s="5"/>
      <c r="O28" s="5"/>
      <c r="P28" s="5"/>
      <c r="Q28" s="5"/>
      <c r="R28" s="5"/>
      <c r="S28" s="5"/>
      <c r="T28" s="5"/>
      <c r="U28" s="5"/>
      <c r="V28" s="5"/>
      <c r="W28" s="5"/>
      <c r="X28" s="5"/>
      <c r="Y28" s="5"/>
      <c r="Z28" s="5"/>
    </row>
    <row r="29" spans="1:26" s="144" customFormat="1" ht="69.5" customHeight="1">
      <c r="A29" s="514" t="s">
        <v>5542</v>
      </c>
      <c r="B29" s="515"/>
      <c r="C29" s="515"/>
      <c r="D29" s="515"/>
      <c r="E29" s="515"/>
      <c r="F29" s="516"/>
      <c r="G29" s="143"/>
      <c r="H29" s="143"/>
      <c r="I29" s="143"/>
      <c r="J29" s="143"/>
      <c r="K29" s="143"/>
      <c r="L29" s="143"/>
      <c r="M29" s="143"/>
      <c r="N29" s="143"/>
      <c r="O29" s="143"/>
      <c r="P29" s="143"/>
      <c r="Q29" s="143"/>
      <c r="R29" s="143"/>
      <c r="S29" s="143"/>
      <c r="T29" s="143"/>
      <c r="U29" s="143"/>
      <c r="V29" s="143"/>
      <c r="W29" s="143"/>
      <c r="X29" s="143"/>
      <c r="Y29" s="143"/>
      <c r="Z29" s="143"/>
    </row>
    <row r="30" spans="1:26" hidden="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idden="1">
      <c r="A31" s="142"/>
      <c r="B31" s="5"/>
      <c r="C31" s="5"/>
      <c r="D31" s="5"/>
      <c r="E31" s="5"/>
      <c r="F31" s="5"/>
      <c r="G31" s="5"/>
      <c r="H31" s="5"/>
      <c r="I31" s="5"/>
      <c r="J31" s="5"/>
      <c r="K31" s="5"/>
      <c r="L31" s="5"/>
      <c r="M31" s="5"/>
      <c r="N31" s="5"/>
      <c r="O31" s="5"/>
      <c r="P31" s="5"/>
      <c r="Q31" s="5"/>
      <c r="R31" s="5"/>
      <c r="S31" s="5"/>
      <c r="T31" s="5"/>
      <c r="U31" s="5"/>
      <c r="V31" s="5"/>
      <c r="W31" s="5"/>
      <c r="X31" s="5"/>
      <c r="Y31" s="5"/>
      <c r="Z31" s="5"/>
    </row>
    <row r="32" spans="1:26" hidden="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idden="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idden="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idden="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idden="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idden="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idden="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idden="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idden="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idden="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idden="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idden="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idden="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idden="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idden="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idden="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idden="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idden="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idden="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idden="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idden="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idden="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idden="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idden="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idden="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idden="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idden="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idden="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idden="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idden="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idden="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idden="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idden="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idden="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idden="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idden="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idden="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idden="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idden="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idden="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idden="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idden="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idden="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idden="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idden="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idden="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idden="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idden="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idden="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idden="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idden="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idden="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idden="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idden="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idden="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idden="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idden="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idden="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idden="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idden="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idden="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idden="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idden="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idden="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idden="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idden="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idden="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idden="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idden="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idden="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idden="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idden="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idden="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idden="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idden="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idden="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idden="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idden="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idden="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idden="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idden="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idden="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idden="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idden="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idden="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idden="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idden="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idden="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idden="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idden="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idden="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idden="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idden="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idden="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idden="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idden="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idden="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idden="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idden="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idden="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idden="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idden="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idden="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idden="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idden="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idden="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idden="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idden="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idden="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idden="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idden="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idden="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idden="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idden="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idden="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idden="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idden="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idden="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idden="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idden="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idden="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idden="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idden="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idden="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idden="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idden="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idden="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idden="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idden="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idden="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idden="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idden="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idden="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idden="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idden="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idden="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idden="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idden="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idden="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idden="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idden="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idden="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idden="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idden="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idden="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idden="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idden="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idden="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idden="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idden="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idden="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idden="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idden="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idden="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idden="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idden="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idden="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idden="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idden="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idden="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idden="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idden="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idden="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idden="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idden="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idden="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idden="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idden="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idden="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idden="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idden="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idden="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idden="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idden="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idden="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idden="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idden="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idden="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idden="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idden="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idden="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idden="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idden="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idden="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idden="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idden="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idden="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idden="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idden="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idden="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idden="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idden="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idden="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idden="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idden="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idden="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idden="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idden="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idden="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idden="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idden="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idden="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idden="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idden="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idden="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idden="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idden="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idden="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idden="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idden="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idden="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idden="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idden="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idden="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idden="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idden="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idden="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idden="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idden="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idden="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idden="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idden="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idden="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idden="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idden="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idden="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idden="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idden="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idden="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idden="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idden="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idden="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idden="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idden="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idden="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idden="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idden="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idden="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idden="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idden="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idden="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idden="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idden="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idden="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idden="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idden="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idden="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idden="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idden="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idden="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idden="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idden="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idden="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idden="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idden="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idden="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idden="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idden="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idden="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idden="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idden="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idden="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idden="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idden="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idden="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idden="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idden="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idden="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idden="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idden="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idden="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idden="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idden="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idden="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idden="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idden="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idden="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idden="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idden="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idden="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idden="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idden="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idden="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idden="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idden="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idden="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idden="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idden="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idden="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idden="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idden="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idden="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idden="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idden="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idden="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idden="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idden="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idden="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idden="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idden="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idden="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idden="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idden="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idden="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idden="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idden="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idden="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idden="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idden="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idden="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idden="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idden="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idden="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idden="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idden="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idden="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idden="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idden="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idden="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idden="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idden="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idden="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idden="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idden="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idden="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idden="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idden="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idden="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idden="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idden="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idden="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idden="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idden="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idden="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idden="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idden="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idden="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idden="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idden="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idden="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idden="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idden="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idden="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idden="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idden="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idden="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idden="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idden="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idden="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idden="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idden="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idden="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idden="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idden="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idden="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idden="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idden="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idden="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idden="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idden="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idden="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idden="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idden="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idden="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idden="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idden="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idden="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idden="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idden="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idden="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idden="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idden="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idden="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idden="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idden="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idden="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idden="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idden="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idden="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idden="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idden="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idden="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idden="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idden="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idden="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idden="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idden="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idden="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idden="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idden="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idden="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idden="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idden="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idden="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idden="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idden="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idden="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idden="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idden="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idden="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idden="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idden="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idden="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idden="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idden="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idden="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idden="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idden="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idden="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idden="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idden="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idden="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idden="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idden="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idden="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idden="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idden="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idden="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idden="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idden="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idden="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idden="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idden="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idden="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idden="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idden="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idden="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idden="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idden="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idden="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idden="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idden="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idden="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idden="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idden="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idden="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idden="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idden="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idden="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idden="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idden="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idden="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idden="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idden="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idden="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idden="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idden="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idden="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idden="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idden="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idden="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idden="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idden="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idden="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idden="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idden="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idden="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idden="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idden="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idden="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idden="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idden="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idden="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idden="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idden="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idden="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idden="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idden="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idden="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idden="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idden="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idden="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idden="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idden="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idden="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idden="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idden="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idden="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idden="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idden="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idden="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idden="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idden="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idden="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idden="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idden="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idden="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idden="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idden="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idden="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idden="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idden="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idden="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idden="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idden="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idden="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idden="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idden="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idden="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idden="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idden="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idden="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idden="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idden="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idden="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idden="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idden="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idden="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idden="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idden="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idden="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idden="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idden="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idden="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idden="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idden="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idden="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idden="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idden="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idden="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idden="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idden="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idden="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idden="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idden="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idden="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idden="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idden="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idden="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idden="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idden="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idden="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idden="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idden="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idden="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idden="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idden="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idden="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idden="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idden="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idden="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idden="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idden="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idden="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idden="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idden="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idden="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idden="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idden="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idden="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idden="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idden="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idden="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idden="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idden="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idden="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idden="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idden="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idden="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idden="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idden="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idden="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idden="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idden="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idden="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idden="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idden="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idden="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idden="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idden="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idden="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idden="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idden="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idden="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idden="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idden="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idden="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idden="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idden="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idden="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idden="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idden="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idden="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idden="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idden="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idden="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idden="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idden="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idden="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idden="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idden="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idden="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idden="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idden="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idden="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idden="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idden="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idden="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idden="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idden="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idden="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idden="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idden="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idden="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idden="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idden="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idden="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idden="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idden="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idden="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idden="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idden="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idden="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idden="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idden="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idden="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idden="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idden="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idden="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idden="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idden="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idden="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idden="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idden="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idden="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idden="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idden="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idden="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idden="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idden="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idden="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idden="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idden="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idden="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idden="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idden="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idden="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idden="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idden="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idden="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idden="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idden="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idden="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idden="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idden="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idden="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idden="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idden="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idden="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idden="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idden="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idden="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idden="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idden="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idden="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idden="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idden="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idden="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idden="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idden="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idden="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idden="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idden="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idden="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idden="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idden="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idden="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idden="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idden="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idden="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idden="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idden="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idden="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idden="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idden="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idden="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idden="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idden="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idden="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idden="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idden="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idden="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idden="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idden="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idden="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idden="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idden="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idden="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idden="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idden="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idden="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idden="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idden="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idden="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idden="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idden="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idden="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idden="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idden="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idden="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idden="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idden="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idden="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idden="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idden="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idden="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idden="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idden="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idden="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idden="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idden="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idden="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idden="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idden="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idden="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idden="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idden="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idden="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idden="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idden="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idden="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idden="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idden="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idden="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idden="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idden="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idden="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idden="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idden="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idden="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idden="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idden="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idden="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idden="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idden="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idden="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idden="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idden="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idden="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idden="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idden="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idden="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idden="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idden="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idden="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idden="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idden="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idden="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idden="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idden="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idden="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idden="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idden="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idden="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idden="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idden="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idden="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idden="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idden="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idden="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idden="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idden="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idden="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idden="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idden="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idden="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idden="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idden="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idden="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idden="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idden="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idden="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idden="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idden="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idden="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idden="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idden="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idden="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idden="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idden="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idden="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idden="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idden="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idden="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idden="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idden="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idden="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idden="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idden="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idden="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idden="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idden="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idden="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idden="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idden="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idden="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idden="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idden="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idden="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idden="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idden="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idden="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idden="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idden="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idden="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idden="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idden="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idden="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idden="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idden="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idden="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idden="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idden="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idden="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idden="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idden="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idden="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idden="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idden="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idden="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idden="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idden="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idden="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idden="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idden="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idden="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idden="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idden="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idden="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idden="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idden="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idden="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idden="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idden="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idden="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idden="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idden="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idden="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idden="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idden="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idden="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idden="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idden="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idden="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idden="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idden="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idden="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sheetData>
  <mergeCells count="4">
    <mergeCell ref="A29:F29"/>
    <mergeCell ref="A1:F1"/>
    <mergeCell ref="A2:F2"/>
    <mergeCell ref="A3:F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44271-316F-4972-B338-4B0D8DF50563}">
  <dimension ref="A1:Z1000"/>
  <sheetViews>
    <sheetView topLeftCell="E42" zoomScaleNormal="100" workbookViewId="0">
      <selection activeCell="I5" sqref="I5"/>
    </sheetView>
  </sheetViews>
  <sheetFormatPr defaultColWidth="0" defaultRowHeight="14.5" zeroHeight="1"/>
  <cols>
    <col min="1" max="1" width="8.1796875" style="6" customWidth="1"/>
    <col min="2" max="2" width="27.453125" style="6" customWidth="1"/>
    <col min="3" max="21" width="15.54296875" style="6" customWidth="1"/>
    <col min="22" max="22" width="35.81640625" style="6" customWidth="1"/>
    <col min="23" max="26" width="8" style="6" hidden="1" customWidth="1"/>
    <col min="27" max="16384" width="14.453125" style="6" hidden="1"/>
  </cols>
  <sheetData>
    <row r="1" spans="1:26">
      <c r="A1" s="517" t="s">
        <v>5504</v>
      </c>
      <c r="B1" s="518"/>
      <c r="C1" s="518"/>
      <c r="D1" s="518"/>
      <c r="E1" s="518"/>
      <c r="F1" s="518"/>
      <c r="G1" s="518"/>
      <c r="H1" s="518"/>
      <c r="I1" s="518"/>
      <c r="J1" s="518"/>
      <c r="K1" s="518"/>
      <c r="L1" s="518"/>
      <c r="M1" s="518"/>
      <c r="N1" s="518"/>
      <c r="O1" s="518"/>
      <c r="P1" s="518"/>
      <c r="Q1" s="518"/>
      <c r="R1" s="518"/>
      <c r="S1" s="518"/>
      <c r="T1" s="518"/>
      <c r="U1" s="518"/>
      <c r="V1" s="519"/>
      <c r="W1" s="5"/>
      <c r="X1" s="5"/>
      <c r="Y1" s="5"/>
      <c r="Z1" s="5"/>
    </row>
    <row r="2" spans="1:26">
      <c r="A2" s="520" t="s">
        <v>5533</v>
      </c>
      <c r="B2" s="521"/>
      <c r="C2" s="521"/>
      <c r="D2" s="521"/>
      <c r="E2" s="521"/>
      <c r="F2" s="521"/>
      <c r="G2" s="521"/>
      <c r="H2" s="521"/>
      <c r="I2" s="521"/>
      <c r="J2" s="521"/>
      <c r="K2" s="521"/>
      <c r="L2" s="521"/>
      <c r="M2" s="521"/>
      <c r="N2" s="521"/>
      <c r="O2" s="521"/>
      <c r="P2" s="521"/>
      <c r="Q2" s="521"/>
      <c r="R2" s="521"/>
      <c r="S2" s="521"/>
      <c r="T2" s="521"/>
      <c r="U2" s="521"/>
      <c r="V2" s="522"/>
      <c r="W2" s="5"/>
      <c r="X2" s="5"/>
      <c r="Y2" s="5"/>
      <c r="Z2" s="5"/>
    </row>
    <row r="3" spans="1:26" ht="14.25" customHeight="1">
      <c r="A3" s="590" t="s">
        <v>1715</v>
      </c>
      <c r="B3" s="535"/>
      <c r="C3" s="535"/>
      <c r="D3" s="535"/>
      <c r="E3" s="535"/>
      <c r="F3" s="535"/>
      <c r="G3" s="535"/>
      <c r="H3" s="535"/>
      <c r="I3" s="535"/>
      <c r="J3" s="535"/>
      <c r="K3" s="535"/>
      <c r="L3" s="535"/>
      <c r="M3" s="535"/>
      <c r="N3" s="535"/>
      <c r="O3" s="535"/>
      <c r="P3" s="535"/>
      <c r="Q3" s="535"/>
      <c r="R3" s="535"/>
      <c r="S3" s="535"/>
      <c r="T3" s="535"/>
      <c r="U3" s="535"/>
      <c r="V3" s="536"/>
      <c r="W3" s="5"/>
      <c r="X3" s="5"/>
      <c r="Y3" s="5"/>
      <c r="Z3" s="5"/>
    </row>
    <row r="4" spans="1:26" ht="46.5" customHeight="1">
      <c r="A4" s="591" t="s">
        <v>1716</v>
      </c>
      <c r="B4" s="593" t="s">
        <v>1714</v>
      </c>
      <c r="C4" s="594" t="s">
        <v>1717</v>
      </c>
      <c r="D4" s="595" t="s">
        <v>1718</v>
      </c>
      <c r="E4" s="596"/>
      <c r="F4" s="595" t="s">
        <v>1719</v>
      </c>
      <c r="G4" s="596"/>
      <c r="H4" s="595" t="s">
        <v>1720</v>
      </c>
      <c r="I4" s="596"/>
      <c r="J4" s="595" t="s">
        <v>1721</v>
      </c>
      <c r="K4" s="596"/>
      <c r="L4" s="595" t="s">
        <v>1722</v>
      </c>
      <c r="M4" s="596"/>
      <c r="N4" s="595" t="s">
        <v>1723</v>
      </c>
      <c r="O4" s="596"/>
      <c r="P4" s="595" t="s">
        <v>1724</v>
      </c>
      <c r="Q4" s="596"/>
      <c r="R4" s="595" t="s">
        <v>1725</v>
      </c>
      <c r="S4" s="596"/>
      <c r="T4" s="595" t="s">
        <v>1726</v>
      </c>
      <c r="U4" s="596"/>
      <c r="V4" s="597" t="s">
        <v>0</v>
      </c>
      <c r="W4" s="8"/>
      <c r="X4" s="8"/>
      <c r="Y4" s="8"/>
      <c r="Z4" s="8"/>
    </row>
    <row r="5" spans="1:26" ht="23.25" customHeight="1">
      <c r="A5" s="592"/>
      <c r="B5" s="592"/>
      <c r="C5" s="592"/>
      <c r="D5" s="21" t="s">
        <v>1</v>
      </c>
      <c r="E5" s="21" t="s">
        <v>2</v>
      </c>
      <c r="F5" s="21" t="s">
        <v>1</v>
      </c>
      <c r="G5" s="21" t="s">
        <v>2</v>
      </c>
      <c r="H5" s="21" t="s">
        <v>1</v>
      </c>
      <c r="I5" s="21" t="s">
        <v>2</v>
      </c>
      <c r="J5" s="21" t="s">
        <v>1</v>
      </c>
      <c r="K5" s="21" t="s">
        <v>2</v>
      </c>
      <c r="L5" s="21" t="s">
        <v>1</v>
      </c>
      <c r="M5" s="21" t="s">
        <v>2</v>
      </c>
      <c r="N5" s="21" t="s">
        <v>1</v>
      </c>
      <c r="O5" s="21" t="s">
        <v>2</v>
      </c>
      <c r="P5" s="21" t="s">
        <v>1</v>
      </c>
      <c r="Q5" s="21" t="s">
        <v>2</v>
      </c>
      <c r="R5" s="21" t="s">
        <v>1</v>
      </c>
      <c r="S5" s="21" t="s">
        <v>2</v>
      </c>
      <c r="T5" s="21" t="s">
        <v>1</v>
      </c>
      <c r="U5" s="21" t="s">
        <v>2</v>
      </c>
      <c r="V5" s="598"/>
      <c r="W5" s="8"/>
      <c r="X5" s="8"/>
      <c r="Y5" s="8"/>
      <c r="Z5" s="8"/>
    </row>
    <row r="6" spans="1:26">
      <c r="A6" s="22">
        <v>1</v>
      </c>
      <c r="B6" s="172" t="s">
        <v>1727</v>
      </c>
      <c r="C6" s="23">
        <v>160229</v>
      </c>
      <c r="D6" s="24">
        <v>4786217</v>
      </c>
      <c r="E6" s="24">
        <v>4773702</v>
      </c>
      <c r="F6" s="24">
        <v>15556</v>
      </c>
      <c r="G6" s="24">
        <v>15556</v>
      </c>
      <c r="H6" s="24">
        <v>8133</v>
      </c>
      <c r="I6" s="24">
        <v>4399</v>
      </c>
      <c r="J6" s="24">
        <v>367343</v>
      </c>
      <c r="K6" s="24">
        <v>365639</v>
      </c>
      <c r="L6" s="24"/>
      <c r="M6" s="24"/>
      <c r="N6" s="24"/>
      <c r="O6" s="24"/>
      <c r="P6" s="24">
        <v>50619</v>
      </c>
      <c r="Q6" s="24">
        <v>59452</v>
      </c>
      <c r="R6" s="24">
        <v>293183</v>
      </c>
      <c r="S6" s="24">
        <v>292008</v>
      </c>
      <c r="T6" s="24">
        <v>5521051</v>
      </c>
      <c r="U6" s="24">
        <v>5510756</v>
      </c>
      <c r="V6" s="174" t="s">
        <v>3</v>
      </c>
      <c r="W6" s="5"/>
      <c r="X6" s="5"/>
      <c r="Y6" s="5"/>
      <c r="Z6" s="5"/>
    </row>
    <row r="7" spans="1:26">
      <c r="A7" s="25">
        <v>2</v>
      </c>
      <c r="B7" s="163" t="s">
        <v>1728</v>
      </c>
      <c r="C7" s="26">
        <v>83743</v>
      </c>
      <c r="D7" s="27">
        <v>399427</v>
      </c>
      <c r="E7" s="27">
        <v>442920</v>
      </c>
      <c r="F7" s="27"/>
      <c r="G7" s="27"/>
      <c r="H7" s="27">
        <v>35033</v>
      </c>
      <c r="I7" s="27">
        <v>35033</v>
      </c>
      <c r="J7" s="27"/>
      <c r="K7" s="27"/>
      <c r="L7" s="27">
        <v>339881</v>
      </c>
      <c r="M7" s="27">
        <v>336881</v>
      </c>
      <c r="N7" s="27">
        <v>585</v>
      </c>
      <c r="O7" s="27">
        <v>585</v>
      </c>
      <c r="P7" s="27"/>
      <c r="Q7" s="27"/>
      <c r="R7" s="27">
        <v>165800</v>
      </c>
      <c r="S7" s="27">
        <v>167442</v>
      </c>
      <c r="T7" s="27">
        <v>940726</v>
      </c>
      <c r="U7" s="27">
        <v>982861</v>
      </c>
      <c r="V7" s="175" t="s">
        <v>4</v>
      </c>
      <c r="W7" s="5"/>
      <c r="X7" s="5"/>
      <c r="Y7" s="5"/>
      <c r="Z7" s="5"/>
    </row>
    <row r="8" spans="1:26">
      <c r="A8" s="22">
        <v>3</v>
      </c>
      <c r="B8" s="172" t="s">
        <v>1729</v>
      </c>
      <c r="C8" s="23">
        <v>78438</v>
      </c>
      <c r="D8" s="24">
        <v>349545</v>
      </c>
      <c r="E8" s="24">
        <v>359168</v>
      </c>
      <c r="F8" s="24"/>
      <c r="G8" s="24"/>
      <c r="H8" s="24">
        <v>241191</v>
      </c>
      <c r="I8" s="24">
        <v>268671</v>
      </c>
      <c r="J8" s="24"/>
      <c r="K8" s="24"/>
      <c r="L8" s="24">
        <v>73945</v>
      </c>
      <c r="M8" s="24">
        <v>73885</v>
      </c>
      <c r="N8" s="24"/>
      <c r="O8" s="24"/>
      <c r="P8" s="24">
        <v>6516</v>
      </c>
      <c r="Q8" s="24">
        <v>11703</v>
      </c>
      <c r="R8" s="24">
        <v>25906</v>
      </c>
      <c r="S8" s="24">
        <v>27990</v>
      </c>
      <c r="T8" s="24">
        <v>697103</v>
      </c>
      <c r="U8" s="24">
        <v>741417</v>
      </c>
      <c r="V8" s="174" t="s">
        <v>5</v>
      </c>
      <c r="W8" s="5"/>
      <c r="X8" s="5"/>
      <c r="Y8" s="5"/>
      <c r="Z8" s="5"/>
    </row>
    <row r="9" spans="1:26">
      <c r="A9" s="25">
        <v>4</v>
      </c>
      <c r="B9" s="163" t="s">
        <v>1730</v>
      </c>
      <c r="C9" s="26">
        <v>94163</v>
      </c>
      <c r="D9" s="27">
        <v>343207</v>
      </c>
      <c r="E9" s="27">
        <v>345027</v>
      </c>
      <c r="F9" s="27"/>
      <c r="G9" s="27"/>
      <c r="H9" s="27">
        <v>668266</v>
      </c>
      <c r="I9" s="27">
        <v>711112</v>
      </c>
      <c r="J9" s="27">
        <v>122016</v>
      </c>
      <c r="K9" s="27">
        <v>113918</v>
      </c>
      <c r="L9" s="27"/>
      <c r="M9" s="27"/>
      <c r="N9" s="27"/>
      <c r="O9" s="27"/>
      <c r="P9" s="27">
        <v>4731</v>
      </c>
      <c r="Q9" s="27">
        <v>4787</v>
      </c>
      <c r="R9" s="27">
        <v>15454</v>
      </c>
      <c r="S9" s="27">
        <v>16834</v>
      </c>
      <c r="T9" s="27">
        <v>1153674</v>
      </c>
      <c r="U9" s="27">
        <v>1191678</v>
      </c>
      <c r="V9" s="175" t="s">
        <v>6</v>
      </c>
      <c r="W9" s="5"/>
      <c r="X9" s="5"/>
      <c r="Y9" s="5"/>
      <c r="Z9" s="5"/>
    </row>
    <row r="10" spans="1:26">
      <c r="A10" s="22">
        <v>5</v>
      </c>
      <c r="B10" s="172" t="s">
        <v>1731</v>
      </c>
      <c r="C10" s="23">
        <v>135191</v>
      </c>
      <c r="D10" s="24">
        <v>3242797</v>
      </c>
      <c r="E10" s="24">
        <v>3236127</v>
      </c>
      <c r="F10" s="24"/>
      <c r="G10" s="24"/>
      <c r="H10" s="24"/>
      <c r="I10" s="24"/>
      <c r="J10" s="24"/>
      <c r="K10" s="24"/>
      <c r="L10" s="24">
        <v>94</v>
      </c>
      <c r="M10" s="24">
        <v>94</v>
      </c>
      <c r="N10" s="24"/>
      <c r="O10" s="24"/>
      <c r="P10" s="24">
        <v>31454</v>
      </c>
      <c r="Q10" s="24">
        <v>37451</v>
      </c>
      <c r="R10" s="24">
        <v>356643</v>
      </c>
      <c r="S10" s="24">
        <v>356281</v>
      </c>
      <c r="T10" s="24">
        <v>3630988</v>
      </c>
      <c r="U10" s="24">
        <v>3629953</v>
      </c>
      <c r="V10" s="174" t="s">
        <v>7</v>
      </c>
      <c r="W10" s="5"/>
      <c r="X10" s="5"/>
      <c r="Y10" s="5"/>
      <c r="Z10" s="5"/>
    </row>
    <row r="11" spans="1:26">
      <c r="A11" s="25">
        <v>6</v>
      </c>
      <c r="B11" s="163" t="s">
        <v>1732</v>
      </c>
      <c r="C11" s="26">
        <v>1483</v>
      </c>
      <c r="D11" s="27">
        <v>6098</v>
      </c>
      <c r="E11" s="27">
        <v>6098</v>
      </c>
      <c r="F11" s="27"/>
      <c r="G11" s="27"/>
      <c r="H11" s="27"/>
      <c r="I11" s="27"/>
      <c r="J11" s="27"/>
      <c r="K11" s="27"/>
      <c r="L11" s="27"/>
      <c r="M11" s="27"/>
      <c r="N11" s="27"/>
      <c r="O11" s="27"/>
      <c r="P11" s="27">
        <v>21</v>
      </c>
      <c r="Q11" s="27">
        <v>21</v>
      </c>
      <c r="R11" s="27">
        <v>1179</v>
      </c>
      <c r="S11" s="27">
        <v>1179</v>
      </c>
      <c r="T11" s="27">
        <v>7298</v>
      </c>
      <c r="U11" s="27">
        <v>7298</v>
      </c>
      <c r="V11" s="175" t="s">
        <v>8</v>
      </c>
      <c r="W11" s="5"/>
      <c r="X11" s="5"/>
      <c r="Y11" s="5"/>
      <c r="Z11" s="5"/>
    </row>
    <row r="12" spans="1:26">
      <c r="A12" s="22">
        <v>7</v>
      </c>
      <c r="B12" s="172" t="s">
        <v>1733</v>
      </c>
      <c r="C12" s="23">
        <v>3702</v>
      </c>
      <c r="D12" s="24">
        <v>24857</v>
      </c>
      <c r="E12" s="24">
        <v>24732</v>
      </c>
      <c r="F12" s="24"/>
      <c r="G12" s="24"/>
      <c r="H12" s="24">
        <v>769</v>
      </c>
      <c r="I12" s="24">
        <v>769</v>
      </c>
      <c r="J12" s="24">
        <v>1347</v>
      </c>
      <c r="K12" s="24">
        <v>1347</v>
      </c>
      <c r="L12" s="24">
        <v>37</v>
      </c>
      <c r="M12" s="24">
        <v>37</v>
      </c>
      <c r="N12" s="24"/>
      <c r="O12" s="24"/>
      <c r="P12" s="24">
        <v>8120</v>
      </c>
      <c r="Q12" s="24">
        <v>8823</v>
      </c>
      <c r="R12" s="24">
        <v>7418</v>
      </c>
      <c r="S12" s="24">
        <v>7373</v>
      </c>
      <c r="T12" s="24">
        <v>42548</v>
      </c>
      <c r="U12" s="24">
        <v>43081</v>
      </c>
      <c r="V12" s="174" t="s">
        <v>9</v>
      </c>
      <c r="W12" s="5"/>
      <c r="X12" s="5"/>
      <c r="Y12" s="5"/>
      <c r="Z12" s="5"/>
    </row>
    <row r="13" spans="1:26">
      <c r="A13" s="25">
        <v>8</v>
      </c>
      <c r="B13" s="163" t="s">
        <v>1734</v>
      </c>
      <c r="C13" s="26">
        <v>196022</v>
      </c>
      <c r="D13" s="27">
        <v>1624152</v>
      </c>
      <c r="E13" s="27">
        <v>1618709</v>
      </c>
      <c r="F13" s="27">
        <v>1392</v>
      </c>
      <c r="G13" s="27">
        <v>1328</v>
      </c>
      <c r="H13" s="27">
        <v>94290</v>
      </c>
      <c r="I13" s="27">
        <v>85339</v>
      </c>
      <c r="J13" s="27">
        <v>3839898</v>
      </c>
      <c r="K13" s="27">
        <v>3793377</v>
      </c>
      <c r="L13" s="27"/>
      <c r="M13" s="27"/>
      <c r="N13" s="27"/>
      <c r="O13" s="27"/>
      <c r="P13" s="27">
        <v>25127</v>
      </c>
      <c r="Q13" s="27">
        <v>35645</v>
      </c>
      <c r="R13" s="27">
        <v>469712</v>
      </c>
      <c r="S13" s="27">
        <v>454500</v>
      </c>
      <c r="T13" s="27">
        <v>6054571</v>
      </c>
      <c r="U13" s="27">
        <v>5988898</v>
      </c>
      <c r="V13" s="175" t="s">
        <v>10</v>
      </c>
      <c r="W13" s="5"/>
      <c r="X13" s="5"/>
      <c r="Y13" s="5"/>
      <c r="Z13" s="5"/>
    </row>
    <row r="14" spans="1:26">
      <c r="A14" s="22">
        <v>9</v>
      </c>
      <c r="B14" s="172" t="s">
        <v>1735</v>
      </c>
      <c r="C14" s="23">
        <v>44212</v>
      </c>
      <c r="D14" s="24">
        <v>106063</v>
      </c>
      <c r="E14" s="24">
        <v>107110</v>
      </c>
      <c r="F14" s="24">
        <v>144427</v>
      </c>
      <c r="G14" s="24">
        <v>131052</v>
      </c>
      <c r="H14" s="24">
        <v>90630</v>
      </c>
      <c r="I14" s="24">
        <v>35260</v>
      </c>
      <c r="J14" s="24">
        <v>92884</v>
      </c>
      <c r="K14" s="24">
        <v>95852</v>
      </c>
      <c r="L14" s="24"/>
      <c r="M14" s="24"/>
      <c r="N14" s="24"/>
      <c r="O14" s="24"/>
      <c r="P14" s="24">
        <v>8402</v>
      </c>
      <c r="Q14" s="24">
        <v>9078</v>
      </c>
      <c r="R14" s="24">
        <v>10893</v>
      </c>
      <c r="S14" s="24">
        <v>10869</v>
      </c>
      <c r="T14" s="24">
        <v>453299</v>
      </c>
      <c r="U14" s="24">
        <v>389221</v>
      </c>
      <c r="V14" s="174" t="s">
        <v>11</v>
      </c>
      <c r="W14" s="5"/>
      <c r="X14" s="5"/>
      <c r="Y14" s="5"/>
      <c r="Z14" s="5"/>
    </row>
    <row r="15" spans="1:26">
      <c r="A15" s="25">
        <v>10</v>
      </c>
      <c r="B15" s="163" t="s">
        <v>1736</v>
      </c>
      <c r="C15" s="26">
        <v>55673</v>
      </c>
      <c r="D15" s="27">
        <v>315027</v>
      </c>
      <c r="E15" s="27">
        <v>315119</v>
      </c>
      <c r="F15" s="27"/>
      <c r="G15" s="27"/>
      <c r="H15" s="27">
        <v>41</v>
      </c>
      <c r="I15" s="27">
        <v>41</v>
      </c>
      <c r="J15" s="27"/>
      <c r="K15" s="27"/>
      <c r="L15" s="27"/>
      <c r="M15" s="27"/>
      <c r="N15" s="27">
        <v>737847</v>
      </c>
      <c r="O15" s="27">
        <v>737847</v>
      </c>
      <c r="P15" s="27">
        <v>1958</v>
      </c>
      <c r="Q15" s="27">
        <v>1797</v>
      </c>
      <c r="R15" s="27">
        <v>225087</v>
      </c>
      <c r="S15" s="27">
        <v>225037</v>
      </c>
      <c r="T15" s="27">
        <v>1279960</v>
      </c>
      <c r="U15" s="27">
        <v>1279841</v>
      </c>
      <c r="V15" s="175" t="s">
        <v>12</v>
      </c>
      <c r="W15" s="5"/>
      <c r="X15" s="5"/>
      <c r="Y15" s="5"/>
      <c r="Z15" s="5"/>
    </row>
    <row r="16" spans="1:26">
      <c r="A16" s="22">
        <v>11</v>
      </c>
      <c r="B16" s="172" t="s">
        <v>13</v>
      </c>
      <c r="C16" s="23">
        <v>163090</v>
      </c>
      <c r="D16" s="24">
        <v>747760</v>
      </c>
      <c r="E16" s="24">
        <v>747713</v>
      </c>
      <c r="F16" s="24">
        <v>236600</v>
      </c>
      <c r="G16" s="24">
        <v>236600</v>
      </c>
      <c r="H16" s="24">
        <v>1187</v>
      </c>
      <c r="I16" s="24">
        <v>1187</v>
      </c>
      <c r="J16" s="24">
        <v>45599</v>
      </c>
      <c r="K16" s="24">
        <v>45599</v>
      </c>
      <c r="L16" s="24"/>
      <c r="M16" s="24"/>
      <c r="N16" s="24">
        <v>1887379</v>
      </c>
      <c r="O16" s="24">
        <v>1887379</v>
      </c>
      <c r="P16" s="24">
        <v>396</v>
      </c>
      <c r="Q16" s="24">
        <v>1139</v>
      </c>
      <c r="R16" s="24">
        <v>7353452</v>
      </c>
      <c r="S16" s="24">
        <v>7353221</v>
      </c>
      <c r="T16" s="24">
        <v>10272373</v>
      </c>
      <c r="U16" s="24">
        <v>10272838</v>
      </c>
      <c r="V16" s="174" t="s">
        <v>14</v>
      </c>
      <c r="W16" s="5"/>
      <c r="X16" s="5"/>
      <c r="Y16" s="5"/>
      <c r="Z16" s="5"/>
    </row>
    <row r="17" spans="1:26">
      <c r="A17" s="25">
        <v>12</v>
      </c>
      <c r="B17" s="163" t="s">
        <v>1737</v>
      </c>
      <c r="C17" s="26">
        <v>79714</v>
      </c>
      <c r="D17" s="27">
        <v>1203097</v>
      </c>
      <c r="E17" s="27">
        <v>1196920</v>
      </c>
      <c r="F17" s="27"/>
      <c r="G17" s="27"/>
      <c r="H17" s="27">
        <v>354</v>
      </c>
      <c r="I17" s="27">
        <v>354</v>
      </c>
      <c r="J17" s="27"/>
      <c r="K17" s="27"/>
      <c r="L17" s="27"/>
      <c r="M17" s="27"/>
      <c r="N17" s="27"/>
      <c r="O17" s="27"/>
      <c r="P17" s="27">
        <v>24825</v>
      </c>
      <c r="Q17" s="27">
        <v>45979</v>
      </c>
      <c r="R17" s="27">
        <v>83418</v>
      </c>
      <c r="S17" s="27">
        <v>76523</v>
      </c>
      <c r="T17" s="27">
        <v>1311694</v>
      </c>
      <c r="U17" s="27">
        <v>1319776</v>
      </c>
      <c r="V17" s="175" t="s">
        <v>15</v>
      </c>
      <c r="W17" s="5"/>
      <c r="X17" s="5"/>
      <c r="Y17" s="5"/>
      <c r="Z17" s="5"/>
    </row>
    <row r="18" spans="1:26">
      <c r="A18" s="22">
        <v>13</v>
      </c>
      <c r="B18" s="172" t="s">
        <v>1738</v>
      </c>
      <c r="C18" s="23">
        <v>191791</v>
      </c>
      <c r="D18" s="24">
        <v>4877327</v>
      </c>
      <c r="E18" s="24">
        <v>4876020</v>
      </c>
      <c r="F18" s="24"/>
      <c r="G18" s="24"/>
      <c r="H18" s="24">
        <v>2004</v>
      </c>
      <c r="I18" s="24">
        <v>2004</v>
      </c>
      <c r="J18" s="24">
        <v>116516</v>
      </c>
      <c r="K18" s="24">
        <v>116510</v>
      </c>
      <c r="L18" s="24">
        <v>33797</v>
      </c>
      <c r="M18" s="24">
        <v>33797</v>
      </c>
      <c r="N18" s="24"/>
      <c r="O18" s="24"/>
      <c r="P18" s="24">
        <v>60136</v>
      </c>
      <c r="Q18" s="24">
        <v>62217</v>
      </c>
      <c r="R18" s="24">
        <v>180544</v>
      </c>
      <c r="S18" s="24">
        <v>179657</v>
      </c>
      <c r="T18" s="24">
        <v>5270324</v>
      </c>
      <c r="U18" s="24">
        <v>5270205</v>
      </c>
      <c r="V18" s="174" t="s">
        <v>16</v>
      </c>
      <c r="W18" s="5"/>
      <c r="X18" s="5"/>
      <c r="Y18" s="5"/>
      <c r="Z18" s="5"/>
    </row>
    <row r="19" spans="1:26">
      <c r="A19" s="25">
        <v>14</v>
      </c>
      <c r="B19" s="163" t="s">
        <v>1739</v>
      </c>
      <c r="C19" s="26">
        <v>38863</v>
      </c>
      <c r="D19" s="27">
        <v>75042</v>
      </c>
      <c r="E19" s="27">
        <v>74695</v>
      </c>
      <c r="F19" s="27"/>
      <c r="G19" s="27"/>
      <c r="H19" s="27">
        <v>100080</v>
      </c>
      <c r="I19" s="27">
        <v>69037</v>
      </c>
      <c r="J19" s="27"/>
      <c r="K19" s="27"/>
      <c r="L19" s="27">
        <v>54125</v>
      </c>
      <c r="M19" s="27">
        <v>54092</v>
      </c>
      <c r="N19" s="27"/>
      <c r="O19" s="27"/>
      <c r="P19" s="27">
        <v>5442</v>
      </c>
      <c r="Q19" s="27">
        <v>5691</v>
      </c>
      <c r="R19" s="27">
        <v>94153</v>
      </c>
      <c r="S19" s="27">
        <v>94021</v>
      </c>
      <c r="T19" s="27">
        <v>328842</v>
      </c>
      <c r="U19" s="27">
        <v>297536</v>
      </c>
      <c r="V19" s="175" t="s">
        <v>17</v>
      </c>
      <c r="W19" s="5"/>
      <c r="X19" s="5"/>
      <c r="Y19" s="5"/>
      <c r="Z19" s="5"/>
    </row>
    <row r="20" spans="1:26">
      <c r="A20" s="22">
        <v>15</v>
      </c>
      <c r="B20" s="172" t="s">
        <v>1740</v>
      </c>
      <c r="C20" s="23">
        <v>308245</v>
      </c>
      <c r="D20" s="24">
        <v>5687743</v>
      </c>
      <c r="E20" s="24">
        <v>5630509</v>
      </c>
      <c r="F20" s="24"/>
      <c r="G20" s="24"/>
      <c r="H20" s="24">
        <v>92</v>
      </c>
      <c r="I20" s="24">
        <v>92</v>
      </c>
      <c r="J20" s="24">
        <v>25853</v>
      </c>
      <c r="K20" s="24">
        <v>25601</v>
      </c>
      <c r="L20" s="24"/>
      <c r="M20" s="24"/>
      <c r="N20" s="24"/>
      <c r="O20" s="24"/>
      <c r="P20" s="24">
        <v>21109</v>
      </c>
      <c r="Q20" s="24">
        <v>42598</v>
      </c>
      <c r="R20" s="24">
        <v>211779</v>
      </c>
      <c r="S20" s="24">
        <v>210642</v>
      </c>
      <c r="T20" s="24">
        <v>5946576</v>
      </c>
      <c r="U20" s="24">
        <v>5909442</v>
      </c>
      <c r="V20" s="174" t="s">
        <v>18</v>
      </c>
      <c r="W20" s="5"/>
      <c r="X20" s="5"/>
      <c r="Y20" s="5"/>
      <c r="Z20" s="5"/>
    </row>
    <row r="21" spans="1:26">
      <c r="A21" s="25">
        <v>16</v>
      </c>
      <c r="B21" s="163" t="s">
        <v>1741</v>
      </c>
      <c r="C21" s="26">
        <v>307713</v>
      </c>
      <c r="D21" s="27">
        <v>10651730</v>
      </c>
      <c r="E21" s="27">
        <v>10613283</v>
      </c>
      <c r="F21" s="27"/>
      <c r="G21" s="27"/>
      <c r="H21" s="27"/>
      <c r="I21" s="27"/>
      <c r="J21" s="27">
        <v>183433</v>
      </c>
      <c r="K21" s="27">
        <v>183433</v>
      </c>
      <c r="L21" s="27">
        <v>1351</v>
      </c>
      <c r="M21" s="27">
        <v>1351</v>
      </c>
      <c r="N21" s="27"/>
      <c r="O21" s="27"/>
      <c r="P21" s="27">
        <v>30754</v>
      </c>
      <c r="Q21" s="27">
        <v>46212</v>
      </c>
      <c r="R21" s="27">
        <v>150554</v>
      </c>
      <c r="S21" s="27">
        <v>148627</v>
      </c>
      <c r="T21" s="27">
        <v>11017822</v>
      </c>
      <c r="U21" s="27">
        <v>10992906</v>
      </c>
      <c r="V21" s="175" t="s">
        <v>19</v>
      </c>
      <c r="W21" s="5"/>
      <c r="X21" s="5"/>
      <c r="Y21" s="5"/>
      <c r="Z21" s="5"/>
    </row>
    <row r="22" spans="1:26">
      <c r="A22" s="22">
        <v>17</v>
      </c>
      <c r="B22" s="172" t="s">
        <v>1742</v>
      </c>
      <c r="C22" s="23">
        <v>22327</v>
      </c>
      <c r="D22" s="24">
        <v>204234</v>
      </c>
      <c r="E22" s="24">
        <v>221931</v>
      </c>
      <c r="F22" s="24"/>
      <c r="G22" s="24"/>
      <c r="H22" s="24">
        <v>1116</v>
      </c>
      <c r="I22" s="24">
        <v>1343</v>
      </c>
      <c r="J22" s="24"/>
      <c r="K22" s="24"/>
      <c r="L22" s="24">
        <v>631684</v>
      </c>
      <c r="M22" s="24">
        <v>631463</v>
      </c>
      <c r="N22" s="24"/>
      <c r="O22" s="24"/>
      <c r="P22" s="24"/>
      <c r="Q22" s="24"/>
      <c r="R22" s="24">
        <v>22</v>
      </c>
      <c r="S22" s="24">
        <v>261</v>
      </c>
      <c r="T22" s="24">
        <v>837056</v>
      </c>
      <c r="U22" s="24">
        <v>854998</v>
      </c>
      <c r="V22" s="174" t="s">
        <v>20</v>
      </c>
      <c r="W22" s="5"/>
      <c r="X22" s="5"/>
      <c r="Y22" s="5"/>
      <c r="Z22" s="5"/>
    </row>
    <row r="23" spans="1:26">
      <c r="A23" s="25">
        <v>18</v>
      </c>
      <c r="B23" s="163" t="s">
        <v>1743</v>
      </c>
      <c r="C23" s="26">
        <v>22429</v>
      </c>
      <c r="D23" s="27">
        <v>73905</v>
      </c>
      <c r="E23" s="27">
        <v>86767</v>
      </c>
      <c r="F23" s="27"/>
      <c r="G23" s="27"/>
      <c r="H23" s="27">
        <v>304</v>
      </c>
      <c r="I23" s="27">
        <v>304</v>
      </c>
      <c r="J23" s="27"/>
      <c r="K23" s="27"/>
      <c r="L23" s="27">
        <v>458765</v>
      </c>
      <c r="M23" s="27">
        <v>458765</v>
      </c>
      <c r="N23" s="27"/>
      <c r="O23" s="27"/>
      <c r="P23" s="27">
        <v>6910</v>
      </c>
      <c r="Q23" s="27">
        <v>7387</v>
      </c>
      <c r="R23" s="27">
        <v>83264</v>
      </c>
      <c r="S23" s="27">
        <v>83264</v>
      </c>
      <c r="T23" s="27">
        <v>623148</v>
      </c>
      <c r="U23" s="27">
        <v>636487</v>
      </c>
      <c r="V23" s="175" t="s">
        <v>21</v>
      </c>
      <c r="W23" s="5"/>
      <c r="X23" s="5"/>
      <c r="Y23" s="5"/>
      <c r="Z23" s="5"/>
    </row>
    <row r="24" spans="1:26">
      <c r="A24" s="22">
        <v>19</v>
      </c>
      <c r="B24" s="172" t="s">
        <v>1744</v>
      </c>
      <c r="C24" s="23">
        <v>21081</v>
      </c>
      <c r="D24" s="24">
        <v>181183</v>
      </c>
      <c r="E24" s="24">
        <v>266577</v>
      </c>
      <c r="F24" s="24"/>
      <c r="G24" s="24"/>
      <c r="H24" s="24"/>
      <c r="I24" s="24"/>
      <c r="J24" s="24"/>
      <c r="K24" s="24"/>
      <c r="L24" s="24">
        <v>469879</v>
      </c>
      <c r="M24" s="24">
        <v>469594</v>
      </c>
      <c r="N24" s="24"/>
      <c r="O24" s="24"/>
      <c r="P24" s="24"/>
      <c r="Q24" s="24"/>
      <c r="R24" s="24"/>
      <c r="S24" s="24"/>
      <c r="T24" s="24">
        <v>651062</v>
      </c>
      <c r="U24" s="24">
        <v>736171</v>
      </c>
      <c r="V24" s="174" t="s">
        <v>22</v>
      </c>
      <c r="W24" s="5"/>
      <c r="X24" s="5"/>
      <c r="Y24" s="5"/>
      <c r="Z24" s="5"/>
    </row>
    <row r="25" spans="1:26">
      <c r="A25" s="25">
        <v>20</v>
      </c>
      <c r="B25" s="163" t="s">
        <v>1745</v>
      </c>
      <c r="C25" s="26">
        <v>16579</v>
      </c>
      <c r="D25" s="27">
        <v>22740</v>
      </c>
      <c r="E25" s="27">
        <v>35843</v>
      </c>
      <c r="F25" s="27"/>
      <c r="G25" s="27"/>
      <c r="H25" s="27"/>
      <c r="I25" s="27"/>
      <c r="J25" s="27"/>
      <c r="K25" s="27"/>
      <c r="L25" s="27">
        <v>743423</v>
      </c>
      <c r="M25" s="27">
        <v>743388</v>
      </c>
      <c r="N25" s="27"/>
      <c r="O25" s="27"/>
      <c r="P25" s="27">
        <v>409</v>
      </c>
      <c r="Q25" s="27">
        <v>888</v>
      </c>
      <c r="R25" s="27"/>
      <c r="S25" s="27"/>
      <c r="T25" s="27">
        <v>766572</v>
      </c>
      <c r="U25" s="27">
        <v>780119</v>
      </c>
      <c r="V25" s="175" t="s">
        <v>23</v>
      </c>
      <c r="W25" s="5"/>
      <c r="X25" s="5"/>
      <c r="Y25" s="5"/>
      <c r="Z25" s="5"/>
    </row>
    <row r="26" spans="1:26">
      <c r="A26" s="22">
        <v>21</v>
      </c>
      <c r="B26" s="172" t="s">
        <v>24</v>
      </c>
      <c r="C26" s="23">
        <v>155707</v>
      </c>
      <c r="D26" s="24">
        <v>5851720</v>
      </c>
      <c r="E26" s="24">
        <v>5832981</v>
      </c>
      <c r="F26" s="24">
        <v>335</v>
      </c>
      <c r="G26" s="24">
        <v>335</v>
      </c>
      <c r="H26" s="24">
        <v>14698</v>
      </c>
      <c r="I26" s="24">
        <v>16091</v>
      </c>
      <c r="J26" s="24">
        <v>3066</v>
      </c>
      <c r="K26" s="24">
        <v>3057</v>
      </c>
      <c r="L26" s="24">
        <v>18835</v>
      </c>
      <c r="M26" s="24">
        <v>18835</v>
      </c>
      <c r="N26" s="24"/>
      <c r="O26" s="24"/>
      <c r="P26" s="24">
        <v>23231</v>
      </c>
      <c r="Q26" s="24">
        <v>34370</v>
      </c>
      <c r="R26" s="24">
        <v>61406</v>
      </c>
      <c r="S26" s="24">
        <v>61448</v>
      </c>
      <c r="T26" s="24">
        <v>5973291</v>
      </c>
      <c r="U26" s="24">
        <v>5967117</v>
      </c>
      <c r="V26" s="174" t="s">
        <v>25</v>
      </c>
      <c r="W26" s="5"/>
      <c r="X26" s="5"/>
      <c r="Y26" s="5"/>
      <c r="Z26" s="5"/>
    </row>
    <row r="27" spans="1:26">
      <c r="A27" s="25">
        <v>22</v>
      </c>
      <c r="B27" s="163" t="s">
        <v>1746</v>
      </c>
      <c r="C27" s="26">
        <v>50362</v>
      </c>
      <c r="D27" s="27">
        <v>63025</v>
      </c>
      <c r="E27" s="27">
        <v>62568</v>
      </c>
      <c r="F27" s="27">
        <v>45185</v>
      </c>
      <c r="G27" s="27">
        <v>44311</v>
      </c>
      <c r="H27" s="27">
        <v>13612</v>
      </c>
      <c r="I27" s="27">
        <v>11447</v>
      </c>
      <c r="J27" s="27">
        <v>5253</v>
      </c>
      <c r="K27" s="27">
        <v>4252</v>
      </c>
      <c r="L27" s="27"/>
      <c r="M27" s="27"/>
      <c r="N27" s="27"/>
      <c r="O27" s="27"/>
      <c r="P27" s="27">
        <v>11364</v>
      </c>
      <c r="Q27" s="27">
        <v>12614</v>
      </c>
      <c r="R27" s="27">
        <v>23327</v>
      </c>
      <c r="S27" s="27">
        <v>23463</v>
      </c>
      <c r="T27" s="27">
        <v>161766</v>
      </c>
      <c r="U27" s="27">
        <v>158655</v>
      </c>
      <c r="V27" s="175" t="s">
        <v>26</v>
      </c>
      <c r="W27" s="5"/>
      <c r="X27" s="5"/>
      <c r="Y27" s="5"/>
      <c r="Z27" s="5"/>
    </row>
    <row r="28" spans="1:26">
      <c r="A28" s="22">
        <v>23</v>
      </c>
      <c r="B28" s="172" t="s">
        <v>1747</v>
      </c>
      <c r="C28" s="23">
        <v>342239</v>
      </c>
      <c r="D28" s="24">
        <v>2788368</v>
      </c>
      <c r="E28" s="24">
        <v>2752487</v>
      </c>
      <c r="F28" s="24">
        <v>13910949</v>
      </c>
      <c r="G28" s="24">
        <v>13805182</v>
      </c>
      <c r="H28" s="24">
        <v>8769</v>
      </c>
      <c r="I28" s="24">
        <v>8769</v>
      </c>
      <c r="J28" s="24">
        <v>536065</v>
      </c>
      <c r="K28" s="24">
        <v>536207</v>
      </c>
      <c r="L28" s="24"/>
      <c r="M28" s="24"/>
      <c r="N28" s="24"/>
      <c r="O28" s="24"/>
      <c r="P28" s="24">
        <v>57430</v>
      </c>
      <c r="Q28" s="24">
        <v>91655</v>
      </c>
      <c r="R28" s="24">
        <v>850248</v>
      </c>
      <c r="S28" s="24">
        <v>839766</v>
      </c>
      <c r="T28" s="24">
        <v>18151829</v>
      </c>
      <c r="U28" s="24">
        <v>18034066</v>
      </c>
      <c r="V28" s="174" t="s">
        <v>27</v>
      </c>
      <c r="W28" s="5"/>
      <c r="X28" s="5"/>
      <c r="Y28" s="5"/>
      <c r="Z28" s="5"/>
    </row>
    <row r="29" spans="1:26">
      <c r="A29" s="25">
        <v>24</v>
      </c>
      <c r="B29" s="163" t="s">
        <v>1748</v>
      </c>
      <c r="C29" s="26">
        <v>7096</v>
      </c>
      <c r="D29" s="27">
        <v>5362</v>
      </c>
      <c r="E29" s="27">
        <v>5362</v>
      </c>
      <c r="F29" s="27"/>
      <c r="G29" s="27"/>
      <c r="H29" s="27"/>
      <c r="I29" s="27"/>
      <c r="J29" s="27"/>
      <c r="K29" s="27"/>
      <c r="L29" s="27"/>
      <c r="M29" s="27"/>
      <c r="N29" s="27">
        <v>11271</v>
      </c>
      <c r="O29" s="27">
        <v>11271</v>
      </c>
      <c r="P29" s="27"/>
      <c r="Q29" s="27"/>
      <c r="R29" s="27">
        <v>59667</v>
      </c>
      <c r="S29" s="27">
        <v>59657</v>
      </c>
      <c r="T29" s="27">
        <v>76300</v>
      </c>
      <c r="U29" s="27">
        <v>76290</v>
      </c>
      <c r="V29" s="175" t="s">
        <v>28</v>
      </c>
      <c r="W29" s="5"/>
      <c r="X29" s="5"/>
      <c r="Y29" s="5"/>
      <c r="Z29" s="5"/>
    </row>
    <row r="30" spans="1:26">
      <c r="A30" s="22">
        <v>25</v>
      </c>
      <c r="B30" s="172" t="s">
        <v>1749</v>
      </c>
      <c r="C30" s="23">
        <v>130058</v>
      </c>
      <c r="D30" s="24">
        <v>1768436</v>
      </c>
      <c r="E30" s="24">
        <v>1766278</v>
      </c>
      <c r="F30" s="24">
        <v>45382</v>
      </c>
      <c r="G30" s="24">
        <v>45382</v>
      </c>
      <c r="H30" s="24">
        <v>10624</v>
      </c>
      <c r="I30" s="24">
        <v>10540</v>
      </c>
      <c r="J30" s="24">
        <v>346480</v>
      </c>
      <c r="K30" s="24">
        <v>346468</v>
      </c>
      <c r="L30" s="24">
        <v>124141</v>
      </c>
      <c r="M30" s="24">
        <v>124141</v>
      </c>
      <c r="N30" s="24"/>
      <c r="O30" s="24"/>
      <c r="P30" s="24">
        <v>28484</v>
      </c>
      <c r="Q30" s="24">
        <v>28495</v>
      </c>
      <c r="R30" s="24">
        <v>119248</v>
      </c>
      <c r="S30" s="24">
        <v>119237</v>
      </c>
      <c r="T30" s="24">
        <v>2442795</v>
      </c>
      <c r="U30" s="24">
        <v>2440541</v>
      </c>
      <c r="V30" s="174" t="s">
        <v>29</v>
      </c>
      <c r="W30" s="5"/>
      <c r="X30" s="5"/>
      <c r="Y30" s="5"/>
      <c r="Z30" s="5"/>
    </row>
    <row r="31" spans="1:26">
      <c r="A31" s="25">
        <v>26</v>
      </c>
      <c r="B31" s="163" t="s">
        <v>30</v>
      </c>
      <c r="C31" s="26">
        <v>114840</v>
      </c>
      <c r="D31" s="27">
        <v>2883627</v>
      </c>
      <c r="E31" s="27">
        <v>2879100</v>
      </c>
      <c r="F31" s="27"/>
      <c r="G31" s="27"/>
      <c r="H31" s="27">
        <v>2500</v>
      </c>
      <c r="I31" s="27">
        <v>2499</v>
      </c>
      <c r="J31" s="27">
        <v>230692</v>
      </c>
      <c r="K31" s="27">
        <v>230639</v>
      </c>
      <c r="L31" s="27">
        <v>249</v>
      </c>
      <c r="M31" s="27">
        <v>249</v>
      </c>
      <c r="N31" s="27"/>
      <c r="O31" s="27"/>
      <c r="P31" s="27">
        <v>41989</v>
      </c>
      <c r="Q31" s="27">
        <v>48855</v>
      </c>
      <c r="R31" s="27">
        <v>72289</v>
      </c>
      <c r="S31" s="27">
        <v>72079</v>
      </c>
      <c r="T31" s="27">
        <v>3231346</v>
      </c>
      <c r="U31" s="27">
        <v>3233421</v>
      </c>
      <c r="V31" s="175" t="s">
        <v>31</v>
      </c>
      <c r="W31" s="5"/>
      <c r="X31" s="5"/>
      <c r="Y31" s="5"/>
      <c r="Z31" s="5"/>
    </row>
    <row r="32" spans="1:26">
      <c r="A32" s="22">
        <v>27</v>
      </c>
      <c r="B32" s="172" t="s">
        <v>1750</v>
      </c>
      <c r="C32" s="23">
        <v>10486</v>
      </c>
      <c r="D32" s="24">
        <v>6052</v>
      </c>
      <c r="E32" s="24">
        <v>6076</v>
      </c>
      <c r="F32" s="24"/>
      <c r="G32" s="24"/>
      <c r="H32" s="24">
        <v>295</v>
      </c>
      <c r="I32" s="24">
        <v>298</v>
      </c>
      <c r="J32" s="24"/>
      <c r="K32" s="24"/>
      <c r="L32" s="24">
        <v>95319</v>
      </c>
      <c r="M32" s="24">
        <v>94906</v>
      </c>
      <c r="N32" s="24"/>
      <c r="O32" s="24"/>
      <c r="P32" s="24">
        <v>600</v>
      </c>
      <c r="Q32" s="24">
        <v>1050</v>
      </c>
      <c r="R32" s="24">
        <v>475</v>
      </c>
      <c r="S32" s="24">
        <v>392</v>
      </c>
      <c r="T32" s="24">
        <v>102741</v>
      </c>
      <c r="U32" s="24">
        <v>102722</v>
      </c>
      <c r="V32" s="174" t="s">
        <v>32</v>
      </c>
      <c r="W32" s="5"/>
      <c r="X32" s="5"/>
      <c r="Y32" s="5"/>
      <c r="Z32" s="5"/>
    </row>
    <row r="33" spans="1:26">
      <c r="A33" s="25">
        <v>28</v>
      </c>
      <c r="B33" s="163" t="s">
        <v>33</v>
      </c>
      <c r="C33" s="26">
        <v>240928</v>
      </c>
      <c r="D33" s="27">
        <v>1699581</v>
      </c>
      <c r="E33" s="27">
        <v>1695505</v>
      </c>
      <c r="F33" s="27"/>
      <c r="G33" s="27"/>
      <c r="H33" s="27">
        <v>446713</v>
      </c>
      <c r="I33" s="27">
        <v>444966</v>
      </c>
      <c r="J33" s="27">
        <v>600678</v>
      </c>
      <c r="K33" s="27">
        <v>600630</v>
      </c>
      <c r="L33" s="27"/>
      <c r="M33" s="27"/>
      <c r="N33" s="27"/>
      <c r="O33" s="27"/>
      <c r="P33" s="27">
        <v>20354</v>
      </c>
      <c r="Q33" s="27">
        <v>24300</v>
      </c>
      <c r="R33" s="27">
        <v>92973</v>
      </c>
      <c r="S33" s="27">
        <v>92509</v>
      </c>
      <c r="T33" s="27">
        <v>2860299</v>
      </c>
      <c r="U33" s="27">
        <v>2857910</v>
      </c>
      <c r="V33" s="175" t="s">
        <v>34</v>
      </c>
      <c r="W33" s="5"/>
      <c r="X33" s="5"/>
      <c r="Y33" s="5"/>
      <c r="Z33" s="5"/>
    </row>
    <row r="34" spans="1:26">
      <c r="A34" s="22">
        <v>29</v>
      </c>
      <c r="B34" s="172" t="s">
        <v>1751</v>
      </c>
      <c r="C34" s="23">
        <v>53483</v>
      </c>
      <c r="D34" s="24">
        <v>621585</v>
      </c>
      <c r="E34" s="24">
        <v>621798</v>
      </c>
      <c r="F34" s="24"/>
      <c r="G34" s="24"/>
      <c r="H34" s="24">
        <v>188</v>
      </c>
      <c r="I34" s="24">
        <v>188</v>
      </c>
      <c r="J34" s="24"/>
      <c r="K34" s="24"/>
      <c r="L34" s="24"/>
      <c r="M34" s="24"/>
      <c r="N34" s="24">
        <v>246776</v>
      </c>
      <c r="O34" s="24">
        <v>246776</v>
      </c>
      <c r="P34" s="24">
        <v>1409</v>
      </c>
      <c r="Q34" s="24">
        <v>2040</v>
      </c>
      <c r="R34" s="24">
        <v>69741</v>
      </c>
      <c r="S34" s="24">
        <v>74731</v>
      </c>
      <c r="T34" s="24">
        <v>939699</v>
      </c>
      <c r="U34" s="24">
        <v>945533</v>
      </c>
      <c r="V34" s="174" t="s">
        <v>35</v>
      </c>
      <c r="W34" s="5"/>
      <c r="X34" s="5"/>
      <c r="Y34" s="5"/>
      <c r="Z34" s="5"/>
    </row>
    <row r="35" spans="1:26">
      <c r="A35" s="25">
        <v>30</v>
      </c>
      <c r="B35" s="163" t="s">
        <v>1752</v>
      </c>
      <c r="C35" s="26">
        <v>88752</v>
      </c>
      <c r="D35" s="27">
        <v>353896</v>
      </c>
      <c r="E35" s="27">
        <v>341584</v>
      </c>
      <c r="F35" s="27"/>
      <c r="G35" s="27"/>
      <c r="H35" s="27">
        <v>109118</v>
      </c>
      <c r="I35" s="27">
        <v>111657</v>
      </c>
      <c r="J35" s="27">
        <v>753</v>
      </c>
      <c r="K35" s="27">
        <v>753</v>
      </c>
      <c r="L35" s="27"/>
      <c r="M35" s="27"/>
      <c r="N35" s="27"/>
      <c r="O35" s="27"/>
      <c r="P35" s="27">
        <v>16608</v>
      </c>
      <c r="Q35" s="27">
        <v>30219</v>
      </c>
      <c r="R35" s="27">
        <v>9095</v>
      </c>
      <c r="S35" s="27">
        <v>9327</v>
      </c>
      <c r="T35" s="27">
        <v>489470</v>
      </c>
      <c r="U35" s="27">
        <v>493540</v>
      </c>
      <c r="V35" s="175" t="s">
        <v>36</v>
      </c>
      <c r="W35" s="5"/>
      <c r="X35" s="5"/>
      <c r="Y35" s="5"/>
      <c r="Z35" s="5"/>
    </row>
    <row r="36" spans="1:26">
      <c r="A36" s="22">
        <v>31</v>
      </c>
      <c r="B36" s="172" t="s">
        <v>1753</v>
      </c>
      <c r="C36" s="23">
        <v>8249</v>
      </c>
      <c r="D36" s="24">
        <v>47751</v>
      </c>
      <c r="E36" s="24">
        <v>47388</v>
      </c>
      <c r="F36" s="24"/>
      <c r="G36" s="24"/>
      <c r="H36" s="24"/>
      <c r="I36" s="24"/>
      <c r="J36" s="24"/>
      <c r="K36" s="24"/>
      <c r="L36" s="24"/>
      <c r="M36" s="24"/>
      <c r="N36" s="24"/>
      <c r="O36" s="24"/>
      <c r="P36" s="24">
        <v>161</v>
      </c>
      <c r="Q36" s="24">
        <v>191</v>
      </c>
      <c r="R36" s="24">
        <v>5349</v>
      </c>
      <c r="S36" s="24">
        <v>5349</v>
      </c>
      <c r="T36" s="24">
        <v>53261</v>
      </c>
      <c r="U36" s="24">
        <v>52928</v>
      </c>
      <c r="V36" s="174" t="s">
        <v>37</v>
      </c>
      <c r="W36" s="5"/>
      <c r="X36" s="5"/>
      <c r="Y36" s="5"/>
      <c r="Z36" s="5"/>
    </row>
    <row r="37" spans="1:26">
      <c r="A37" s="25">
        <v>32</v>
      </c>
      <c r="B37" s="163" t="s">
        <v>38</v>
      </c>
      <c r="C37" s="26">
        <v>114</v>
      </c>
      <c r="D37" s="27">
        <v>57</v>
      </c>
      <c r="E37" s="27">
        <v>57</v>
      </c>
      <c r="F37" s="27"/>
      <c r="G37" s="27"/>
      <c r="H37" s="27"/>
      <c r="I37" s="27"/>
      <c r="J37" s="27"/>
      <c r="K37" s="27"/>
      <c r="L37" s="27"/>
      <c r="M37" s="27"/>
      <c r="N37" s="27"/>
      <c r="O37" s="27"/>
      <c r="P37" s="27"/>
      <c r="Q37" s="27"/>
      <c r="R37" s="27"/>
      <c r="S37" s="27"/>
      <c r="T37" s="27">
        <v>57</v>
      </c>
      <c r="U37" s="27">
        <v>57</v>
      </c>
      <c r="V37" s="175" t="s">
        <v>39</v>
      </c>
      <c r="W37" s="5"/>
      <c r="X37" s="5"/>
      <c r="Y37" s="5"/>
      <c r="Z37" s="5"/>
    </row>
    <row r="38" spans="1:26">
      <c r="A38" s="22">
        <v>33</v>
      </c>
      <c r="B38" s="172" t="s">
        <v>40</v>
      </c>
      <c r="C38" s="23">
        <v>491</v>
      </c>
      <c r="D38" s="24">
        <v>5818</v>
      </c>
      <c r="E38" s="24">
        <v>5802</v>
      </c>
      <c r="F38" s="24"/>
      <c r="G38" s="24"/>
      <c r="H38" s="24">
        <v>28</v>
      </c>
      <c r="I38" s="24">
        <v>28</v>
      </c>
      <c r="J38" s="24"/>
      <c r="K38" s="24"/>
      <c r="L38" s="24"/>
      <c r="M38" s="24"/>
      <c r="N38" s="24"/>
      <c r="O38" s="24"/>
      <c r="P38" s="24"/>
      <c r="Q38" s="24"/>
      <c r="R38" s="24"/>
      <c r="S38" s="24"/>
      <c r="T38" s="24">
        <v>5846</v>
      </c>
      <c r="U38" s="24">
        <v>5830</v>
      </c>
      <c r="V38" s="174" t="s">
        <v>41</v>
      </c>
      <c r="W38" s="5"/>
      <c r="X38" s="5"/>
      <c r="Y38" s="5"/>
      <c r="Z38" s="5"/>
    </row>
    <row r="39" spans="1:26">
      <c r="A39" s="25">
        <v>34</v>
      </c>
      <c r="B39" s="163" t="s">
        <v>1754</v>
      </c>
      <c r="C39" s="26">
        <v>112</v>
      </c>
      <c r="D39" s="27">
        <v>422</v>
      </c>
      <c r="E39" s="27">
        <v>329</v>
      </c>
      <c r="F39" s="27"/>
      <c r="G39" s="27"/>
      <c r="H39" s="27">
        <v>364</v>
      </c>
      <c r="I39" s="27">
        <v>364</v>
      </c>
      <c r="J39" s="27"/>
      <c r="K39" s="27"/>
      <c r="L39" s="27"/>
      <c r="M39" s="27"/>
      <c r="N39" s="27"/>
      <c r="O39" s="27"/>
      <c r="P39" s="27">
        <v>133</v>
      </c>
      <c r="Q39" s="27">
        <v>133</v>
      </c>
      <c r="R39" s="27">
        <v>41</v>
      </c>
      <c r="S39" s="27">
        <v>41</v>
      </c>
      <c r="T39" s="27">
        <v>960</v>
      </c>
      <c r="U39" s="27">
        <v>867</v>
      </c>
      <c r="V39" s="175" t="s">
        <v>42</v>
      </c>
      <c r="W39" s="5"/>
      <c r="X39" s="5"/>
      <c r="Y39" s="5"/>
      <c r="Z39" s="5"/>
    </row>
    <row r="40" spans="1:26">
      <c r="A40" s="22">
        <v>35</v>
      </c>
      <c r="B40" s="172" t="s">
        <v>43</v>
      </c>
      <c r="C40" s="23">
        <v>32</v>
      </c>
      <c r="D40" s="24">
        <v>5</v>
      </c>
      <c r="E40" s="24"/>
      <c r="F40" s="24"/>
      <c r="G40" s="24"/>
      <c r="H40" s="24"/>
      <c r="I40" s="24"/>
      <c r="J40" s="24"/>
      <c r="K40" s="24"/>
      <c r="L40" s="24"/>
      <c r="M40" s="24"/>
      <c r="N40" s="24"/>
      <c r="O40" s="24"/>
      <c r="P40" s="24"/>
      <c r="Q40" s="24"/>
      <c r="R40" s="24">
        <v>42</v>
      </c>
      <c r="S40" s="24">
        <v>42</v>
      </c>
      <c r="T40" s="24">
        <v>47</v>
      </c>
      <c r="U40" s="24">
        <v>42</v>
      </c>
      <c r="V40" s="174" t="s">
        <v>44</v>
      </c>
      <c r="W40" s="5"/>
      <c r="X40" s="5"/>
      <c r="Y40" s="5"/>
      <c r="Z40" s="5"/>
    </row>
    <row r="41" spans="1:26" ht="29">
      <c r="A41" s="25">
        <v>36</v>
      </c>
      <c r="B41" s="163" t="s">
        <v>263</v>
      </c>
      <c r="C41" s="26">
        <v>59146</v>
      </c>
      <c r="D41" s="27"/>
      <c r="E41" s="27"/>
      <c r="F41" s="27"/>
      <c r="G41" s="27"/>
      <c r="H41" s="27"/>
      <c r="I41" s="27"/>
      <c r="J41" s="27"/>
      <c r="K41" s="27"/>
      <c r="L41" s="27"/>
      <c r="M41" s="27"/>
      <c r="N41" s="27"/>
      <c r="O41" s="27"/>
      <c r="P41" s="27"/>
      <c r="Q41" s="27"/>
      <c r="R41" s="27"/>
      <c r="S41" s="27"/>
      <c r="T41" s="27"/>
      <c r="U41" s="27"/>
      <c r="V41" s="175" t="s">
        <v>45</v>
      </c>
      <c r="W41" s="5"/>
      <c r="X41" s="5"/>
      <c r="Y41" s="5"/>
      <c r="Z41" s="5"/>
    </row>
    <row r="42" spans="1:26">
      <c r="A42" s="22">
        <v>37</v>
      </c>
      <c r="B42" s="172" t="s">
        <v>46</v>
      </c>
      <c r="C42" s="23">
        <v>480</v>
      </c>
      <c r="D42" s="24">
        <v>86</v>
      </c>
      <c r="E42" s="24">
        <v>16</v>
      </c>
      <c r="F42" s="24"/>
      <c r="G42" s="24"/>
      <c r="H42" s="24">
        <v>3</v>
      </c>
      <c r="I42" s="24">
        <v>3</v>
      </c>
      <c r="J42" s="24">
        <v>1411</v>
      </c>
      <c r="K42" s="24">
        <v>1326</v>
      </c>
      <c r="L42" s="24"/>
      <c r="M42" s="24"/>
      <c r="N42" s="24"/>
      <c r="O42" s="24"/>
      <c r="P42" s="24"/>
      <c r="Q42" s="24"/>
      <c r="R42" s="24">
        <v>303</v>
      </c>
      <c r="S42" s="24">
        <v>303</v>
      </c>
      <c r="T42" s="24">
        <v>1804</v>
      </c>
      <c r="U42" s="24">
        <v>1649</v>
      </c>
      <c r="V42" s="174" t="s">
        <v>47</v>
      </c>
      <c r="W42" s="5"/>
      <c r="X42" s="5"/>
      <c r="Y42" s="5"/>
      <c r="Z42" s="5"/>
    </row>
    <row r="43" spans="1:26" ht="29">
      <c r="A43" s="25"/>
      <c r="B43" s="173" t="s">
        <v>48</v>
      </c>
      <c r="C43" s="26">
        <v>3287263</v>
      </c>
      <c r="D43" s="27">
        <v>51017942</v>
      </c>
      <c r="E43" s="27">
        <v>50996301</v>
      </c>
      <c r="F43" s="27">
        <v>14399826</v>
      </c>
      <c r="G43" s="27">
        <v>14279746</v>
      </c>
      <c r="H43" s="27">
        <v>1850402</v>
      </c>
      <c r="I43" s="27">
        <v>1821795</v>
      </c>
      <c r="J43" s="27">
        <v>6519287</v>
      </c>
      <c r="K43" s="27">
        <v>6464608</v>
      </c>
      <c r="L43" s="27">
        <v>3045525</v>
      </c>
      <c r="M43" s="27">
        <v>3041478</v>
      </c>
      <c r="N43" s="27">
        <v>2883858</v>
      </c>
      <c r="O43" s="27">
        <v>2883858</v>
      </c>
      <c r="P43" s="27">
        <v>488692</v>
      </c>
      <c r="Q43" s="27">
        <v>654791</v>
      </c>
      <c r="R43" s="27">
        <v>11092665</v>
      </c>
      <c r="S43" s="27">
        <v>11064073</v>
      </c>
      <c r="T43" s="27">
        <v>91298198</v>
      </c>
      <c r="U43" s="27">
        <v>91206650</v>
      </c>
      <c r="V43" s="175" t="s">
        <v>49</v>
      </c>
      <c r="W43" s="5"/>
      <c r="X43" s="5"/>
      <c r="Y43" s="5"/>
      <c r="Z43" s="5"/>
    </row>
    <row r="44" spans="1:26">
      <c r="A44" s="22"/>
      <c r="B44" s="172" t="s">
        <v>50</v>
      </c>
      <c r="C44" s="23"/>
      <c r="D44" s="24">
        <v>15.53</v>
      </c>
      <c r="E44" s="24">
        <v>15.53</v>
      </c>
      <c r="F44" s="24">
        <v>4.38</v>
      </c>
      <c r="G44" s="24">
        <v>4.3499999999999996</v>
      </c>
      <c r="H44" s="24">
        <v>0.56000000000000005</v>
      </c>
      <c r="I44" s="24">
        <v>0.55000000000000004</v>
      </c>
      <c r="J44" s="24">
        <v>1.98</v>
      </c>
      <c r="K44" s="24">
        <v>1.97</v>
      </c>
      <c r="L44" s="24">
        <v>0.93</v>
      </c>
      <c r="M44" s="24">
        <v>0.93</v>
      </c>
      <c r="N44" s="24">
        <v>0.88</v>
      </c>
      <c r="O44" s="24">
        <v>0.88</v>
      </c>
      <c r="P44" s="24">
        <v>0.15</v>
      </c>
      <c r="Q44" s="24">
        <v>0.2</v>
      </c>
      <c r="R44" s="24">
        <v>3.38</v>
      </c>
      <c r="S44" s="24">
        <v>3.37</v>
      </c>
      <c r="T44" s="24">
        <v>27.8</v>
      </c>
      <c r="U44" s="24">
        <v>27.77</v>
      </c>
      <c r="V44" s="174" t="s">
        <v>51</v>
      </c>
      <c r="W44" s="5"/>
      <c r="X44" s="5"/>
      <c r="Y44" s="5"/>
      <c r="Z44" s="5"/>
    </row>
    <row r="45" spans="1:26">
      <c r="A45" s="25"/>
      <c r="B45" s="163" t="s">
        <v>52</v>
      </c>
      <c r="C45" s="26"/>
      <c r="D45" s="27">
        <v>55.88</v>
      </c>
      <c r="E45" s="27">
        <v>55.91</v>
      </c>
      <c r="F45" s="27">
        <v>15.77</v>
      </c>
      <c r="G45" s="27">
        <v>15.66</v>
      </c>
      <c r="H45" s="27">
        <v>2.0299999999999998</v>
      </c>
      <c r="I45" s="27">
        <v>2</v>
      </c>
      <c r="J45" s="27">
        <v>7.14</v>
      </c>
      <c r="K45" s="27">
        <v>7.09</v>
      </c>
      <c r="L45" s="27">
        <v>3.34</v>
      </c>
      <c r="M45" s="27">
        <v>3.33</v>
      </c>
      <c r="N45" s="27">
        <v>3.16</v>
      </c>
      <c r="O45" s="27">
        <v>3.16</v>
      </c>
      <c r="P45" s="27">
        <v>0.54</v>
      </c>
      <c r="Q45" s="27">
        <v>0.72</v>
      </c>
      <c r="R45" s="27">
        <v>12.15</v>
      </c>
      <c r="S45" s="27">
        <v>12.13</v>
      </c>
      <c r="T45" s="27">
        <v>100</v>
      </c>
      <c r="U45" s="27">
        <v>100</v>
      </c>
      <c r="V45" s="175" t="s">
        <v>53</v>
      </c>
      <c r="W45" s="5"/>
      <c r="X45" s="5"/>
      <c r="Y45" s="5"/>
      <c r="Z45" s="5"/>
    </row>
    <row r="46" spans="1:26" ht="33.65" customHeight="1">
      <c r="A46" s="164" t="s">
        <v>1755</v>
      </c>
      <c r="B46" s="165"/>
      <c r="C46" s="165"/>
      <c r="D46" s="165"/>
      <c r="E46" s="165"/>
      <c r="F46" s="165"/>
      <c r="G46" s="165"/>
      <c r="H46" s="165"/>
      <c r="I46" s="165"/>
      <c r="J46" s="165"/>
      <c r="K46" s="166"/>
      <c r="L46" s="165"/>
      <c r="M46" s="165"/>
      <c r="N46" s="165"/>
      <c r="O46" s="165"/>
      <c r="P46" s="165"/>
      <c r="Q46" s="165"/>
      <c r="R46" s="165"/>
      <c r="S46" s="165"/>
      <c r="T46" s="165"/>
      <c r="U46" s="165"/>
      <c r="V46" s="167"/>
      <c r="W46" s="5"/>
      <c r="X46" s="5"/>
      <c r="Y46" s="5"/>
      <c r="Z46" s="5"/>
    </row>
    <row r="47" spans="1:26" ht="15.75" customHeight="1">
      <c r="A47" s="168" t="s">
        <v>54</v>
      </c>
      <c r="B47" s="169"/>
      <c r="C47" s="169"/>
      <c r="D47" s="170"/>
      <c r="E47" s="169"/>
      <c r="F47" s="169"/>
      <c r="G47" s="169"/>
      <c r="H47" s="169"/>
      <c r="I47" s="169"/>
      <c r="J47" s="169"/>
      <c r="K47" s="169"/>
      <c r="L47" s="169"/>
      <c r="M47" s="169"/>
      <c r="N47" s="169"/>
      <c r="O47" s="169"/>
      <c r="P47" s="169"/>
      <c r="Q47" s="169"/>
      <c r="R47" s="169"/>
      <c r="S47" s="169"/>
      <c r="T47" s="169"/>
      <c r="U47" s="169"/>
      <c r="V47" s="171"/>
      <c r="W47" s="5"/>
      <c r="X47" s="5"/>
      <c r="Y47" s="5"/>
      <c r="Z47" s="5"/>
    </row>
    <row r="48" spans="1:26" hidden="1">
      <c r="A48" s="28"/>
      <c r="B48" s="5"/>
      <c r="C48" s="5"/>
      <c r="D48" s="5"/>
      <c r="E48" s="5"/>
      <c r="F48" s="5"/>
      <c r="G48" s="5"/>
      <c r="H48" s="5"/>
      <c r="I48" s="5"/>
      <c r="J48" s="5"/>
      <c r="K48" s="5"/>
      <c r="L48" s="5"/>
      <c r="M48" s="5"/>
      <c r="N48" s="5"/>
      <c r="O48" s="5"/>
      <c r="P48" s="5"/>
      <c r="Q48" s="5"/>
      <c r="R48" s="5"/>
      <c r="S48" s="5"/>
      <c r="T48" s="5"/>
      <c r="U48" s="5"/>
      <c r="V48" s="5"/>
      <c r="W48" s="5"/>
      <c r="X48" s="5"/>
      <c r="Y48" s="5"/>
      <c r="Z48" s="5"/>
    </row>
    <row r="49" spans="1:26" hidden="1">
      <c r="A49" s="28"/>
      <c r="B49" s="5"/>
      <c r="C49" s="5"/>
      <c r="D49" s="5"/>
      <c r="E49" s="5"/>
      <c r="F49" s="5"/>
      <c r="G49" s="5"/>
      <c r="H49" s="5"/>
      <c r="I49" s="5"/>
      <c r="J49" s="5"/>
      <c r="K49" s="5"/>
      <c r="L49" s="5"/>
      <c r="M49" s="5"/>
      <c r="N49" s="5"/>
      <c r="O49" s="5"/>
      <c r="P49" s="5"/>
      <c r="Q49" s="5"/>
      <c r="R49" s="5"/>
      <c r="S49" s="5"/>
      <c r="T49" s="5"/>
      <c r="U49" s="5"/>
      <c r="V49" s="5"/>
      <c r="W49" s="5"/>
      <c r="X49" s="5"/>
      <c r="Y49" s="5"/>
      <c r="Z49" s="5"/>
    </row>
    <row r="50" spans="1:26" hidden="1">
      <c r="A50" s="28"/>
      <c r="B50" s="5"/>
      <c r="C50" s="5"/>
      <c r="D50" s="5"/>
      <c r="E50" s="5"/>
      <c r="F50" s="5"/>
      <c r="G50" s="5"/>
      <c r="H50" s="5"/>
      <c r="I50" s="5"/>
      <c r="J50" s="5"/>
      <c r="K50" s="5"/>
      <c r="L50" s="5"/>
      <c r="M50" s="5"/>
      <c r="N50" s="5"/>
      <c r="O50" s="5"/>
      <c r="P50" s="5"/>
      <c r="Q50" s="5"/>
      <c r="R50" s="5"/>
      <c r="S50" s="5"/>
      <c r="T50" s="5"/>
      <c r="U50" s="5"/>
      <c r="V50" s="5"/>
      <c r="W50" s="5"/>
      <c r="X50" s="5"/>
      <c r="Y50" s="5"/>
      <c r="Z50" s="5"/>
    </row>
    <row r="51" spans="1:26" hidden="1">
      <c r="A51" s="28"/>
      <c r="B51" s="5"/>
      <c r="C51" s="5"/>
      <c r="D51" s="5"/>
      <c r="E51" s="5"/>
      <c r="F51" s="5"/>
      <c r="G51" s="5"/>
      <c r="H51" s="5"/>
      <c r="I51" s="5"/>
      <c r="J51" s="5"/>
      <c r="K51" s="5"/>
      <c r="L51" s="5"/>
      <c r="M51" s="5"/>
      <c r="N51" s="5"/>
      <c r="O51" s="5"/>
      <c r="P51" s="5"/>
      <c r="Q51" s="5"/>
      <c r="R51" s="5"/>
      <c r="S51" s="5"/>
      <c r="T51" s="5"/>
      <c r="U51" s="5"/>
      <c r="V51" s="5"/>
      <c r="W51" s="5"/>
      <c r="X51" s="5"/>
      <c r="Y51" s="5"/>
      <c r="Z51" s="5"/>
    </row>
    <row r="52" spans="1:26" hidden="1">
      <c r="A52" s="28"/>
      <c r="B52" s="5"/>
      <c r="C52" s="5"/>
      <c r="D52" s="5"/>
      <c r="E52" s="5"/>
      <c r="F52" s="5"/>
      <c r="G52" s="5"/>
      <c r="H52" s="5"/>
      <c r="I52" s="5"/>
      <c r="J52" s="5"/>
      <c r="K52" s="5"/>
      <c r="L52" s="5"/>
      <c r="M52" s="5"/>
      <c r="N52" s="5"/>
      <c r="O52" s="5"/>
      <c r="P52" s="5"/>
      <c r="Q52" s="5"/>
      <c r="R52" s="5"/>
      <c r="S52" s="5"/>
      <c r="T52" s="5"/>
      <c r="U52" s="5"/>
      <c r="V52" s="5"/>
      <c r="W52" s="5"/>
      <c r="X52" s="5"/>
      <c r="Y52" s="5"/>
      <c r="Z52" s="5"/>
    </row>
    <row r="53" spans="1:26" hidden="1">
      <c r="A53" s="28"/>
      <c r="B53" s="5"/>
      <c r="C53" s="5"/>
      <c r="D53" s="5"/>
      <c r="E53" s="5"/>
      <c r="F53" s="5"/>
      <c r="G53" s="5"/>
      <c r="H53" s="5"/>
      <c r="I53" s="5"/>
      <c r="J53" s="5"/>
      <c r="K53" s="5"/>
      <c r="L53" s="5"/>
      <c r="M53" s="5"/>
      <c r="N53" s="5"/>
      <c r="O53" s="5"/>
      <c r="P53" s="5"/>
      <c r="Q53" s="5"/>
      <c r="R53" s="5"/>
      <c r="S53" s="5"/>
      <c r="T53" s="5"/>
      <c r="U53" s="5"/>
      <c r="V53" s="5"/>
      <c r="W53" s="5"/>
      <c r="X53" s="5"/>
      <c r="Y53" s="5"/>
      <c r="Z53" s="5"/>
    </row>
    <row r="54" spans="1:26" hidden="1">
      <c r="A54" s="28"/>
      <c r="B54" s="5"/>
      <c r="C54" s="5"/>
      <c r="D54" s="5"/>
      <c r="E54" s="5"/>
      <c r="F54" s="5"/>
      <c r="G54" s="5"/>
      <c r="H54" s="5"/>
      <c r="I54" s="5"/>
      <c r="J54" s="5"/>
      <c r="K54" s="5"/>
      <c r="L54" s="5"/>
      <c r="M54" s="5"/>
      <c r="N54" s="5"/>
      <c r="O54" s="5"/>
      <c r="P54" s="5"/>
      <c r="Q54" s="5"/>
      <c r="R54" s="5"/>
      <c r="S54" s="5"/>
      <c r="T54" s="5"/>
      <c r="U54" s="5"/>
      <c r="V54" s="5"/>
      <c r="W54" s="5"/>
      <c r="X54" s="5"/>
      <c r="Y54" s="5"/>
      <c r="Z54" s="5"/>
    </row>
    <row r="55" spans="1:26" hidden="1">
      <c r="A55" s="28"/>
      <c r="B55" s="5"/>
      <c r="C55" s="5"/>
      <c r="D55" s="5"/>
      <c r="E55" s="5"/>
      <c r="F55" s="5"/>
      <c r="G55" s="5"/>
      <c r="H55" s="5"/>
      <c r="I55" s="5"/>
      <c r="J55" s="5"/>
      <c r="K55" s="5"/>
      <c r="L55" s="5"/>
      <c r="M55" s="5"/>
      <c r="N55" s="5"/>
      <c r="O55" s="5"/>
      <c r="P55" s="5"/>
      <c r="Q55" s="5"/>
      <c r="R55" s="5"/>
      <c r="S55" s="5"/>
      <c r="T55" s="5"/>
      <c r="U55" s="5"/>
      <c r="V55" s="5"/>
      <c r="W55" s="5"/>
      <c r="X55" s="5"/>
      <c r="Y55" s="5"/>
      <c r="Z55" s="5"/>
    </row>
    <row r="56" spans="1:26" hidden="1">
      <c r="A56" s="28"/>
      <c r="B56" s="5"/>
      <c r="C56" s="5"/>
      <c r="D56" s="5"/>
      <c r="E56" s="5"/>
      <c r="F56" s="5"/>
      <c r="G56" s="5"/>
      <c r="H56" s="5"/>
      <c r="I56" s="5"/>
      <c r="J56" s="5"/>
      <c r="K56" s="5"/>
      <c r="L56" s="5"/>
      <c r="M56" s="5"/>
      <c r="N56" s="5"/>
      <c r="O56" s="5"/>
      <c r="P56" s="5"/>
      <c r="Q56" s="5"/>
      <c r="R56" s="5"/>
      <c r="S56" s="5"/>
      <c r="T56" s="5"/>
      <c r="U56" s="5"/>
      <c r="V56" s="5"/>
      <c r="W56" s="5"/>
      <c r="X56" s="5"/>
      <c r="Y56" s="5"/>
      <c r="Z56" s="5"/>
    </row>
    <row r="57" spans="1:26" hidden="1">
      <c r="A57" s="28"/>
      <c r="B57" s="5"/>
      <c r="C57" s="5"/>
      <c r="D57" s="5"/>
      <c r="E57" s="5"/>
      <c r="F57" s="5"/>
      <c r="G57" s="5"/>
      <c r="H57" s="5"/>
      <c r="I57" s="5"/>
      <c r="J57" s="5"/>
      <c r="K57" s="5"/>
      <c r="L57" s="5"/>
      <c r="M57" s="5"/>
      <c r="N57" s="5"/>
      <c r="O57" s="5"/>
      <c r="P57" s="5"/>
      <c r="Q57" s="5"/>
      <c r="R57" s="5"/>
      <c r="S57" s="5"/>
      <c r="T57" s="5"/>
      <c r="U57" s="5"/>
      <c r="V57" s="5"/>
      <c r="W57" s="5"/>
      <c r="X57" s="5"/>
      <c r="Y57" s="5"/>
      <c r="Z57" s="5"/>
    </row>
    <row r="58" spans="1:26" hidden="1">
      <c r="A58" s="28"/>
      <c r="B58" s="5"/>
      <c r="C58" s="5"/>
      <c r="D58" s="5"/>
      <c r="E58" s="5"/>
      <c r="F58" s="5"/>
      <c r="G58" s="5"/>
      <c r="H58" s="5"/>
      <c r="I58" s="5"/>
      <c r="J58" s="5"/>
      <c r="K58" s="5"/>
      <c r="L58" s="5"/>
      <c r="M58" s="5"/>
      <c r="N58" s="5"/>
      <c r="O58" s="5"/>
      <c r="P58" s="5"/>
      <c r="Q58" s="5"/>
      <c r="R58" s="5"/>
      <c r="S58" s="5"/>
      <c r="T58" s="5"/>
      <c r="U58" s="5"/>
      <c r="V58" s="5"/>
      <c r="W58" s="5"/>
      <c r="X58" s="5"/>
      <c r="Y58" s="5"/>
      <c r="Z58" s="5"/>
    </row>
    <row r="59" spans="1:26" hidden="1">
      <c r="A59" s="28"/>
      <c r="B59" s="5"/>
      <c r="C59" s="5"/>
      <c r="D59" s="5"/>
      <c r="E59" s="5"/>
      <c r="F59" s="5"/>
      <c r="G59" s="5"/>
      <c r="H59" s="5"/>
      <c r="I59" s="5"/>
      <c r="J59" s="5"/>
      <c r="K59" s="5"/>
      <c r="L59" s="5"/>
      <c r="M59" s="5"/>
      <c r="N59" s="5"/>
      <c r="O59" s="5"/>
      <c r="P59" s="5"/>
      <c r="Q59" s="5"/>
      <c r="R59" s="5"/>
      <c r="S59" s="5"/>
      <c r="T59" s="5"/>
      <c r="U59" s="5"/>
      <c r="V59" s="5"/>
      <c r="W59" s="5"/>
      <c r="X59" s="5"/>
      <c r="Y59" s="5"/>
      <c r="Z59" s="5"/>
    </row>
    <row r="60" spans="1:26" hidden="1">
      <c r="A60" s="28"/>
      <c r="B60" s="5"/>
      <c r="C60" s="5"/>
      <c r="D60" s="5"/>
      <c r="E60" s="5"/>
      <c r="F60" s="5"/>
      <c r="G60" s="5"/>
      <c r="H60" s="5"/>
      <c r="I60" s="5"/>
      <c r="J60" s="5"/>
      <c r="K60" s="5"/>
      <c r="L60" s="5"/>
      <c r="M60" s="5"/>
      <c r="N60" s="5"/>
      <c r="O60" s="5"/>
      <c r="P60" s="5"/>
      <c r="Q60" s="5"/>
      <c r="R60" s="5"/>
      <c r="S60" s="5"/>
      <c r="T60" s="5"/>
      <c r="U60" s="5"/>
      <c r="V60" s="5"/>
      <c r="W60" s="5"/>
      <c r="X60" s="5"/>
      <c r="Y60" s="5"/>
      <c r="Z60" s="5"/>
    </row>
    <row r="61" spans="1:26" hidden="1">
      <c r="A61" s="28"/>
      <c r="B61" s="5"/>
      <c r="C61" s="5"/>
      <c r="D61" s="5"/>
      <c r="E61" s="5"/>
      <c r="F61" s="5"/>
      <c r="G61" s="5"/>
      <c r="H61" s="5"/>
      <c r="I61" s="5"/>
      <c r="J61" s="5"/>
      <c r="K61" s="5"/>
      <c r="L61" s="5"/>
      <c r="M61" s="5"/>
      <c r="N61" s="5"/>
      <c r="O61" s="5"/>
      <c r="P61" s="5"/>
      <c r="Q61" s="5"/>
      <c r="R61" s="5"/>
      <c r="S61" s="5"/>
      <c r="T61" s="5"/>
      <c r="U61" s="5"/>
      <c r="V61" s="5"/>
      <c r="W61" s="5"/>
      <c r="X61" s="5"/>
      <c r="Y61" s="5"/>
      <c r="Z61" s="5"/>
    </row>
    <row r="62" spans="1:26" hidden="1">
      <c r="A62" s="28"/>
      <c r="B62" s="5"/>
      <c r="C62" s="5"/>
      <c r="D62" s="5"/>
      <c r="E62" s="5"/>
      <c r="F62" s="5"/>
      <c r="G62" s="5"/>
      <c r="H62" s="5"/>
      <c r="I62" s="5"/>
      <c r="J62" s="5"/>
      <c r="K62" s="5"/>
      <c r="L62" s="5"/>
      <c r="M62" s="5"/>
      <c r="N62" s="5"/>
      <c r="O62" s="5"/>
      <c r="P62" s="5"/>
      <c r="Q62" s="5"/>
      <c r="R62" s="5"/>
      <c r="S62" s="5"/>
      <c r="T62" s="5"/>
      <c r="U62" s="5"/>
      <c r="V62" s="5"/>
      <c r="W62" s="5"/>
      <c r="X62" s="5"/>
      <c r="Y62" s="5"/>
      <c r="Z62" s="5"/>
    </row>
    <row r="63" spans="1:26" hidden="1">
      <c r="A63" s="28"/>
      <c r="B63" s="5"/>
      <c r="C63" s="5"/>
      <c r="D63" s="5"/>
      <c r="E63" s="5"/>
      <c r="F63" s="5"/>
      <c r="G63" s="5"/>
      <c r="H63" s="5"/>
      <c r="I63" s="5"/>
      <c r="J63" s="5"/>
      <c r="K63" s="5"/>
      <c r="L63" s="5"/>
      <c r="M63" s="5"/>
      <c r="N63" s="5"/>
      <c r="O63" s="5"/>
      <c r="P63" s="5"/>
      <c r="Q63" s="5"/>
      <c r="R63" s="5"/>
      <c r="S63" s="5"/>
      <c r="T63" s="5"/>
      <c r="U63" s="5"/>
      <c r="V63" s="5"/>
      <c r="W63" s="5"/>
      <c r="X63" s="5"/>
      <c r="Y63" s="5"/>
      <c r="Z63" s="5"/>
    </row>
    <row r="64" spans="1:26" hidden="1">
      <c r="A64" s="28"/>
      <c r="B64" s="5"/>
      <c r="C64" s="5"/>
      <c r="D64" s="5"/>
      <c r="E64" s="5"/>
      <c r="F64" s="5"/>
      <c r="G64" s="5"/>
      <c r="H64" s="5"/>
      <c r="I64" s="5"/>
      <c r="J64" s="5"/>
      <c r="K64" s="5"/>
      <c r="L64" s="5"/>
      <c r="M64" s="5"/>
      <c r="N64" s="5"/>
      <c r="O64" s="5"/>
      <c r="P64" s="5"/>
      <c r="Q64" s="5"/>
      <c r="R64" s="5"/>
      <c r="S64" s="5"/>
      <c r="T64" s="5"/>
      <c r="U64" s="5"/>
      <c r="V64" s="5"/>
      <c r="W64" s="5"/>
      <c r="X64" s="5"/>
      <c r="Y64" s="5"/>
      <c r="Z64" s="5"/>
    </row>
    <row r="65" spans="1:26" hidden="1">
      <c r="A65" s="28"/>
      <c r="B65" s="5"/>
      <c r="C65" s="5"/>
      <c r="D65" s="5"/>
      <c r="E65" s="5"/>
      <c r="F65" s="5"/>
      <c r="G65" s="5"/>
      <c r="H65" s="5"/>
      <c r="I65" s="5"/>
      <c r="J65" s="5"/>
      <c r="K65" s="5"/>
      <c r="L65" s="5"/>
      <c r="M65" s="5"/>
      <c r="N65" s="5"/>
      <c r="O65" s="5"/>
      <c r="P65" s="5"/>
      <c r="Q65" s="5"/>
      <c r="R65" s="5"/>
      <c r="S65" s="5"/>
      <c r="T65" s="5"/>
      <c r="U65" s="5"/>
      <c r="V65" s="5"/>
      <c r="W65" s="5"/>
      <c r="X65" s="5"/>
      <c r="Y65" s="5"/>
      <c r="Z65" s="5"/>
    </row>
    <row r="66" spans="1:26" hidden="1">
      <c r="A66" s="28"/>
      <c r="B66" s="5"/>
      <c r="C66" s="5"/>
      <c r="D66" s="5"/>
      <c r="E66" s="5"/>
      <c r="F66" s="5"/>
      <c r="G66" s="5"/>
      <c r="H66" s="5"/>
      <c r="I66" s="5"/>
      <c r="J66" s="5"/>
      <c r="K66" s="5"/>
      <c r="L66" s="5"/>
      <c r="M66" s="5"/>
      <c r="N66" s="5"/>
      <c r="O66" s="5"/>
      <c r="P66" s="5"/>
      <c r="Q66" s="5"/>
      <c r="R66" s="5"/>
      <c r="S66" s="5"/>
      <c r="T66" s="5"/>
      <c r="U66" s="5"/>
      <c r="V66" s="5"/>
      <c r="W66" s="5"/>
      <c r="X66" s="5"/>
      <c r="Y66" s="5"/>
      <c r="Z66" s="5"/>
    </row>
    <row r="67" spans="1:26" hidden="1">
      <c r="A67" s="28"/>
      <c r="B67" s="5"/>
      <c r="C67" s="5"/>
      <c r="D67" s="5"/>
      <c r="E67" s="5"/>
      <c r="F67" s="5"/>
      <c r="G67" s="5"/>
      <c r="H67" s="5"/>
      <c r="I67" s="5"/>
      <c r="J67" s="5"/>
      <c r="K67" s="5"/>
      <c r="L67" s="5"/>
      <c r="M67" s="5"/>
      <c r="N67" s="5"/>
      <c r="O67" s="5"/>
      <c r="P67" s="5"/>
      <c r="Q67" s="5"/>
      <c r="R67" s="5"/>
      <c r="S67" s="5"/>
      <c r="T67" s="5"/>
      <c r="U67" s="5"/>
      <c r="V67" s="5"/>
      <c r="W67" s="5"/>
      <c r="X67" s="5"/>
      <c r="Y67" s="5"/>
      <c r="Z67" s="5"/>
    </row>
    <row r="68" spans="1:26" hidden="1">
      <c r="A68" s="28"/>
      <c r="B68" s="5"/>
      <c r="C68" s="5"/>
      <c r="D68" s="5"/>
      <c r="E68" s="5"/>
      <c r="F68" s="5"/>
      <c r="G68" s="5"/>
      <c r="H68" s="5"/>
      <c r="I68" s="5"/>
      <c r="J68" s="5"/>
      <c r="K68" s="5"/>
      <c r="L68" s="5"/>
      <c r="M68" s="5"/>
      <c r="N68" s="5"/>
      <c r="O68" s="5"/>
      <c r="P68" s="5"/>
      <c r="Q68" s="5"/>
      <c r="R68" s="5"/>
      <c r="S68" s="5"/>
      <c r="T68" s="5"/>
      <c r="U68" s="5"/>
      <c r="V68" s="5"/>
      <c r="W68" s="5"/>
      <c r="X68" s="5"/>
      <c r="Y68" s="5"/>
      <c r="Z68" s="5"/>
    </row>
    <row r="69" spans="1:26" hidden="1">
      <c r="A69" s="28"/>
      <c r="B69" s="5"/>
      <c r="C69" s="5"/>
      <c r="D69" s="5"/>
      <c r="E69" s="5"/>
      <c r="F69" s="5"/>
      <c r="G69" s="5"/>
      <c r="H69" s="5"/>
      <c r="I69" s="5"/>
      <c r="J69" s="5"/>
      <c r="K69" s="5"/>
      <c r="L69" s="5"/>
      <c r="M69" s="5"/>
      <c r="N69" s="5"/>
      <c r="O69" s="5"/>
      <c r="P69" s="5"/>
      <c r="Q69" s="5"/>
      <c r="R69" s="5"/>
      <c r="S69" s="5"/>
      <c r="T69" s="5"/>
      <c r="U69" s="5"/>
      <c r="V69" s="5"/>
      <c r="W69" s="5"/>
      <c r="X69" s="5"/>
      <c r="Y69" s="5"/>
      <c r="Z69" s="5"/>
    </row>
    <row r="70" spans="1:26" hidden="1">
      <c r="A70" s="28"/>
      <c r="B70" s="5"/>
      <c r="C70" s="5"/>
      <c r="D70" s="5"/>
      <c r="E70" s="5"/>
      <c r="F70" s="5"/>
      <c r="G70" s="5"/>
      <c r="H70" s="5"/>
      <c r="I70" s="5"/>
      <c r="J70" s="5"/>
      <c r="K70" s="5"/>
      <c r="L70" s="5"/>
      <c r="M70" s="5"/>
      <c r="N70" s="5"/>
      <c r="O70" s="5"/>
      <c r="P70" s="5"/>
      <c r="Q70" s="5"/>
      <c r="R70" s="5"/>
      <c r="S70" s="5"/>
      <c r="T70" s="5"/>
      <c r="U70" s="5"/>
      <c r="V70" s="5"/>
      <c r="W70" s="5"/>
      <c r="X70" s="5"/>
      <c r="Y70" s="5"/>
      <c r="Z70" s="5"/>
    </row>
    <row r="71" spans="1:26" hidden="1">
      <c r="A71" s="28"/>
      <c r="B71" s="5"/>
      <c r="C71" s="5"/>
      <c r="D71" s="5"/>
      <c r="E71" s="5"/>
      <c r="F71" s="5"/>
      <c r="G71" s="5"/>
      <c r="H71" s="5"/>
      <c r="I71" s="5"/>
      <c r="J71" s="5"/>
      <c r="K71" s="5"/>
      <c r="L71" s="5"/>
      <c r="M71" s="5"/>
      <c r="N71" s="5"/>
      <c r="O71" s="5"/>
      <c r="P71" s="5"/>
      <c r="Q71" s="5"/>
      <c r="R71" s="5"/>
      <c r="S71" s="5"/>
      <c r="T71" s="5"/>
      <c r="U71" s="5"/>
      <c r="V71" s="5"/>
      <c r="W71" s="5"/>
      <c r="X71" s="5"/>
      <c r="Y71" s="5"/>
      <c r="Z71" s="5"/>
    </row>
    <row r="72" spans="1:26" hidden="1">
      <c r="A72" s="28"/>
      <c r="B72" s="5"/>
      <c r="C72" s="5"/>
      <c r="D72" s="5"/>
      <c r="E72" s="5"/>
      <c r="F72" s="5"/>
      <c r="G72" s="5"/>
      <c r="H72" s="5"/>
      <c r="I72" s="5"/>
      <c r="J72" s="5"/>
      <c r="K72" s="5"/>
      <c r="L72" s="5"/>
      <c r="M72" s="5"/>
      <c r="N72" s="5"/>
      <c r="O72" s="5"/>
      <c r="P72" s="5"/>
      <c r="Q72" s="5"/>
      <c r="R72" s="5"/>
      <c r="S72" s="5"/>
      <c r="T72" s="5"/>
      <c r="U72" s="5"/>
      <c r="V72" s="5"/>
      <c r="W72" s="5"/>
      <c r="X72" s="5"/>
      <c r="Y72" s="5"/>
      <c r="Z72" s="5"/>
    </row>
    <row r="73" spans="1:26" hidden="1">
      <c r="A73" s="28"/>
      <c r="B73" s="5"/>
      <c r="C73" s="5"/>
      <c r="D73" s="5"/>
      <c r="E73" s="5"/>
      <c r="F73" s="5"/>
      <c r="G73" s="5"/>
      <c r="H73" s="5"/>
      <c r="I73" s="5"/>
      <c r="J73" s="5"/>
      <c r="K73" s="5"/>
      <c r="L73" s="5"/>
      <c r="M73" s="5"/>
      <c r="N73" s="5"/>
      <c r="O73" s="5"/>
      <c r="P73" s="5"/>
      <c r="Q73" s="5"/>
      <c r="R73" s="5"/>
      <c r="S73" s="5"/>
      <c r="T73" s="5"/>
      <c r="U73" s="5"/>
      <c r="V73" s="5"/>
      <c r="W73" s="5"/>
      <c r="X73" s="5"/>
      <c r="Y73" s="5"/>
      <c r="Z73" s="5"/>
    </row>
    <row r="74" spans="1:26" hidden="1">
      <c r="A74" s="28"/>
      <c r="B74" s="5"/>
      <c r="C74" s="5"/>
      <c r="D74" s="5"/>
      <c r="E74" s="5"/>
      <c r="F74" s="5"/>
      <c r="G74" s="5"/>
      <c r="H74" s="5"/>
      <c r="I74" s="5"/>
      <c r="J74" s="5"/>
      <c r="K74" s="5"/>
      <c r="L74" s="5"/>
      <c r="M74" s="5"/>
      <c r="N74" s="5"/>
      <c r="O74" s="5"/>
      <c r="P74" s="5"/>
      <c r="Q74" s="5"/>
      <c r="R74" s="5"/>
      <c r="S74" s="5"/>
      <c r="T74" s="5"/>
      <c r="U74" s="5"/>
      <c r="V74" s="5"/>
      <c r="W74" s="5"/>
      <c r="X74" s="5"/>
      <c r="Y74" s="5"/>
      <c r="Z74" s="5"/>
    </row>
    <row r="75" spans="1:26" hidden="1">
      <c r="A75" s="28"/>
      <c r="B75" s="5"/>
      <c r="C75" s="5"/>
      <c r="D75" s="5"/>
      <c r="E75" s="5"/>
      <c r="F75" s="5"/>
      <c r="G75" s="5"/>
      <c r="H75" s="5"/>
      <c r="I75" s="5"/>
      <c r="J75" s="5"/>
      <c r="K75" s="5"/>
      <c r="L75" s="5"/>
      <c r="M75" s="5"/>
      <c r="N75" s="5"/>
      <c r="O75" s="5"/>
      <c r="P75" s="5"/>
      <c r="Q75" s="5"/>
      <c r="R75" s="5"/>
      <c r="S75" s="5"/>
      <c r="T75" s="5"/>
      <c r="U75" s="5"/>
      <c r="V75" s="5"/>
      <c r="W75" s="5"/>
      <c r="X75" s="5"/>
      <c r="Y75" s="5"/>
      <c r="Z75" s="5"/>
    </row>
    <row r="76" spans="1:26" hidden="1">
      <c r="A76" s="28"/>
      <c r="B76" s="5"/>
      <c r="C76" s="5"/>
      <c r="D76" s="5"/>
      <c r="E76" s="5"/>
      <c r="F76" s="5"/>
      <c r="G76" s="5"/>
      <c r="H76" s="5"/>
      <c r="I76" s="5"/>
      <c r="J76" s="5"/>
      <c r="K76" s="5"/>
      <c r="L76" s="5"/>
      <c r="M76" s="5"/>
      <c r="N76" s="5"/>
      <c r="O76" s="5"/>
      <c r="P76" s="5"/>
      <c r="Q76" s="5"/>
      <c r="R76" s="5"/>
      <c r="S76" s="5"/>
      <c r="T76" s="5"/>
      <c r="U76" s="5"/>
      <c r="V76" s="5"/>
      <c r="W76" s="5"/>
      <c r="X76" s="5"/>
      <c r="Y76" s="5"/>
      <c r="Z76" s="5"/>
    </row>
    <row r="77" spans="1:26" hidden="1">
      <c r="A77" s="28"/>
      <c r="B77" s="5"/>
      <c r="C77" s="5"/>
      <c r="D77" s="5"/>
      <c r="E77" s="5"/>
      <c r="F77" s="5"/>
      <c r="G77" s="5"/>
      <c r="H77" s="5"/>
      <c r="I77" s="5"/>
      <c r="J77" s="5"/>
      <c r="K77" s="5"/>
      <c r="L77" s="5"/>
      <c r="M77" s="5"/>
      <c r="N77" s="5"/>
      <c r="O77" s="5"/>
      <c r="P77" s="5"/>
      <c r="Q77" s="5"/>
      <c r="R77" s="5"/>
      <c r="S77" s="5"/>
      <c r="T77" s="5"/>
      <c r="U77" s="5"/>
      <c r="V77" s="5"/>
      <c r="W77" s="5"/>
      <c r="X77" s="5"/>
      <c r="Y77" s="5"/>
      <c r="Z77" s="5"/>
    </row>
    <row r="78" spans="1:26" hidden="1">
      <c r="A78" s="28"/>
      <c r="B78" s="5"/>
      <c r="C78" s="5"/>
      <c r="D78" s="5"/>
      <c r="E78" s="5"/>
      <c r="F78" s="5"/>
      <c r="G78" s="5"/>
      <c r="H78" s="5"/>
      <c r="I78" s="5"/>
      <c r="J78" s="5"/>
      <c r="K78" s="5"/>
      <c r="L78" s="5"/>
      <c r="M78" s="5"/>
      <c r="N78" s="5"/>
      <c r="O78" s="5"/>
      <c r="P78" s="5"/>
      <c r="Q78" s="5"/>
      <c r="R78" s="5"/>
      <c r="S78" s="5"/>
      <c r="T78" s="5"/>
      <c r="U78" s="5"/>
      <c r="V78" s="5"/>
      <c r="W78" s="5"/>
      <c r="X78" s="5"/>
      <c r="Y78" s="5"/>
      <c r="Z78" s="5"/>
    </row>
    <row r="79" spans="1:26" hidden="1">
      <c r="A79" s="28"/>
      <c r="B79" s="5"/>
      <c r="C79" s="5"/>
      <c r="D79" s="5"/>
      <c r="E79" s="5"/>
      <c r="F79" s="5"/>
      <c r="G79" s="5"/>
      <c r="H79" s="5"/>
      <c r="I79" s="5"/>
      <c r="J79" s="5"/>
      <c r="K79" s="5"/>
      <c r="L79" s="5"/>
      <c r="M79" s="5"/>
      <c r="N79" s="5"/>
      <c r="O79" s="5"/>
      <c r="P79" s="5"/>
      <c r="Q79" s="5"/>
      <c r="R79" s="5"/>
      <c r="S79" s="5"/>
      <c r="T79" s="5"/>
      <c r="U79" s="5"/>
      <c r="V79" s="5"/>
      <c r="W79" s="5"/>
      <c r="X79" s="5"/>
      <c r="Y79" s="5"/>
      <c r="Z79" s="5"/>
    </row>
    <row r="80" spans="1:26" hidden="1">
      <c r="A80" s="28"/>
      <c r="B80" s="5"/>
      <c r="C80" s="5"/>
      <c r="D80" s="5"/>
      <c r="E80" s="5"/>
      <c r="F80" s="5"/>
      <c r="G80" s="5"/>
      <c r="H80" s="5"/>
      <c r="I80" s="5"/>
      <c r="J80" s="5"/>
      <c r="K80" s="5"/>
      <c r="L80" s="5"/>
      <c r="M80" s="5"/>
      <c r="N80" s="5"/>
      <c r="O80" s="5"/>
      <c r="P80" s="5"/>
      <c r="Q80" s="5"/>
      <c r="R80" s="5"/>
      <c r="S80" s="5"/>
      <c r="T80" s="5"/>
      <c r="U80" s="5"/>
      <c r="V80" s="5"/>
      <c r="W80" s="5"/>
      <c r="X80" s="5"/>
      <c r="Y80" s="5"/>
      <c r="Z80" s="5"/>
    </row>
    <row r="81" spans="1:26" hidden="1">
      <c r="A81" s="28"/>
      <c r="B81" s="5"/>
      <c r="C81" s="5"/>
      <c r="D81" s="5"/>
      <c r="E81" s="5"/>
      <c r="F81" s="5"/>
      <c r="G81" s="5"/>
      <c r="H81" s="5"/>
      <c r="I81" s="5"/>
      <c r="J81" s="5"/>
      <c r="K81" s="5"/>
      <c r="L81" s="5"/>
      <c r="M81" s="5"/>
      <c r="N81" s="5"/>
      <c r="O81" s="5"/>
      <c r="P81" s="5"/>
      <c r="Q81" s="5"/>
      <c r="R81" s="5"/>
      <c r="S81" s="5"/>
      <c r="T81" s="5"/>
      <c r="U81" s="5"/>
      <c r="V81" s="5"/>
      <c r="W81" s="5"/>
      <c r="X81" s="5"/>
      <c r="Y81" s="5"/>
      <c r="Z81" s="5"/>
    </row>
    <row r="82" spans="1:26" hidden="1">
      <c r="A82" s="28"/>
      <c r="B82" s="5"/>
      <c r="C82" s="5"/>
      <c r="D82" s="5"/>
      <c r="E82" s="5"/>
      <c r="F82" s="5"/>
      <c r="G82" s="5"/>
      <c r="H82" s="5"/>
      <c r="I82" s="5"/>
      <c r="J82" s="5"/>
      <c r="K82" s="5"/>
      <c r="L82" s="5"/>
      <c r="M82" s="5"/>
      <c r="N82" s="5"/>
      <c r="O82" s="5"/>
      <c r="P82" s="5"/>
      <c r="Q82" s="5"/>
      <c r="R82" s="5"/>
      <c r="S82" s="5"/>
      <c r="T82" s="5"/>
      <c r="U82" s="5"/>
      <c r="V82" s="5"/>
      <c r="W82" s="5"/>
      <c r="X82" s="5"/>
      <c r="Y82" s="5"/>
      <c r="Z82" s="5"/>
    </row>
    <row r="83" spans="1:26" hidden="1">
      <c r="A83" s="28"/>
      <c r="B83" s="5"/>
      <c r="C83" s="5"/>
      <c r="D83" s="5"/>
      <c r="E83" s="5"/>
      <c r="F83" s="5"/>
      <c r="G83" s="5"/>
      <c r="H83" s="5"/>
      <c r="I83" s="5"/>
      <c r="J83" s="5"/>
      <c r="K83" s="5"/>
      <c r="L83" s="5"/>
      <c r="M83" s="5"/>
      <c r="N83" s="5"/>
      <c r="O83" s="5"/>
      <c r="P83" s="5"/>
      <c r="Q83" s="5"/>
      <c r="R83" s="5"/>
      <c r="S83" s="5"/>
      <c r="T83" s="5"/>
      <c r="U83" s="5"/>
      <c r="V83" s="5"/>
      <c r="W83" s="5"/>
      <c r="X83" s="5"/>
      <c r="Y83" s="5"/>
      <c r="Z83" s="5"/>
    </row>
    <row r="84" spans="1:26" hidden="1">
      <c r="A84" s="28"/>
      <c r="B84" s="5"/>
      <c r="C84" s="5"/>
      <c r="D84" s="5"/>
      <c r="E84" s="5"/>
      <c r="F84" s="5"/>
      <c r="G84" s="5"/>
      <c r="H84" s="5"/>
      <c r="I84" s="5"/>
      <c r="J84" s="5"/>
      <c r="K84" s="5"/>
      <c r="L84" s="5"/>
      <c r="M84" s="5"/>
      <c r="N84" s="5"/>
      <c r="O84" s="5"/>
      <c r="P84" s="5"/>
      <c r="Q84" s="5"/>
      <c r="R84" s="5"/>
      <c r="S84" s="5"/>
      <c r="T84" s="5"/>
      <c r="U84" s="5"/>
      <c r="V84" s="5"/>
      <c r="W84" s="5"/>
      <c r="X84" s="5"/>
      <c r="Y84" s="5"/>
      <c r="Z84" s="5"/>
    </row>
    <row r="85" spans="1:26" hidden="1">
      <c r="A85" s="28"/>
      <c r="B85" s="5"/>
      <c r="C85" s="5"/>
      <c r="D85" s="5"/>
      <c r="E85" s="5"/>
      <c r="F85" s="5"/>
      <c r="G85" s="5"/>
      <c r="H85" s="5"/>
      <c r="I85" s="5"/>
      <c r="J85" s="5"/>
      <c r="K85" s="5"/>
      <c r="L85" s="5"/>
      <c r="M85" s="5"/>
      <c r="N85" s="5"/>
      <c r="O85" s="5"/>
      <c r="P85" s="5"/>
      <c r="Q85" s="5"/>
      <c r="R85" s="5"/>
      <c r="S85" s="5"/>
      <c r="T85" s="5"/>
      <c r="U85" s="5"/>
      <c r="V85" s="5"/>
      <c r="W85" s="5"/>
      <c r="X85" s="5"/>
      <c r="Y85" s="5"/>
      <c r="Z85" s="5"/>
    </row>
    <row r="86" spans="1:26" hidden="1">
      <c r="A86" s="28"/>
      <c r="B86" s="5"/>
      <c r="C86" s="5"/>
      <c r="D86" s="5"/>
      <c r="E86" s="5"/>
      <c r="F86" s="5"/>
      <c r="G86" s="5"/>
      <c r="H86" s="5"/>
      <c r="I86" s="5"/>
      <c r="J86" s="5"/>
      <c r="K86" s="5"/>
      <c r="L86" s="5"/>
      <c r="M86" s="5"/>
      <c r="N86" s="5"/>
      <c r="O86" s="5"/>
      <c r="P86" s="5"/>
      <c r="Q86" s="5"/>
      <c r="R86" s="5"/>
      <c r="S86" s="5"/>
      <c r="T86" s="5"/>
      <c r="U86" s="5"/>
      <c r="V86" s="5"/>
      <c r="W86" s="5"/>
      <c r="X86" s="5"/>
      <c r="Y86" s="5"/>
      <c r="Z86" s="5"/>
    </row>
    <row r="87" spans="1:26" hidden="1">
      <c r="A87" s="28"/>
      <c r="B87" s="5"/>
      <c r="C87" s="5"/>
      <c r="D87" s="5"/>
      <c r="E87" s="5"/>
      <c r="F87" s="5"/>
      <c r="G87" s="5"/>
      <c r="H87" s="5"/>
      <c r="I87" s="5"/>
      <c r="J87" s="5"/>
      <c r="K87" s="5"/>
      <c r="L87" s="5"/>
      <c r="M87" s="5"/>
      <c r="N87" s="5"/>
      <c r="O87" s="5"/>
      <c r="P87" s="5"/>
      <c r="Q87" s="5"/>
      <c r="R87" s="5"/>
      <c r="S87" s="5"/>
      <c r="T87" s="5"/>
      <c r="U87" s="5"/>
      <c r="V87" s="5"/>
      <c r="W87" s="5"/>
      <c r="X87" s="5"/>
      <c r="Y87" s="5"/>
      <c r="Z87" s="5"/>
    </row>
    <row r="88" spans="1:26" hidden="1">
      <c r="A88" s="28"/>
      <c r="B88" s="5"/>
      <c r="C88" s="5"/>
      <c r="D88" s="5"/>
      <c r="E88" s="5"/>
      <c r="F88" s="5"/>
      <c r="G88" s="5"/>
      <c r="H88" s="5"/>
      <c r="I88" s="5"/>
      <c r="J88" s="5"/>
      <c r="K88" s="5"/>
      <c r="L88" s="5"/>
      <c r="M88" s="5"/>
      <c r="N88" s="5"/>
      <c r="O88" s="5"/>
      <c r="P88" s="5"/>
      <c r="Q88" s="5"/>
      <c r="R88" s="5"/>
      <c r="S88" s="5"/>
      <c r="T88" s="5"/>
      <c r="U88" s="5"/>
      <c r="V88" s="5"/>
      <c r="W88" s="5"/>
      <c r="X88" s="5"/>
      <c r="Y88" s="5"/>
      <c r="Z88" s="5"/>
    </row>
    <row r="89" spans="1:26" hidden="1">
      <c r="A89" s="28"/>
      <c r="B89" s="5"/>
      <c r="C89" s="5"/>
      <c r="D89" s="5"/>
      <c r="E89" s="5"/>
      <c r="F89" s="5"/>
      <c r="G89" s="5"/>
      <c r="H89" s="5"/>
      <c r="I89" s="5"/>
      <c r="J89" s="5"/>
      <c r="K89" s="5"/>
      <c r="L89" s="5"/>
      <c r="M89" s="5"/>
      <c r="N89" s="5"/>
      <c r="O89" s="5"/>
      <c r="P89" s="5"/>
      <c r="Q89" s="5"/>
      <c r="R89" s="5"/>
      <c r="S89" s="5"/>
      <c r="T89" s="5"/>
      <c r="U89" s="5"/>
      <c r="V89" s="5"/>
      <c r="W89" s="5"/>
      <c r="X89" s="5"/>
      <c r="Y89" s="5"/>
      <c r="Z89" s="5"/>
    </row>
    <row r="90" spans="1:26" hidden="1">
      <c r="A90" s="28"/>
      <c r="B90" s="5"/>
      <c r="C90" s="5"/>
      <c r="D90" s="5"/>
      <c r="E90" s="5"/>
      <c r="F90" s="5"/>
      <c r="G90" s="5"/>
      <c r="H90" s="5"/>
      <c r="I90" s="5"/>
      <c r="J90" s="5"/>
      <c r="K90" s="5"/>
      <c r="L90" s="5"/>
      <c r="M90" s="5"/>
      <c r="N90" s="5"/>
      <c r="O90" s="5"/>
      <c r="P90" s="5"/>
      <c r="Q90" s="5"/>
      <c r="R90" s="5"/>
      <c r="S90" s="5"/>
      <c r="T90" s="5"/>
      <c r="U90" s="5"/>
      <c r="V90" s="5"/>
      <c r="W90" s="5"/>
      <c r="X90" s="5"/>
      <c r="Y90" s="5"/>
      <c r="Z90" s="5"/>
    </row>
    <row r="91" spans="1:26" hidden="1">
      <c r="A91" s="28"/>
      <c r="B91" s="5"/>
      <c r="C91" s="5"/>
      <c r="D91" s="5"/>
      <c r="E91" s="5"/>
      <c r="F91" s="5"/>
      <c r="G91" s="5"/>
      <c r="H91" s="5"/>
      <c r="I91" s="5"/>
      <c r="J91" s="5"/>
      <c r="K91" s="5"/>
      <c r="L91" s="5"/>
      <c r="M91" s="5"/>
      <c r="N91" s="5"/>
      <c r="O91" s="5"/>
      <c r="P91" s="5"/>
      <c r="Q91" s="5"/>
      <c r="R91" s="5"/>
      <c r="S91" s="5"/>
      <c r="T91" s="5"/>
      <c r="U91" s="5"/>
      <c r="V91" s="5"/>
      <c r="W91" s="5"/>
      <c r="X91" s="5"/>
      <c r="Y91" s="5"/>
      <c r="Z91" s="5"/>
    </row>
    <row r="92" spans="1:26" hidden="1">
      <c r="A92" s="28"/>
      <c r="B92" s="5"/>
      <c r="C92" s="5"/>
      <c r="D92" s="5"/>
      <c r="E92" s="5"/>
      <c r="F92" s="5"/>
      <c r="G92" s="5"/>
      <c r="H92" s="5"/>
      <c r="I92" s="5"/>
      <c r="J92" s="5"/>
      <c r="K92" s="5"/>
      <c r="L92" s="5"/>
      <c r="M92" s="5"/>
      <c r="N92" s="5"/>
      <c r="O92" s="5"/>
      <c r="P92" s="5"/>
      <c r="Q92" s="5"/>
      <c r="R92" s="5"/>
      <c r="S92" s="5"/>
      <c r="T92" s="5"/>
      <c r="U92" s="5"/>
      <c r="V92" s="5"/>
      <c r="W92" s="5"/>
      <c r="X92" s="5"/>
      <c r="Y92" s="5"/>
      <c r="Z92" s="5"/>
    </row>
    <row r="93" spans="1:26" hidden="1">
      <c r="A93" s="28"/>
      <c r="B93" s="5"/>
      <c r="C93" s="5"/>
      <c r="D93" s="5"/>
      <c r="E93" s="5"/>
      <c r="F93" s="5"/>
      <c r="G93" s="5"/>
      <c r="H93" s="5"/>
      <c r="I93" s="5"/>
      <c r="J93" s="5"/>
      <c r="K93" s="5"/>
      <c r="L93" s="5"/>
      <c r="M93" s="5"/>
      <c r="N93" s="5"/>
      <c r="O93" s="5"/>
      <c r="P93" s="5"/>
      <c r="Q93" s="5"/>
      <c r="R93" s="5"/>
      <c r="S93" s="5"/>
      <c r="T93" s="5"/>
      <c r="U93" s="5"/>
      <c r="V93" s="5"/>
      <c r="W93" s="5"/>
      <c r="X93" s="5"/>
      <c r="Y93" s="5"/>
      <c r="Z93" s="5"/>
    </row>
    <row r="94" spans="1:26" hidden="1">
      <c r="A94" s="28"/>
      <c r="B94" s="5"/>
      <c r="C94" s="5"/>
      <c r="D94" s="5"/>
      <c r="E94" s="5"/>
      <c r="F94" s="5"/>
      <c r="G94" s="5"/>
      <c r="H94" s="5"/>
      <c r="I94" s="5"/>
      <c r="J94" s="5"/>
      <c r="K94" s="5"/>
      <c r="L94" s="5"/>
      <c r="M94" s="5"/>
      <c r="N94" s="5"/>
      <c r="O94" s="5"/>
      <c r="P94" s="5"/>
      <c r="Q94" s="5"/>
      <c r="R94" s="5"/>
      <c r="S94" s="5"/>
      <c r="T94" s="5"/>
      <c r="U94" s="5"/>
      <c r="V94" s="5"/>
      <c r="W94" s="5"/>
      <c r="X94" s="5"/>
      <c r="Y94" s="5"/>
      <c r="Z94" s="5"/>
    </row>
    <row r="95" spans="1:26" hidden="1">
      <c r="A95" s="28"/>
      <c r="B95" s="5"/>
      <c r="C95" s="5"/>
      <c r="D95" s="5"/>
      <c r="E95" s="5"/>
      <c r="F95" s="5"/>
      <c r="G95" s="5"/>
      <c r="H95" s="5"/>
      <c r="I95" s="5"/>
      <c r="J95" s="5"/>
      <c r="K95" s="5"/>
      <c r="L95" s="5"/>
      <c r="M95" s="5"/>
      <c r="N95" s="5"/>
      <c r="O95" s="5"/>
      <c r="P95" s="5"/>
      <c r="Q95" s="5"/>
      <c r="R95" s="5"/>
      <c r="S95" s="5"/>
      <c r="T95" s="5"/>
      <c r="U95" s="5"/>
      <c r="V95" s="5"/>
      <c r="W95" s="5"/>
      <c r="X95" s="5"/>
      <c r="Y95" s="5"/>
      <c r="Z95" s="5"/>
    </row>
    <row r="96" spans="1:26" hidden="1">
      <c r="A96" s="28"/>
      <c r="B96" s="5"/>
      <c r="C96" s="5"/>
      <c r="D96" s="5"/>
      <c r="E96" s="5"/>
      <c r="F96" s="5"/>
      <c r="G96" s="5"/>
      <c r="H96" s="5"/>
      <c r="I96" s="5"/>
      <c r="J96" s="5"/>
      <c r="K96" s="5"/>
      <c r="L96" s="5"/>
      <c r="M96" s="5"/>
      <c r="N96" s="5"/>
      <c r="O96" s="5"/>
      <c r="P96" s="5"/>
      <c r="Q96" s="5"/>
      <c r="R96" s="5"/>
      <c r="S96" s="5"/>
      <c r="T96" s="5"/>
      <c r="U96" s="5"/>
      <c r="V96" s="5"/>
      <c r="W96" s="5"/>
      <c r="X96" s="5"/>
      <c r="Y96" s="5"/>
      <c r="Z96" s="5"/>
    </row>
    <row r="97" spans="1:26" hidden="1">
      <c r="A97" s="28"/>
      <c r="B97" s="5"/>
      <c r="C97" s="5"/>
      <c r="D97" s="5"/>
      <c r="E97" s="5"/>
      <c r="F97" s="5"/>
      <c r="G97" s="5"/>
      <c r="H97" s="5"/>
      <c r="I97" s="5"/>
      <c r="J97" s="5"/>
      <c r="K97" s="5"/>
      <c r="L97" s="5"/>
      <c r="M97" s="5"/>
      <c r="N97" s="5"/>
      <c r="O97" s="5"/>
      <c r="P97" s="5"/>
      <c r="Q97" s="5"/>
      <c r="R97" s="5"/>
      <c r="S97" s="5"/>
      <c r="T97" s="5"/>
      <c r="U97" s="5"/>
      <c r="V97" s="5"/>
      <c r="W97" s="5"/>
      <c r="X97" s="5"/>
      <c r="Y97" s="5"/>
      <c r="Z97" s="5"/>
    </row>
    <row r="98" spans="1:26" hidden="1">
      <c r="A98" s="28"/>
      <c r="B98" s="5"/>
      <c r="C98" s="5"/>
      <c r="D98" s="5"/>
      <c r="E98" s="5"/>
      <c r="F98" s="5"/>
      <c r="G98" s="5"/>
      <c r="H98" s="5"/>
      <c r="I98" s="5"/>
      <c r="J98" s="5"/>
      <c r="K98" s="5"/>
      <c r="L98" s="5"/>
      <c r="M98" s="5"/>
      <c r="N98" s="5"/>
      <c r="O98" s="5"/>
      <c r="P98" s="5"/>
      <c r="Q98" s="5"/>
      <c r="R98" s="5"/>
      <c r="S98" s="5"/>
      <c r="T98" s="5"/>
      <c r="U98" s="5"/>
      <c r="V98" s="5"/>
      <c r="W98" s="5"/>
      <c r="X98" s="5"/>
      <c r="Y98" s="5"/>
      <c r="Z98" s="5"/>
    </row>
    <row r="99" spans="1:26" hidden="1">
      <c r="A99" s="28"/>
      <c r="B99" s="5"/>
      <c r="C99" s="5"/>
      <c r="D99" s="5"/>
      <c r="E99" s="5"/>
      <c r="F99" s="5"/>
      <c r="G99" s="5"/>
      <c r="H99" s="5"/>
      <c r="I99" s="5"/>
      <c r="J99" s="5"/>
      <c r="K99" s="5"/>
      <c r="L99" s="5"/>
      <c r="M99" s="5"/>
      <c r="N99" s="5"/>
      <c r="O99" s="5"/>
      <c r="P99" s="5"/>
      <c r="Q99" s="5"/>
      <c r="R99" s="5"/>
      <c r="S99" s="5"/>
      <c r="T99" s="5"/>
      <c r="U99" s="5"/>
      <c r="V99" s="5"/>
      <c r="W99" s="5"/>
      <c r="X99" s="5"/>
      <c r="Y99" s="5"/>
      <c r="Z99" s="5"/>
    </row>
    <row r="100" spans="1:26" hidden="1">
      <c r="A100" s="28"/>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idden="1">
      <c r="A101" s="28"/>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idden="1">
      <c r="A102" s="28"/>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idden="1">
      <c r="A103" s="28"/>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idden="1">
      <c r="A104" s="28"/>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idden="1">
      <c r="A105" s="28"/>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idden="1">
      <c r="A106" s="28"/>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idden="1">
      <c r="A107" s="28"/>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idden="1">
      <c r="A108" s="28"/>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idden="1">
      <c r="A109" s="28"/>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idden="1">
      <c r="A110" s="28"/>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idden="1">
      <c r="A111" s="28"/>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idden="1">
      <c r="A112" s="28"/>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idden="1">
      <c r="A113" s="28"/>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idden="1">
      <c r="A114" s="28"/>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idden="1">
      <c r="A115" s="28"/>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idden="1">
      <c r="A116" s="28"/>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idden="1">
      <c r="A117" s="28"/>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idden="1">
      <c r="A118" s="28"/>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idden="1">
      <c r="A119" s="28"/>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idden="1">
      <c r="A120" s="28"/>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idden="1">
      <c r="A121" s="28"/>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idden="1">
      <c r="A122" s="28"/>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idden="1">
      <c r="A123" s="28"/>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idden="1">
      <c r="A124" s="28"/>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idden="1">
      <c r="A125" s="28"/>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idden="1">
      <c r="A126" s="28"/>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idden="1">
      <c r="A127" s="28"/>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idden="1">
      <c r="A128" s="28"/>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idden="1">
      <c r="A129" s="28"/>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idden="1">
      <c r="A130" s="28"/>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idden="1">
      <c r="A131" s="28"/>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idden="1">
      <c r="A132" s="28"/>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idden="1">
      <c r="A133" s="28"/>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idden="1">
      <c r="A134" s="28"/>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idden="1">
      <c r="A135" s="28"/>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idden="1">
      <c r="A136" s="28"/>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idden="1">
      <c r="A137" s="28"/>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idden="1">
      <c r="A138" s="28"/>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idden="1">
      <c r="A139" s="28"/>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idden="1">
      <c r="A140" s="28"/>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idden="1">
      <c r="A141" s="28"/>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idden="1">
      <c r="A142" s="28"/>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idden="1">
      <c r="A143" s="28"/>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idden="1">
      <c r="A144" s="28"/>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idden="1">
      <c r="A145" s="28"/>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idden="1">
      <c r="A146" s="28"/>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idden="1">
      <c r="A147" s="28"/>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idden="1">
      <c r="A148" s="28"/>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idden="1">
      <c r="A149" s="28"/>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idden="1">
      <c r="A150" s="28"/>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idden="1">
      <c r="A151" s="28"/>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idden="1">
      <c r="A152" s="28"/>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idden="1">
      <c r="A153" s="28"/>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idden="1">
      <c r="A154" s="28"/>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idden="1">
      <c r="A155" s="28"/>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idden="1">
      <c r="A156" s="28"/>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idden="1">
      <c r="A157" s="28"/>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idden="1">
      <c r="A158" s="28"/>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idden="1">
      <c r="A159" s="28"/>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idden="1">
      <c r="A160" s="28"/>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idden="1">
      <c r="A161" s="28"/>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idden="1">
      <c r="A162" s="28"/>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idden="1">
      <c r="A163" s="28"/>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idden="1">
      <c r="A164" s="28"/>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idden="1">
      <c r="A165" s="28"/>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idden="1">
      <c r="A166" s="28"/>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idden="1">
      <c r="A167" s="28"/>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idden="1">
      <c r="A168" s="28"/>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idden="1">
      <c r="A169" s="28"/>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idden="1">
      <c r="A170" s="28"/>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idden="1">
      <c r="A171" s="28"/>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idden="1">
      <c r="A172" s="28"/>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idden="1">
      <c r="A173" s="28"/>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idden="1">
      <c r="A174" s="28"/>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idden="1">
      <c r="A175" s="28"/>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idden="1">
      <c r="A176" s="28"/>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idden="1">
      <c r="A177" s="28"/>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idden="1">
      <c r="A178" s="28"/>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idden="1">
      <c r="A179" s="28"/>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idden="1">
      <c r="A180" s="28"/>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idden="1">
      <c r="A181" s="28"/>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idden="1">
      <c r="A182" s="28"/>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idden="1">
      <c r="A183" s="28"/>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idden="1">
      <c r="A184" s="28"/>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idden="1">
      <c r="A185" s="28"/>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idden="1">
      <c r="A186" s="28"/>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idden="1">
      <c r="A187" s="28"/>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idden="1">
      <c r="A188" s="28"/>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idden="1">
      <c r="A189" s="28"/>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idden="1">
      <c r="A190" s="28"/>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idden="1">
      <c r="A191" s="28"/>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idden="1">
      <c r="A192" s="28"/>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idden="1">
      <c r="A193" s="28"/>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idden="1">
      <c r="A194" s="28"/>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idden="1">
      <c r="A195" s="28"/>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idden="1">
      <c r="A196" s="28"/>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idden="1">
      <c r="A197" s="28"/>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idden="1">
      <c r="A198" s="28"/>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idden="1">
      <c r="A199" s="28"/>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idden="1">
      <c r="A200" s="28"/>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idden="1">
      <c r="A201" s="28"/>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idden="1">
      <c r="A202" s="28"/>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idden="1">
      <c r="A203" s="28"/>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idden="1">
      <c r="A204" s="28"/>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idden="1">
      <c r="A205" s="28"/>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idden="1">
      <c r="A206" s="28"/>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idden="1">
      <c r="A207" s="28"/>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idden="1">
      <c r="A208" s="28"/>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idden="1">
      <c r="A209" s="28"/>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idden="1">
      <c r="A210" s="28"/>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idden="1">
      <c r="A211" s="28"/>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idden="1">
      <c r="A212" s="28"/>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idden="1">
      <c r="A213" s="28"/>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idden="1">
      <c r="A214" s="28"/>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idden="1">
      <c r="A215" s="28"/>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idden="1">
      <c r="A216" s="28"/>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idden="1">
      <c r="A217" s="28"/>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idden="1">
      <c r="A218" s="28"/>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idden="1">
      <c r="A219" s="28"/>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idden="1">
      <c r="A220" s="28"/>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idden="1">
      <c r="A221" s="28"/>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idden="1">
      <c r="A222" s="28"/>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idden="1">
      <c r="A223" s="28"/>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idden="1">
      <c r="A224" s="28"/>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idden="1">
      <c r="A225" s="28"/>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idden="1">
      <c r="A226" s="28"/>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idden="1">
      <c r="A227" s="28"/>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idden="1">
      <c r="A228" s="28"/>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idden="1">
      <c r="A229" s="28"/>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idden="1">
      <c r="A230" s="28"/>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idden="1">
      <c r="A231" s="28"/>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idden="1">
      <c r="A232" s="28"/>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idden="1">
      <c r="A233" s="28"/>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idden="1">
      <c r="A234" s="28"/>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idden="1">
      <c r="A235" s="28"/>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idden="1">
      <c r="A236" s="28"/>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idden="1">
      <c r="A237" s="28"/>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idden="1">
      <c r="A238" s="28"/>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idden="1">
      <c r="A239" s="28"/>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idden="1">
      <c r="A240" s="28"/>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idden="1">
      <c r="A241" s="28"/>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idden="1">
      <c r="A242" s="28"/>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idden="1">
      <c r="A243" s="28"/>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idden="1">
      <c r="A244" s="28"/>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idden="1">
      <c r="A245" s="28"/>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idden="1">
      <c r="A246" s="28"/>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idden="1">
      <c r="A247" s="28"/>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idden="1">
      <c r="A248" s="28"/>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idden="1">
      <c r="A249" s="28"/>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idden="1">
      <c r="A250" s="28"/>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idden="1">
      <c r="A251" s="28"/>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idden="1">
      <c r="A252" s="28"/>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idden="1">
      <c r="A253" s="28"/>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idden="1">
      <c r="A254" s="28"/>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idden="1">
      <c r="A255" s="28"/>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idden="1">
      <c r="A256" s="28"/>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idden="1">
      <c r="A257" s="28"/>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idden="1">
      <c r="A258" s="28"/>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idden="1">
      <c r="A259" s="28"/>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idden="1">
      <c r="A260" s="28"/>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idden="1">
      <c r="A261" s="28"/>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idden="1">
      <c r="A262" s="28"/>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idden="1">
      <c r="A263" s="28"/>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idden="1">
      <c r="A264" s="28"/>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idden="1">
      <c r="A265" s="28"/>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idden="1">
      <c r="A266" s="28"/>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idden="1">
      <c r="A267" s="28"/>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idden="1">
      <c r="A268" s="28"/>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idden="1">
      <c r="A269" s="28"/>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idden="1">
      <c r="A270" s="28"/>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idden="1">
      <c r="A271" s="28"/>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idden="1">
      <c r="A272" s="28"/>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idden="1">
      <c r="A273" s="28"/>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idden="1">
      <c r="A274" s="28"/>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idden="1">
      <c r="A275" s="28"/>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idden="1">
      <c r="A276" s="28"/>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idden="1">
      <c r="A277" s="28"/>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idden="1">
      <c r="A278" s="28"/>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idden="1">
      <c r="A279" s="28"/>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idden="1">
      <c r="A280" s="28"/>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idden="1">
      <c r="A281" s="28"/>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idden="1">
      <c r="A282" s="28"/>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idden="1">
      <c r="A283" s="28"/>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idden="1">
      <c r="A284" s="28"/>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idden="1">
      <c r="A285" s="28"/>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idden="1">
      <c r="A286" s="28"/>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idden="1">
      <c r="A287" s="28"/>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idden="1">
      <c r="A288" s="28"/>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idden="1">
      <c r="A289" s="28"/>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idden="1">
      <c r="A290" s="28"/>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idden="1">
      <c r="A291" s="28"/>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idden="1">
      <c r="A292" s="28"/>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idden="1">
      <c r="A293" s="28"/>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idden="1">
      <c r="A294" s="28"/>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idden="1">
      <c r="A295" s="28"/>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idden="1">
      <c r="A296" s="28"/>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idden="1">
      <c r="A297" s="28"/>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idden="1">
      <c r="A298" s="28"/>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idden="1">
      <c r="A299" s="28"/>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idden="1">
      <c r="A300" s="28"/>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idden="1">
      <c r="A301" s="28"/>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idden="1">
      <c r="A302" s="28"/>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idden="1">
      <c r="A303" s="28"/>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idden="1">
      <c r="A304" s="28"/>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idden="1">
      <c r="A305" s="28"/>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idden="1">
      <c r="A306" s="28"/>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idden="1">
      <c r="A307" s="28"/>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idden="1">
      <c r="A308" s="28"/>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idden="1">
      <c r="A309" s="28"/>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idden="1">
      <c r="A310" s="28"/>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idden="1">
      <c r="A311" s="28"/>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idden="1">
      <c r="A312" s="28"/>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idden="1">
      <c r="A313" s="28"/>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idden="1">
      <c r="A314" s="28"/>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idden="1">
      <c r="A315" s="28"/>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idden="1">
      <c r="A316" s="28"/>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idden="1">
      <c r="A317" s="28"/>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idden="1">
      <c r="A318" s="28"/>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idden="1">
      <c r="A319" s="28"/>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idden="1">
      <c r="A320" s="28"/>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idden="1">
      <c r="A321" s="28"/>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idden="1">
      <c r="A322" s="28"/>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idden="1">
      <c r="A323" s="28"/>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idden="1">
      <c r="A324" s="28"/>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idden="1">
      <c r="A325" s="28"/>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idden="1">
      <c r="A326" s="28"/>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idden="1">
      <c r="A327" s="28"/>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idden="1">
      <c r="A328" s="28"/>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idden="1">
      <c r="A329" s="28"/>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idden="1">
      <c r="A330" s="28"/>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idden="1">
      <c r="A331" s="28"/>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idden="1">
      <c r="A332" s="28"/>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idden="1">
      <c r="A333" s="28"/>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idden="1">
      <c r="A334" s="28"/>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idden="1">
      <c r="A335" s="28"/>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idden="1">
      <c r="A336" s="28"/>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idden="1">
      <c r="A337" s="28"/>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idden="1">
      <c r="A338" s="28"/>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idden="1">
      <c r="A339" s="28"/>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idden="1">
      <c r="A340" s="28"/>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idden="1">
      <c r="A341" s="28"/>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idden="1">
      <c r="A342" s="28"/>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idden="1">
      <c r="A343" s="28"/>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idden="1">
      <c r="A344" s="28"/>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idden="1">
      <c r="A345" s="28"/>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idden="1">
      <c r="A346" s="28"/>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idden="1">
      <c r="A347" s="28"/>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idden="1">
      <c r="A348" s="28"/>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idden="1">
      <c r="A349" s="28"/>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idden="1">
      <c r="A350" s="28"/>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idden="1">
      <c r="A351" s="28"/>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idden="1">
      <c r="A352" s="28"/>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idden="1">
      <c r="A353" s="28"/>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idden="1">
      <c r="A354" s="28"/>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idden="1">
      <c r="A355" s="28"/>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idden="1">
      <c r="A356" s="28"/>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idden="1">
      <c r="A357" s="28"/>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idden="1">
      <c r="A358" s="28"/>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idden="1">
      <c r="A359" s="28"/>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idden="1">
      <c r="A360" s="28"/>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idden="1">
      <c r="A361" s="28"/>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idden="1">
      <c r="A362" s="28"/>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idden="1">
      <c r="A363" s="28"/>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idden="1">
      <c r="A364" s="28"/>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idden="1">
      <c r="A365" s="28"/>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idden="1">
      <c r="A366" s="28"/>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idden="1">
      <c r="A367" s="28"/>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idden="1">
      <c r="A368" s="28"/>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idden="1">
      <c r="A369" s="28"/>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idden="1">
      <c r="A370" s="28"/>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idden="1">
      <c r="A371" s="28"/>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idden="1">
      <c r="A372" s="28"/>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idden="1">
      <c r="A373" s="28"/>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idden="1">
      <c r="A374" s="28"/>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idden="1">
      <c r="A375" s="28"/>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idden="1">
      <c r="A376" s="28"/>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idden="1">
      <c r="A377" s="28"/>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idden="1">
      <c r="A378" s="28"/>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idden="1">
      <c r="A379" s="28"/>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idden="1">
      <c r="A380" s="28"/>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idden="1">
      <c r="A381" s="28"/>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idden="1">
      <c r="A382" s="28"/>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idden="1">
      <c r="A383" s="28"/>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idden="1">
      <c r="A384" s="28"/>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idden="1">
      <c r="A385" s="28"/>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idden="1">
      <c r="A386" s="28"/>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idden="1">
      <c r="A387" s="28"/>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idden="1">
      <c r="A388" s="28"/>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idden="1">
      <c r="A389" s="28"/>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idden="1">
      <c r="A390" s="28"/>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idden="1">
      <c r="A391" s="28"/>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idden="1">
      <c r="A392" s="28"/>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idden="1">
      <c r="A393" s="28"/>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idden="1">
      <c r="A394" s="28"/>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idden="1">
      <c r="A395" s="28"/>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idden="1">
      <c r="A396" s="28"/>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idden="1">
      <c r="A397" s="28"/>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idden="1">
      <c r="A398" s="28"/>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idden="1">
      <c r="A399" s="28"/>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idden="1">
      <c r="A400" s="28"/>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idden="1">
      <c r="A401" s="28"/>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idden="1">
      <c r="A402" s="28"/>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idden="1">
      <c r="A403" s="28"/>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idden="1">
      <c r="A404" s="28"/>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idden="1">
      <c r="A405" s="28"/>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idden="1">
      <c r="A406" s="28"/>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idden="1">
      <c r="A407" s="28"/>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idden="1">
      <c r="A408" s="28"/>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idden="1">
      <c r="A409" s="28"/>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idden="1">
      <c r="A410" s="28"/>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idden="1">
      <c r="A411" s="28"/>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idden="1">
      <c r="A412" s="28"/>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idden="1">
      <c r="A413" s="28"/>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idden="1">
      <c r="A414" s="28"/>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idden="1">
      <c r="A415" s="28"/>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idden="1">
      <c r="A416" s="28"/>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idden="1">
      <c r="A417" s="28"/>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idden="1">
      <c r="A418" s="28"/>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idden="1">
      <c r="A419" s="28"/>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idden="1">
      <c r="A420" s="28"/>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idden="1">
      <c r="A421" s="28"/>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idden="1">
      <c r="A422" s="28"/>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idden="1">
      <c r="A423" s="28"/>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idden="1">
      <c r="A424" s="28"/>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idden="1">
      <c r="A425" s="28"/>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idden="1">
      <c r="A426" s="28"/>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idden="1">
      <c r="A427" s="28"/>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idden="1">
      <c r="A428" s="28"/>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idden="1">
      <c r="A429" s="28"/>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idden="1">
      <c r="A430" s="28"/>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idden="1">
      <c r="A431" s="28"/>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idden="1">
      <c r="A432" s="28"/>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idden="1">
      <c r="A433" s="28"/>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idden="1">
      <c r="A434" s="28"/>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idden="1">
      <c r="A435" s="28"/>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idden="1">
      <c r="A436" s="28"/>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idden="1">
      <c r="A437" s="28"/>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idden="1">
      <c r="A438" s="28"/>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idden="1">
      <c r="A439" s="28"/>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idden="1">
      <c r="A440" s="28"/>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idden="1">
      <c r="A441" s="28"/>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idden="1">
      <c r="A442" s="28"/>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idden="1">
      <c r="A443" s="28"/>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idden="1">
      <c r="A444" s="28"/>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idden="1">
      <c r="A445" s="28"/>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idden="1">
      <c r="A446" s="28"/>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idden="1">
      <c r="A447" s="28"/>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idden="1">
      <c r="A448" s="28"/>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idden="1">
      <c r="A449" s="28"/>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idden="1">
      <c r="A450" s="28"/>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idden="1">
      <c r="A451" s="28"/>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idden="1">
      <c r="A452" s="28"/>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idden="1">
      <c r="A453" s="28"/>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idden="1">
      <c r="A454" s="28"/>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idden="1">
      <c r="A455" s="28"/>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idden="1">
      <c r="A456" s="28"/>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idden="1">
      <c r="A457" s="28"/>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idden="1">
      <c r="A458" s="28"/>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idden="1">
      <c r="A459" s="28"/>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idden="1">
      <c r="A460" s="28"/>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idden="1">
      <c r="A461" s="28"/>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idden="1">
      <c r="A462" s="28"/>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idden="1">
      <c r="A463" s="28"/>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idden="1">
      <c r="A464" s="28"/>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idden="1">
      <c r="A465" s="28"/>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idden="1">
      <c r="A466" s="28"/>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idden="1">
      <c r="A467" s="28"/>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idden="1">
      <c r="A468" s="28"/>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idden="1">
      <c r="A469" s="28"/>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idden="1">
      <c r="A470" s="28"/>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idden="1">
      <c r="A471" s="28"/>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idden="1">
      <c r="A472" s="28"/>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idden="1">
      <c r="A473" s="28"/>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idden="1">
      <c r="A474" s="28"/>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idden="1">
      <c r="A475" s="28"/>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idden="1">
      <c r="A476" s="28"/>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idden="1">
      <c r="A477" s="28"/>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idden="1">
      <c r="A478" s="28"/>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idden="1">
      <c r="A479" s="28"/>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idden="1">
      <c r="A480" s="28"/>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idden="1">
      <c r="A481" s="28"/>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idden="1">
      <c r="A482" s="28"/>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idden="1">
      <c r="A483" s="28"/>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idden="1">
      <c r="A484" s="28"/>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idden="1">
      <c r="A485" s="28"/>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idden="1">
      <c r="A486" s="28"/>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idden="1">
      <c r="A487" s="28"/>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idden="1">
      <c r="A488" s="28"/>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idden="1">
      <c r="A489" s="28"/>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idden="1">
      <c r="A490" s="28"/>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idden="1">
      <c r="A491" s="28"/>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idden="1">
      <c r="A492" s="28"/>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idden="1">
      <c r="A493" s="28"/>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idden="1">
      <c r="A494" s="28"/>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idden="1">
      <c r="A495" s="28"/>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idden="1">
      <c r="A496" s="28"/>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idden="1">
      <c r="A497" s="28"/>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idden="1">
      <c r="A498" s="28"/>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idden="1">
      <c r="A499" s="28"/>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idden="1">
      <c r="A500" s="28"/>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idden="1">
      <c r="A501" s="28"/>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idden="1">
      <c r="A502" s="28"/>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idden="1">
      <c r="A503" s="28"/>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idden="1">
      <c r="A504" s="28"/>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idden="1">
      <c r="A505" s="28"/>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idden="1">
      <c r="A506" s="28"/>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idden="1">
      <c r="A507" s="28"/>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idden="1">
      <c r="A508" s="28"/>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idden="1">
      <c r="A509" s="28"/>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idden="1">
      <c r="A510" s="28"/>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idden="1">
      <c r="A511" s="28"/>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idden="1">
      <c r="A512" s="28"/>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idden="1">
      <c r="A513" s="28"/>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idden="1">
      <c r="A514" s="28"/>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idden="1">
      <c r="A515" s="28"/>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idden="1">
      <c r="A516" s="28"/>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idden="1">
      <c r="A517" s="28"/>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idden="1">
      <c r="A518" s="28"/>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idden="1">
      <c r="A519" s="28"/>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idden="1">
      <c r="A520" s="28"/>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idden="1">
      <c r="A521" s="28"/>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idden="1">
      <c r="A522" s="28"/>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idden="1">
      <c r="A523" s="28"/>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idden="1">
      <c r="A524" s="28"/>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idden="1">
      <c r="A525" s="28"/>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idden="1">
      <c r="A526" s="28"/>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idden="1">
      <c r="A527" s="28"/>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idden="1">
      <c r="A528" s="28"/>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idden="1">
      <c r="A529" s="28"/>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idden="1">
      <c r="A530" s="28"/>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idden="1">
      <c r="A531" s="28"/>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idden="1">
      <c r="A532" s="28"/>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idden="1">
      <c r="A533" s="28"/>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idden="1">
      <c r="A534" s="28"/>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idden="1">
      <c r="A535" s="28"/>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idden="1">
      <c r="A536" s="28"/>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idden="1">
      <c r="A537" s="28"/>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idden="1">
      <c r="A538" s="28"/>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idden="1">
      <c r="A539" s="28"/>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idden="1">
      <c r="A540" s="28"/>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idden="1">
      <c r="A541" s="28"/>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idden="1">
      <c r="A542" s="28"/>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idden="1">
      <c r="A543" s="28"/>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idden="1">
      <c r="A544" s="28"/>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idden="1">
      <c r="A545" s="28"/>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idden="1">
      <c r="A546" s="28"/>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idden="1">
      <c r="A547" s="28"/>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idden="1">
      <c r="A548" s="28"/>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idden="1">
      <c r="A549" s="28"/>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idden="1">
      <c r="A550" s="28"/>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idden="1">
      <c r="A551" s="28"/>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idden="1">
      <c r="A552" s="28"/>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idden="1">
      <c r="A553" s="28"/>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idden="1">
      <c r="A554" s="28"/>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idden="1">
      <c r="A555" s="28"/>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idden="1">
      <c r="A556" s="28"/>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idden="1">
      <c r="A557" s="28"/>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idden="1">
      <c r="A558" s="28"/>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idden="1">
      <c r="A559" s="28"/>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idden="1">
      <c r="A560" s="28"/>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idden="1">
      <c r="A561" s="28"/>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idden="1">
      <c r="A562" s="28"/>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idden="1">
      <c r="A563" s="28"/>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idden="1">
      <c r="A564" s="28"/>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idden="1">
      <c r="A565" s="28"/>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idden="1">
      <c r="A566" s="28"/>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idden="1">
      <c r="A567" s="28"/>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idden="1">
      <c r="A568" s="28"/>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idden="1">
      <c r="A569" s="28"/>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idden="1">
      <c r="A570" s="28"/>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idden="1">
      <c r="A571" s="28"/>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idden="1">
      <c r="A572" s="28"/>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idden="1">
      <c r="A573" s="28"/>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idden="1">
      <c r="A574" s="28"/>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idden="1">
      <c r="A575" s="28"/>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idden="1">
      <c r="A576" s="28"/>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idden="1">
      <c r="A577" s="28"/>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idden="1">
      <c r="A578" s="28"/>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idden="1">
      <c r="A579" s="28"/>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idden="1">
      <c r="A580" s="28"/>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idden="1">
      <c r="A581" s="28"/>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idden="1">
      <c r="A582" s="28"/>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idden="1">
      <c r="A583" s="28"/>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idden="1">
      <c r="A584" s="28"/>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idden="1">
      <c r="A585" s="28"/>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idden="1">
      <c r="A586" s="28"/>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idden="1">
      <c r="A587" s="28"/>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idden="1">
      <c r="A588" s="28"/>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idden="1">
      <c r="A589" s="28"/>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idden="1">
      <c r="A590" s="28"/>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idden="1">
      <c r="A591" s="28"/>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idden="1">
      <c r="A592" s="28"/>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idden="1">
      <c r="A593" s="28"/>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idden="1">
      <c r="A594" s="28"/>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idden="1">
      <c r="A595" s="28"/>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idden="1">
      <c r="A596" s="28"/>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idden="1">
      <c r="A597" s="28"/>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idden="1">
      <c r="A598" s="28"/>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idden="1">
      <c r="A599" s="28"/>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idden="1">
      <c r="A600" s="28"/>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idden="1">
      <c r="A601" s="28"/>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idden="1">
      <c r="A602" s="28"/>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idden="1">
      <c r="A603" s="28"/>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idden="1">
      <c r="A604" s="28"/>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idden="1">
      <c r="A605" s="28"/>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idden="1">
      <c r="A606" s="28"/>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idden="1">
      <c r="A607" s="28"/>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idden="1">
      <c r="A608" s="28"/>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idden="1">
      <c r="A609" s="28"/>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idden="1">
      <c r="A610" s="28"/>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idden="1">
      <c r="A611" s="28"/>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idden="1">
      <c r="A612" s="28"/>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idden="1">
      <c r="A613" s="28"/>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idden="1">
      <c r="A614" s="28"/>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idden="1">
      <c r="A615" s="28"/>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idden="1">
      <c r="A616" s="28"/>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idden="1">
      <c r="A617" s="28"/>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idden="1">
      <c r="A618" s="28"/>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idden="1">
      <c r="A619" s="28"/>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idden="1">
      <c r="A620" s="28"/>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idden="1">
      <c r="A621" s="28"/>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idden="1">
      <c r="A622" s="28"/>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idden="1">
      <c r="A623" s="28"/>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idden="1">
      <c r="A624" s="28"/>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idden="1">
      <c r="A625" s="28"/>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idden="1">
      <c r="A626" s="28"/>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idden="1">
      <c r="A627" s="28"/>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idden="1">
      <c r="A628" s="28"/>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idden="1">
      <c r="A629" s="28"/>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idden="1">
      <c r="A630" s="28"/>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idden="1">
      <c r="A631" s="28"/>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idden="1">
      <c r="A632" s="28"/>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idden="1">
      <c r="A633" s="28"/>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idden="1">
      <c r="A634" s="28"/>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idden="1">
      <c r="A635" s="28"/>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idden="1">
      <c r="A636" s="28"/>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idden="1">
      <c r="A637" s="28"/>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idden="1">
      <c r="A638" s="28"/>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idden="1">
      <c r="A639" s="28"/>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idden="1">
      <c r="A640" s="28"/>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idden="1">
      <c r="A641" s="28"/>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idden="1">
      <c r="A642" s="28"/>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idden="1">
      <c r="A643" s="28"/>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idden="1">
      <c r="A644" s="28"/>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idden="1">
      <c r="A645" s="28"/>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idden="1">
      <c r="A646" s="28"/>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idden="1">
      <c r="A647" s="28"/>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idden="1">
      <c r="A648" s="28"/>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idden="1">
      <c r="A649" s="28"/>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idden="1">
      <c r="A650" s="28"/>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idden="1">
      <c r="A651" s="28"/>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idden="1">
      <c r="A652" s="28"/>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idden="1">
      <c r="A653" s="28"/>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idden="1">
      <c r="A654" s="28"/>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idden="1">
      <c r="A655" s="28"/>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idden="1">
      <c r="A656" s="28"/>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idden="1">
      <c r="A657" s="28"/>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idden="1">
      <c r="A658" s="28"/>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idden="1">
      <c r="A659" s="28"/>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idden="1">
      <c r="A660" s="28"/>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idden="1">
      <c r="A661" s="28"/>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idden="1">
      <c r="A662" s="28"/>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idden="1">
      <c r="A663" s="28"/>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idden="1">
      <c r="A664" s="28"/>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idden="1">
      <c r="A665" s="28"/>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idden="1">
      <c r="A666" s="28"/>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idden="1">
      <c r="A667" s="28"/>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idden="1">
      <c r="A668" s="28"/>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idden="1">
      <c r="A669" s="28"/>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idden="1">
      <c r="A670" s="28"/>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idden="1">
      <c r="A671" s="28"/>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idden="1">
      <c r="A672" s="28"/>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idden="1">
      <c r="A673" s="28"/>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idden="1">
      <c r="A674" s="28"/>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idden="1">
      <c r="A675" s="28"/>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idden="1">
      <c r="A676" s="28"/>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idden="1">
      <c r="A677" s="28"/>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idden="1">
      <c r="A678" s="28"/>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idden="1">
      <c r="A679" s="28"/>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idden="1">
      <c r="A680" s="28"/>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idden="1">
      <c r="A681" s="28"/>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idden="1">
      <c r="A682" s="28"/>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idden="1">
      <c r="A683" s="28"/>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idden="1">
      <c r="A684" s="28"/>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idden="1">
      <c r="A685" s="28"/>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idden="1">
      <c r="A686" s="28"/>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idden="1">
      <c r="A687" s="28"/>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idden="1">
      <c r="A688" s="28"/>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idden="1">
      <c r="A689" s="28"/>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idden="1">
      <c r="A690" s="28"/>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idden="1">
      <c r="A691" s="28"/>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idden="1">
      <c r="A692" s="28"/>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idden="1">
      <c r="A693" s="28"/>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idden="1">
      <c r="A694" s="28"/>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idden="1">
      <c r="A695" s="28"/>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idden="1">
      <c r="A696" s="28"/>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idden="1">
      <c r="A697" s="28"/>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idden="1">
      <c r="A698" s="28"/>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idden="1">
      <c r="A699" s="28"/>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idden="1">
      <c r="A700" s="28"/>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idden="1">
      <c r="A701" s="28"/>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idden="1">
      <c r="A702" s="28"/>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idden="1">
      <c r="A703" s="28"/>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idden="1">
      <c r="A704" s="28"/>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idden="1">
      <c r="A705" s="28"/>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idden="1">
      <c r="A706" s="28"/>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idden="1">
      <c r="A707" s="28"/>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idden="1">
      <c r="A708" s="28"/>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idden="1">
      <c r="A709" s="28"/>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idden="1">
      <c r="A710" s="28"/>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idden="1">
      <c r="A711" s="28"/>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idden="1">
      <c r="A712" s="28"/>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idden="1">
      <c r="A713" s="28"/>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idden="1">
      <c r="A714" s="28"/>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idden="1">
      <c r="A715" s="28"/>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idden="1">
      <c r="A716" s="28"/>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idden="1">
      <c r="A717" s="28"/>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idden="1">
      <c r="A718" s="28"/>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idden="1">
      <c r="A719" s="28"/>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idden="1">
      <c r="A720" s="28"/>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idden="1">
      <c r="A721" s="28"/>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idden="1">
      <c r="A722" s="28"/>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idden="1">
      <c r="A723" s="28"/>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idden="1">
      <c r="A724" s="28"/>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idden="1">
      <c r="A725" s="28"/>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idden="1">
      <c r="A726" s="28"/>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idden="1">
      <c r="A727" s="28"/>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idden="1">
      <c r="A728" s="28"/>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idden="1">
      <c r="A729" s="28"/>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idden="1">
      <c r="A730" s="28"/>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idden="1">
      <c r="A731" s="28"/>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idden="1">
      <c r="A732" s="28"/>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idden="1">
      <c r="A733" s="28"/>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idden="1">
      <c r="A734" s="28"/>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idden="1">
      <c r="A735" s="28"/>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idden="1">
      <c r="A736" s="28"/>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idden="1">
      <c r="A737" s="28"/>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idden="1">
      <c r="A738" s="28"/>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idden="1">
      <c r="A739" s="28"/>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idden="1">
      <c r="A740" s="28"/>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idden="1">
      <c r="A741" s="28"/>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idden="1">
      <c r="A742" s="28"/>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idden="1">
      <c r="A743" s="28"/>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idden="1">
      <c r="A744" s="28"/>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idden="1">
      <c r="A745" s="28"/>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idden="1">
      <c r="A746" s="28"/>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idden="1">
      <c r="A747" s="28"/>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idden="1">
      <c r="A748" s="28"/>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idden="1">
      <c r="A749" s="28"/>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idden="1">
      <c r="A750" s="28"/>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idden="1">
      <c r="A751" s="28"/>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idden="1">
      <c r="A752" s="28"/>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idden="1">
      <c r="A753" s="28"/>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idden="1">
      <c r="A754" s="28"/>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idden="1">
      <c r="A755" s="28"/>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idden="1">
      <c r="A756" s="28"/>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idden="1">
      <c r="A757" s="28"/>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idden="1">
      <c r="A758" s="28"/>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idden="1">
      <c r="A759" s="28"/>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idden="1">
      <c r="A760" s="28"/>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idden="1">
      <c r="A761" s="28"/>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idden="1">
      <c r="A762" s="28"/>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idden="1">
      <c r="A763" s="28"/>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idden="1">
      <c r="A764" s="28"/>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idden="1">
      <c r="A765" s="28"/>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idden="1">
      <c r="A766" s="28"/>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idden="1">
      <c r="A767" s="28"/>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idden="1">
      <c r="A768" s="28"/>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idden="1">
      <c r="A769" s="28"/>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idden="1">
      <c r="A770" s="28"/>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idden="1">
      <c r="A771" s="28"/>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idden="1">
      <c r="A772" s="28"/>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idden="1">
      <c r="A773" s="28"/>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idden="1">
      <c r="A774" s="28"/>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idden="1">
      <c r="A775" s="28"/>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idden="1">
      <c r="A776" s="28"/>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idden="1">
      <c r="A777" s="28"/>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idden="1">
      <c r="A778" s="28"/>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idden="1">
      <c r="A779" s="28"/>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idden="1">
      <c r="A780" s="28"/>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idden="1">
      <c r="A781" s="28"/>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idden="1">
      <c r="A782" s="28"/>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idden="1">
      <c r="A783" s="28"/>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idden="1">
      <c r="A784" s="28"/>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idden="1">
      <c r="A785" s="28"/>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idden="1">
      <c r="A786" s="28"/>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idden="1">
      <c r="A787" s="28"/>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idden="1">
      <c r="A788" s="28"/>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idden="1">
      <c r="A789" s="28"/>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idden="1">
      <c r="A790" s="28"/>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idden="1">
      <c r="A791" s="28"/>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idden="1">
      <c r="A792" s="28"/>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idden="1">
      <c r="A793" s="28"/>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idden="1">
      <c r="A794" s="28"/>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idden="1">
      <c r="A795" s="28"/>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idden="1">
      <c r="A796" s="28"/>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idden="1">
      <c r="A797" s="28"/>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idden="1">
      <c r="A798" s="28"/>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idden="1">
      <c r="A799" s="28"/>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idden="1">
      <c r="A800" s="28"/>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idden="1">
      <c r="A801" s="28"/>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idden="1">
      <c r="A802" s="28"/>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idden="1">
      <c r="A803" s="28"/>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idden="1">
      <c r="A804" s="28"/>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idden="1">
      <c r="A805" s="28"/>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idden="1">
      <c r="A806" s="28"/>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idden="1">
      <c r="A807" s="28"/>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idden="1">
      <c r="A808" s="28"/>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idden="1">
      <c r="A809" s="28"/>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idden="1">
      <c r="A810" s="28"/>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idden="1">
      <c r="A811" s="28"/>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idden="1">
      <c r="A812" s="28"/>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idden="1">
      <c r="A813" s="28"/>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idden="1">
      <c r="A814" s="28"/>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idden="1">
      <c r="A815" s="28"/>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idden="1">
      <c r="A816" s="28"/>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idden="1">
      <c r="A817" s="28"/>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idden="1">
      <c r="A818" s="28"/>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idden="1">
      <c r="A819" s="28"/>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idden="1">
      <c r="A820" s="28"/>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idden="1">
      <c r="A821" s="28"/>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idden="1">
      <c r="A822" s="28"/>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idden="1">
      <c r="A823" s="28"/>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idden="1">
      <c r="A824" s="28"/>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idden="1">
      <c r="A825" s="28"/>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idden="1">
      <c r="A826" s="28"/>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idden="1">
      <c r="A827" s="28"/>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idden="1">
      <c r="A828" s="28"/>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idden="1">
      <c r="A829" s="28"/>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idden="1">
      <c r="A830" s="28"/>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idden="1">
      <c r="A831" s="28"/>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idden="1">
      <c r="A832" s="28"/>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idden="1">
      <c r="A833" s="28"/>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idden="1">
      <c r="A834" s="28"/>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idden="1">
      <c r="A835" s="28"/>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idden="1">
      <c r="A836" s="28"/>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idden="1">
      <c r="A837" s="28"/>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idden="1">
      <c r="A838" s="28"/>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idden="1">
      <c r="A839" s="28"/>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idden="1">
      <c r="A840" s="28"/>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idden="1">
      <c r="A841" s="28"/>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idden="1">
      <c r="A842" s="28"/>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idden="1">
      <c r="A843" s="28"/>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idden="1">
      <c r="A844" s="28"/>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idden="1">
      <c r="A845" s="28"/>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idden="1">
      <c r="A846" s="28"/>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idden="1">
      <c r="A847" s="28"/>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idden="1">
      <c r="A848" s="28"/>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idden="1">
      <c r="A849" s="28"/>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idden="1">
      <c r="A850" s="28"/>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idden="1">
      <c r="A851" s="28"/>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idden="1">
      <c r="A852" s="28"/>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idden="1">
      <c r="A853" s="28"/>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idden="1">
      <c r="A854" s="28"/>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idden="1">
      <c r="A855" s="28"/>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idden="1">
      <c r="A856" s="28"/>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idden="1">
      <c r="A857" s="28"/>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idden="1">
      <c r="A858" s="28"/>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idden="1">
      <c r="A859" s="28"/>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idden="1">
      <c r="A860" s="28"/>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idden="1">
      <c r="A861" s="28"/>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idden="1">
      <c r="A862" s="28"/>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idden="1">
      <c r="A863" s="28"/>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idden="1">
      <c r="A864" s="28"/>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idden="1">
      <c r="A865" s="28"/>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idden="1">
      <c r="A866" s="28"/>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idden="1">
      <c r="A867" s="28"/>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idden="1">
      <c r="A868" s="28"/>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idden="1">
      <c r="A869" s="28"/>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idden="1">
      <c r="A870" s="28"/>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idden="1">
      <c r="A871" s="28"/>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idden="1">
      <c r="A872" s="28"/>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idden="1">
      <c r="A873" s="28"/>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idden="1">
      <c r="A874" s="28"/>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idden="1">
      <c r="A875" s="28"/>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idden="1">
      <c r="A876" s="28"/>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idden="1">
      <c r="A877" s="28"/>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idden="1">
      <c r="A878" s="28"/>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idden="1">
      <c r="A879" s="28"/>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idden="1">
      <c r="A880" s="28"/>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idden="1">
      <c r="A881" s="28"/>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idden="1">
      <c r="A882" s="28"/>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idden="1">
      <c r="A883" s="28"/>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idden="1">
      <c r="A884" s="28"/>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idden="1">
      <c r="A885" s="28"/>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idden="1">
      <c r="A886" s="28"/>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idden="1">
      <c r="A887" s="28"/>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idden="1">
      <c r="A888" s="28"/>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idden="1">
      <c r="A889" s="28"/>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idden="1">
      <c r="A890" s="28"/>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idden="1">
      <c r="A891" s="28"/>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idden="1">
      <c r="A892" s="28"/>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idden="1">
      <c r="A893" s="28"/>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idden="1">
      <c r="A894" s="28"/>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idden="1">
      <c r="A895" s="28"/>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idden="1">
      <c r="A896" s="28"/>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idden="1">
      <c r="A897" s="28"/>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idden="1">
      <c r="A898" s="28"/>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idden="1">
      <c r="A899" s="28"/>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idden="1">
      <c r="A900" s="28"/>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idden="1">
      <c r="A901" s="28"/>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idden="1">
      <c r="A902" s="28"/>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idden="1">
      <c r="A903" s="28"/>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idden="1">
      <c r="A904" s="28"/>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idden="1">
      <c r="A905" s="28"/>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idden="1">
      <c r="A906" s="28"/>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idden="1">
      <c r="A907" s="28"/>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idden="1">
      <c r="A908" s="28"/>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idden="1">
      <c r="A909" s="28"/>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idden="1">
      <c r="A910" s="28"/>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idden="1">
      <c r="A911" s="28"/>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idden="1">
      <c r="A912" s="28"/>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idden="1">
      <c r="A913" s="28"/>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idden="1">
      <c r="A914" s="28"/>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idden="1">
      <c r="A915" s="28"/>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idden="1">
      <c r="A916" s="28"/>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idden="1">
      <c r="A917" s="28"/>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idden="1">
      <c r="A918" s="28"/>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idden="1">
      <c r="A919" s="28"/>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idden="1">
      <c r="A920" s="28"/>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idden="1">
      <c r="A921" s="28"/>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idden="1">
      <c r="A922" s="28"/>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idden="1">
      <c r="A923" s="28"/>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idden="1">
      <c r="A924" s="28"/>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idden="1">
      <c r="A925" s="28"/>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idden="1">
      <c r="A926" s="28"/>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idden="1">
      <c r="A927" s="28"/>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idden="1">
      <c r="A928" s="28"/>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idden="1">
      <c r="A929" s="28"/>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idden="1">
      <c r="A930" s="28"/>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idden="1">
      <c r="A931" s="28"/>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idden="1">
      <c r="A932" s="28"/>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idden="1">
      <c r="A933" s="28"/>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idden="1">
      <c r="A934" s="28"/>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idden="1">
      <c r="A935" s="28"/>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idden="1">
      <c r="A936" s="28"/>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idden="1">
      <c r="A937" s="28"/>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idden="1">
      <c r="A938" s="28"/>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idden="1">
      <c r="A939" s="28"/>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idden="1">
      <c r="A940" s="28"/>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idden="1">
      <c r="A941" s="28"/>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idden="1">
      <c r="A942" s="28"/>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idden="1">
      <c r="A943" s="28"/>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idden="1">
      <c r="A944" s="28"/>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idden="1">
      <c r="A945" s="28"/>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idden="1">
      <c r="A946" s="28"/>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idden="1">
      <c r="A947" s="28"/>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idden="1">
      <c r="A948" s="28"/>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idden="1">
      <c r="A949" s="28"/>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idden="1">
      <c r="A950" s="28"/>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idden="1">
      <c r="A951" s="28"/>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idden="1">
      <c r="A952" s="28"/>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idden="1">
      <c r="A953" s="28"/>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idden="1">
      <c r="A954" s="28"/>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idden="1">
      <c r="A955" s="28"/>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idden="1">
      <c r="A956" s="28"/>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idden="1">
      <c r="A957" s="28"/>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idden="1">
      <c r="A958" s="28"/>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idden="1">
      <c r="A959" s="28"/>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idden="1">
      <c r="A960" s="28"/>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idden="1">
      <c r="A961" s="28"/>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idden="1">
      <c r="A962" s="28"/>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idden="1">
      <c r="A963" s="28"/>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idden="1">
      <c r="A964" s="28"/>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idden="1">
      <c r="A965" s="28"/>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idden="1">
      <c r="A966" s="28"/>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idden="1">
      <c r="A967" s="28"/>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idden="1">
      <c r="A968" s="28"/>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idden="1">
      <c r="A969" s="28"/>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idden="1">
      <c r="A970" s="28"/>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idden="1">
      <c r="A971" s="28"/>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idden="1">
      <c r="A972" s="28"/>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idden="1">
      <c r="A973" s="28"/>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idden="1">
      <c r="A974" s="28"/>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idden="1">
      <c r="A975" s="28"/>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idden="1">
      <c r="A976" s="28"/>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idden="1">
      <c r="A977" s="28"/>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idden="1">
      <c r="A978" s="28"/>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idden="1">
      <c r="A979" s="28"/>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idden="1">
      <c r="A980" s="28"/>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idden="1">
      <c r="A981" s="28"/>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idden="1">
      <c r="A982" s="28"/>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idden="1">
      <c r="A983" s="28"/>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idden="1">
      <c r="A984" s="28"/>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idden="1">
      <c r="A985" s="28"/>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idden="1">
      <c r="A986" s="28"/>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idden="1">
      <c r="A987" s="28"/>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idden="1">
      <c r="A988" s="28"/>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idden="1">
      <c r="A989" s="28"/>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idden="1">
      <c r="A990" s="28"/>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idden="1">
      <c r="A991" s="28"/>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idden="1">
      <c r="A992" s="28"/>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idden="1">
      <c r="A993" s="28"/>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idden="1">
      <c r="A994" s="28"/>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idden="1">
      <c r="A995" s="28"/>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idden="1">
      <c r="A996" s="28"/>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idden="1">
      <c r="A997" s="28"/>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idden="1">
      <c r="A998" s="28"/>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idden="1">
      <c r="A999" s="28"/>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idden="1">
      <c r="A1000" s="28"/>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6">
    <mergeCell ref="A1:V1"/>
    <mergeCell ref="A2:V2"/>
    <mergeCell ref="A3:V3"/>
    <mergeCell ref="A4:A5"/>
    <mergeCell ref="B4:B5"/>
    <mergeCell ref="C4:C5"/>
    <mergeCell ref="D4:E4"/>
    <mergeCell ref="F4:G4"/>
    <mergeCell ref="H4:I4"/>
    <mergeCell ref="J4:K4"/>
    <mergeCell ref="L4:M4"/>
    <mergeCell ref="N4:O4"/>
    <mergeCell ref="P4:Q4"/>
    <mergeCell ref="R4:S4"/>
    <mergeCell ref="T4:U4"/>
    <mergeCell ref="V4:V5"/>
  </mergeCells>
  <conditionalFormatting sqref="W6:Z45">
    <cfRule type="expression" dxfId="10" priority="1">
      <formula>MOD(ROW(),3)=1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7703-26BF-42F1-ADD7-A1AF21EA3307}">
  <dimension ref="A1:Z1000"/>
  <sheetViews>
    <sheetView topLeftCell="A16" zoomScaleNormal="100" workbookViewId="0">
      <selection activeCell="E24" sqref="E24"/>
    </sheetView>
  </sheetViews>
  <sheetFormatPr defaultColWidth="0" defaultRowHeight="14.5" zeroHeight="1"/>
  <cols>
    <col min="1" max="1" width="7.7265625" style="6" customWidth="1"/>
    <col min="2" max="2" width="20.453125" style="6" customWidth="1"/>
    <col min="3" max="3" width="25.1796875" style="6" customWidth="1"/>
    <col min="4" max="4" width="13.54296875" style="6" customWidth="1"/>
    <col min="5" max="5" width="14.1796875" style="6" customWidth="1"/>
    <col min="6" max="6" width="13.26953125" style="6" customWidth="1"/>
    <col min="7" max="7" width="14.81640625" style="6" customWidth="1"/>
    <col min="8" max="8" width="33.1796875" style="6" customWidth="1"/>
    <col min="9" max="26" width="9.1796875" style="6" hidden="1" customWidth="1"/>
    <col min="27" max="16384" width="14.453125" style="6" hidden="1"/>
  </cols>
  <sheetData>
    <row r="1" spans="1:26" ht="15.75" customHeight="1">
      <c r="A1" s="599" t="s">
        <v>5505</v>
      </c>
      <c r="B1" s="600"/>
      <c r="C1" s="600"/>
      <c r="D1" s="600"/>
      <c r="E1" s="600"/>
      <c r="F1" s="600"/>
      <c r="G1" s="600"/>
      <c r="H1" s="601"/>
      <c r="I1" s="178"/>
      <c r="J1" s="178"/>
      <c r="K1" s="178"/>
      <c r="L1" s="178"/>
      <c r="M1" s="178"/>
      <c r="N1" s="178"/>
      <c r="O1" s="178"/>
      <c r="P1" s="178"/>
      <c r="Q1" s="178"/>
      <c r="R1" s="178"/>
      <c r="S1" s="178"/>
      <c r="T1" s="178"/>
      <c r="U1" s="178"/>
      <c r="V1" s="178"/>
      <c r="W1" s="178"/>
      <c r="X1" s="178"/>
      <c r="Y1" s="178"/>
      <c r="Z1" s="178"/>
    </row>
    <row r="2" spans="1:26" ht="15.75" customHeight="1">
      <c r="A2" s="602" t="s">
        <v>5506</v>
      </c>
      <c r="B2" s="603"/>
      <c r="C2" s="603"/>
      <c r="D2" s="603"/>
      <c r="E2" s="603"/>
      <c r="F2" s="603"/>
      <c r="G2" s="603"/>
      <c r="H2" s="604"/>
      <c r="I2" s="178"/>
      <c r="J2" s="178"/>
      <c r="K2" s="178"/>
      <c r="L2" s="178"/>
      <c r="M2" s="178"/>
      <c r="N2" s="178"/>
      <c r="O2" s="178"/>
      <c r="P2" s="178"/>
      <c r="Q2" s="178"/>
      <c r="R2" s="178"/>
      <c r="S2" s="178"/>
      <c r="T2" s="178"/>
      <c r="U2" s="178"/>
      <c r="V2" s="178"/>
      <c r="W2" s="178"/>
      <c r="X2" s="178"/>
      <c r="Y2" s="178"/>
      <c r="Z2" s="178"/>
    </row>
    <row r="3" spans="1:26" ht="29.25" customHeight="1">
      <c r="A3" s="605" t="s">
        <v>492</v>
      </c>
      <c r="B3" s="607" t="s">
        <v>55</v>
      </c>
      <c r="C3" s="607" t="s">
        <v>56</v>
      </c>
      <c r="D3" s="609" t="s">
        <v>57</v>
      </c>
      <c r="E3" s="600"/>
      <c r="F3" s="601"/>
      <c r="G3" s="610" t="s">
        <v>58</v>
      </c>
      <c r="H3" s="597" t="s">
        <v>59</v>
      </c>
      <c r="I3" s="30"/>
      <c r="J3" s="30"/>
      <c r="K3" s="30"/>
      <c r="L3" s="30"/>
      <c r="M3" s="30"/>
      <c r="N3" s="30"/>
      <c r="O3" s="30"/>
      <c r="P3" s="30"/>
      <c r="Q3" s="30"/>
      <c r="R3" s="30"/>
      <c r="S3" s="30"/>
      <c r="T3" s="30"/>
      <c r="U3" s="30"/>
      <c r="V3" s="30"/>
      <c r="W3" s="30"/>
      <c r="X3" s="30"/>
      <c r="Y3" s="30"/>
      <c r="Z3" s="30"/>
    </row>
    <row r="4" spans="1:26" ht="17.25" customHeight="1">
      <c r="A4" s="606"/>
      <c r="B4" s="608"/>
      <c r="C4" s="608"/>
      <c r="D4" s="176">
        <v>1985</v>
      </c>
      <c r="E4" s="177">
        <v>1995</v>
      </c>
      <c r="F4" s="177">
        <v>2005</v>
      </c>
      <c r="G4" s="608"/>
      <c r="H4" s="608"/>
      <c r="I4" s="30"/>
      <c r="J4" s="30"/>
      <c r="K4" s="30"/>
      <c r="L4" s="30"/>
      <c r="M4" s="30"/>
      <c r="N4" s="30"/>
      <c r="O4" s="30"/>
      <c r="P4" s="30"/>
      <c r="Q4" s="30"/>
      <c r="R4" s="30"/>
      <c r="S4" s="30"/>
      <c r="T4" s="30"/>
      <c r="U4" s="30"/>
      <c r="V4" s="30"/>
      <c r="W4" s="30"/>
      <c r="X4" s="30"/>
      <c r="Y4" s="30"/>
      <c r="Z4" s="30"/>
    </row>
    <row r="5" spans="1:26" ht="15.75" customHeight="1">
      <c r="A5" s="611">
        <v>1</v>
      </c>
      <c r="B5" s="613" t="s">
        <v>60</v>
      </c>
      <c r="C5" s="179" t="s">
        <v>61</v>
      </c>
      <c r="D5" s="145">
        <v>1558712</v>
      </c>
      <c r="E5" s="146">
        <v>1556346</v>
      </c>
      <c r="F5" s="146">
        <v>1614921</v>
      </c>
      <c r="G5" s="615" t="s">
        <v>62</v>
      </c>
      <c r="H5" s="31" t="s">
        <v>63</v>
      </c>
      <c r="I5" s="178"/>
      <c r="J5" s="178"/>
      <c r="K5" s="178"/>
      <c r="L5" s="178"/>
      <c r="M5" s="178"/>
      <c r="N5" s="178"/>
      <c r="O5" s="178"/>
      <c r="P5" s="178"/>
      <c r="Q5" s="178"/>
      <c r="R5" s="178"/>
      <c r="S5" s="178"/>
      <c r="T5" s="178"/>
      <c r="U5" s="178"/>
      <c r="V5" s="178"/>
      <c r="W5" s="178"/>
      <c r="X5" s="178"/>
      <c r="Y5" s="178"/>
      <c r="Z5" s="178"/>
    </row>
    <row r="6" spans="1:26" ht="15.75" hidden="1" customHeight="1">
      <c r="A6" s="612"/>
      <c r="B6" s="614"/>
      <c r="C6" s="180" t="s">
        <v>64</v>
      </c>
      <c r="D6" s="32"/>
      <c r="E6" s="33"/>
      <c r="F6" s="33"/>
      <c r="G6" s="616"/>
      <c r="H6" s="31" t="s">
        <v>65</v>
      </c>
      <c r="I6" s="178"/>
      <c r="J6" s="178"/>
      <c r="K6" s="178"/>
      <c r="L6" s="178"/>
      <c r="M6" s="178"/>
      <c r="N6" s="178"/>
      <c r="O6" s="178"/>
      <c r="P6" s="178"/>
      <c r="Q6" s="178"/>
      <c r="R6" s="178"/>
      <c r="S6" s="178"/>
      <c r="T6" s="178"/>
      <c r="U6" s="178"/>
      <c r="V6" s="178"/>
      <c r="W6" s="178"/>
      <c r="X6" s="178"/>
      <c r="Y6" s="178"/>
      <c r="Z6" s="178"/>
    </row>
    <row r="7" spans="1:26" ht="15.75" customHeight="1">
      <c r="A7" s="612"/>
      <c r="B7" s="614"/>
      <c r="C7" s="180" t="s">
        <v>66</v>
      </c>
      <c r="D7" s="147">
        <v>252073</v>
      </c>
      <c r="E7" s="148">
        <v>266671</v>
      </c>
      <c r="F7" s="148">
        <v>221136</v>
      </c>
      <c r="G7" s="616"/>
      <c r="H7" s="31" t="s">
        <v>67</v>
      </c>
      <c r="I7" s="178"/>
      <c r="J7" s="178"/>
      <c r="K7" s="178"/>
      <c r="L7" s="178"/>
      <c r="M7" s="178"/>
      <c r="N7" s="178"/>
      <c r="O7" s="178"/>
      <c r="P7" s="178"/>
      <c r="Q7" s="178"/>
      <c r="R7" s="178"/>
      <c r="S7" s="178"/>
      <c r="T7" s="178"/>
      <c r="U7" s="178"/>
      <c r="V7" s="178"/>
      <c r="W7" s="178"/>
      <c r="X7" s="178"/>
      <c r="Y7" s="178"/>
      <c r="Z7" s="178"/>
    </row>
    <row r="8" spans="1:26" ht="15.75" customHeight="1">
      <c r="A8" s="612"/>
      <c r="B8" s="614"/>
      <c r="C8" s="179" t="s">
        <v>68</v>
      </c>
      <c r="D8" s="145">
        <v>77493</v>
      </c>
      <c r="E8" s="146">
        <v>77956</v>
      </c>
      <c r="F8" s="146">
        <v>78560</v>
      </c>
      <c r="G8" s="616"/>
      <c r="H8" s="31" t="s">
        <v>69</v>
      </c>
      <c r="I8" s="178"/>
      <c r="J8" s="178"/>
      <c r="K8" s="178"/>
      <c r="L8" s="178"/>
      <c r="M8" s="178"/>
      <c r="N8" s="178"/>
      <c r="O8" s="178"/>
      <c r="P8" s="178"/>
      <c r="Q8" s="178"/>
      <c r="R8" s="178"/>
      <c r="S8" s="178"/>
      <c r="T8" s="178"/>
      <c r="U8" s="178"/>
      <c r="V8" s="178"/>
      <c r="W8" s="178"/>
      <c r="X8" s="178"/>
      <c r="Y8" s="178"/>
      <c r="Z8" s="178"/>
    </row>
    <row r="9" spans="1:26" ht="15.75" customHeight="1">
      <c r="A9" s="606"/>
      <c r="B9" s="608"/>
      <c r="C9" s="180" t="s">
        <v>70</v>
      </c>
      <c r="D9" s="34">
        <f>D5+D6+D7+D8</f>
        <v>1888278</v>
      </c>
      <c r="E9" s="35">
        <f>E5+E6+E7+E8</f>
        <v>1900973</v>
      </c>
      <c r="F9" s="35">
        <f>F5+F6+F7+F8</f>
        <v>1914617</v>
      </c>
      <c r="G9" s="617"/>
      <c r="H9" s="36" t="s">
        <v>71</v>
      </c>
      <c r="I9" s="181"/>
      <c r="J9" s="181"/>
      <c r="K9" s="181"/>
      <c r="L9" s="181"/>
      <c r="M9" s="181"/>
      <c r="N9" s="181"/>
      <c r="O9" s="181"/>
      <c r="P9" s="181"/>
      <c r="Q9" s="181"/>
      <c r="R9" s="181"/>
      <c r="S9" s="181"/>
      <c r="T9" s="181"/>
      <c r="U9" s="181"/>
      <c r="V9" s="181"/>
      <c r="W9" s="181"/>
      <c r="X9" s="181"/>
      <c r="Y9" s="181"/>
      <c r="Z9" s="181"/>
    </row>
    <row r="10" spans="1:26" ht="15.75" customHeight="1">
      <c r="A10" s="618">
        <v>2</v>
      </c>
      <c r="B10" s="613" t="s">
        <v>72</v>
      </c>
      <c r="C10" s="179" t="s">
        <v>73</v>
      </c>
      <c r="D10" s="146">
        <v>65484</v>
      </c>
      <c r="E10" s="146">
        <v>71250</v>
      </c>
      <c r="F10" s="146">
        <v>69855</v>
      </c>
      <c r="G10" s="615" t="s">
        <v>74</v>
      </c>
      <c r="H10" s="31" t="s">
        <v>75</v>
      </c>
      <c r="I10" s="178"/>
      <c r="J10" s="178"/>
      <c r="K10" s="178"/>
      <c r="L10" s="178"/>
      <c r="M10" s="178"/>
      <c r="N10" s="178"/>
      <c r="O10" s="178"/>
      <c r="P10" s="178"/>
      <c r="Q10" s="178"/>
      <c r="R10" s="178"/>
      <c r="S10" s="178"/>
      <c r="T10" s="178"/>
      <c r="U10" s="178"/>
      <c r="V10" s="178"/>
      <c r="W10" s="178"/>
      <c r="X10" s="178"/>
      <c r="Y10" s="178"/>
      <c r="Z10" s="178"/>
    </row>
    <row r="11" spans="1:26" ht="15.75" customHeight="1">
      <c r="A11" s="612"/>
      <c r="B11" s="614"/>
      <c r="C11" s="180" t="s">
        <v>76</v>
      </c>
      <c r="D11" s="148">
        <v>84414</v>
      </c>
      <c r="E11" s="148">
        <v>78649</v>
      </c>
      <c r="F11" s="148">
        <v>74355</v>
      </c>
      <c r="G11" s="616"/>
      <c r="H11" s="31" t="s">
        <v>77</v>
      </c>
      <c r="I11" s="178"/>
      <c r="J11" s="178"/>
      <c r="K11" s="178"/>
      <c r="L11" s="178"/>
      <c r="M11" s="178"/>
      <c r="N11" s="178"/>
      <c r="O11" s="178"/>
      <c r="P11" s="178"/>
      <c r="Q11" s="178"/>
      <c r="R11" s="178"/>
      <c r="S11" s="178"/>
      <c r="T11" s="178"/>
      <c r="U11" s="178"/>
      <c r="V11" s="178"/>
      <c r="W11" s="178"/>
      <c r="X11" s="178"/>
      <c r="Y11" s="178"/>
      <c r="Z11" s="178"/>
    </row>
    <row r="12" spans="1:26" ht="15.75" hidden="1" customHeight="1">
      <c r="A12" s="612"/>
      <c r="B12" s="614"/>
      <c r="C12" s="180" t="s">
        <v>78</v>
      </c>
      <c r="D12" s="33"/>
      <c r="E12" s="33"/>
      <c r="F12" s="33"/>
      <c r="G12" s="616"/>
      <c r="H12" s="31" t="s">
        <v>79</v>
      </c>
      <c r="I12" s="178"/>
      <c r="J12" s="178"/>
      <c r="K12" s="178"/>
      <c r="L12" s="178"/>
      <c r="M12" s="178"/>
      <c r="N12" s="178"/>
      <c r="O12" s="178"/>
      <c r="P12" s="178"/>
      <c r="Q12" s="178"/>
      <c r="R12" s="178"/>
      <c r="S12" s="178"/>
      <c r="T12" s="178"/>
      <c r="U12" s="178"/>
      <c r="V12" s="178"/>
      <c r="W12" s="178"/>
      <c r="X12" s="178"/>
      <c r="Y12" s="178"/>
      <c r="Z12" s="178"/>
    </row>
    <row r="13" spans="1:26" ht="15.75" hidden="1" customHeight="1">
      <c r="A13" s="612"/>
      <c r="B13" s="614"/>
      <c r="C13" s="180" t="s">
        <v>80</v>
      </c>
      <c r="D13" s="33"/>
      <c r="E13" s="33"/>
      <c r="F13" s="33"/>
      <c r="G13" s="616"/>
      <c r="H13" s="31" t="s">
        <v>81</v>
      </c>
      <c r="I13" s="178"/>
      <c r="J13" s="178"/>
      <c r="K13" s="178"/>
      <c r="L13" s="178"/>
      <c r="M13" s="178"/>
      <c r="N13" s="178"/>
      <c r="O13" s="178"/>
      <c r="P13" s="178"/>
      <c r="Q13" s="178"/>
      <c r="R13" s="178"/>
      <c r="S13" s="178"/>
      <c r="T13" s="178"/>
      <c r="U13" s="178"/>
      <c r="V13" s="178"/>
      <c r="W13" s="178"/>
      <c r="X13" s="178"/>
      <c r="Y13" s="178"/>
      <c r="Z13" s="178"/>
    </row>
    <row r="14" spans="1:26" ht="15.75" hidden="1" customHeight="1">
      <c r="A14" s="612"/>
      <c r="B14" s="614"/>
      <c r="C14" s="180" t="s">
        <v>82</v>
      </c>
      <c r="D14" s="33"/>
      <c r="E14" s="33"/>
      <c r="F14" s="33"/>
      <c r="G14" s="616"/>
      <c r="H14" s="31" t="s">
        <v>83</v>
      </c>
      <c r="I14" s="178"/>
      <c r="J14" s="178"/>
      <c r="K14" s="178"/>
      <c r="L14" s="178"/>
      <c r="M14" s="178"/>
      <c r="N14" s="178"/>
      <c r="O14" s="178"/>
      <c r="P14" s="178"/>
      <c r="Q14" s="178"/>
      <c r="R14" s="178"/>
      <c r="S14" s="178"/>
      <c r="T14" s="178"/>
      <c r="U14" s="178"/>
      <c r="V14" s="178"/>
      <c r="W14" s="178"/>
      <c r="X14" s="178"/>
      <c r="Y14" s="178"/>
      <c r="Z14" s="178"/>
    </row>
    <row r="15" spans="1:26" ht="15.75" customHeight="1">
      <c r="A15" s="612"/>
      <c r="B15" s="614"/>
      <c r="C15" s="179" t="s">
        <v>84</v>
      </c>
      <c r="D15" s="146">
        <v>182860</v>
      </c>
      <c r="E15" s="146">
        <v>188342</v>
      </c>
      <c r="F15" s="146">
        <v>192873</v>
      </c>
      <c r="G15" s="616"/>
      <c r="H15" s="31" t="s">
        <v>85</v>
      </c>
      <c r="I15" s="178"/>
      <c r="J15" s="178"/>
      <c r="K15" s="178"/>
      <c r="L15" s="178"/>
      <c r="M15" s="178"/>
      <c r="N15" s="178"/>
      <c r="O15" s="178"/>
      <c r="P15" s="178"/>
      <c r="Q15" s="178"/>
      <c r="R15" s="178"/>
      <c r="S15" s="178"/>
      <c r="T15" s="178"/>
      <c r="U15" s="178"/>
      <c r="V15" s="178"/>
      <c r="W15" s="178"/>
      <c r="X15" s="178"/>
      <c r="Y15" s="178"/>
      <c r="Z15" s="178"/>
    </row>
    <row r="16" spans="1:26" ht="15.75" customHeight="1">
      <c r="A16" s="606"/>
      <c r="B16" s="608"/>
      <c r="C16" s="182" t="s">
        <v>86</v>
      </c>
      <c r="D16" s="35">
        <f>D10+D11+D12+D13+D14+D15</f>
        <v>332758</v>
      </c>
      <c r="E16" s="35">
        <f>E10+E11+E12+E13+E14+E15</f>
        <v>338241</v>
      </c>
      <c r="F16" s="35">
        <f>F10+F11+F12+F13+F14+F15</f>
        <v>337083</v>
      </c>
      <c r="G16" s="617"/>
      <c r="H16" s="36" t="s">
        <v>87</v>
      </c>
      <c r="I16" s="183"/>
      <c r="J16" s="183"/>
      <c r="K16" s="183"/>
      <c r="L16" s="183"/>
      <c r="M16" s="183"/>
      <c r="N16" s="183"/>
      <c r="O16" s="183"/>
      <c r="P16" s="183"/>
      <c r="Q16" s="183"/>
      <c r="R16" s="183"/>
      <c r="S16" s="183"/>
      <c r="T16" s="183"/>
      <c r="U16" s="183"/>
      <c r="V16" s="183"/>
      <c r="W16" s="183"/>
      <c r="X16" s="183"/>
      <c r="Y16" s="183"/>
      <c r="Z16" s="183"/>
    </row>
    <row r="17" spans="1:26" ht="15.75" hidden="1" customHeight="1">
      <c r="A17" s="611">
        <v>3</v>
      </c>
      <c r="B17" s="613" t="s">
        <v>88</v>
      </c>
      <c r="C17" s="180" t="s">
        <v>89</v>
      </c>
      <c r="D17" s="33"/>
      <c r="E17" s="33"/>
      <c r="F17" s="33"/>
      <c r="G17" s="40"/>
      <c r="H17" s="31" t="s">
        <v>90</v>
      </c>
      <c r="I17" s="178"/>
      <c r="J17" s="178"/>
      <c r="K17" s="178"/>
      <c r="L17" s="178"/>
      <c r="M17" s="178"/>
      <c r="N17" s="178"/>
      <c r="O17" s="178"/>
      <c r="P17" s="178"/>
      <c r="Q17" s="178"/>
      <c r="R17" s="178"/>
      <c r="S17" s="178"/>
      <c r="T17" s="178"/>
      <c r="U17" s="178"/>
      <c r="V17" s="178"/>
      <c r="W17" s="178"/>
      <c r="X17" s="178"/>
      <c r="Y17" s="178"/>
      <c r="Z17" s="178"/>
    </row>
    <row r="18" spans="1:26" ht="15.75" hidden="1" customHeight="1">
      <c r="A18" s="612"/>
      <c r="B18" s="614"/>
      <c r="C18" s="180" t="s">
        <v>91</v>
      </c>
      <c r="D18" s="33"/>
      <c r="E18" s="33"/>
      <c r="F18" s="33"/>
      <c r="G18" s="40"/>
      <c r="H18" s="31" t="s">
        <v>92</v>
      </c>
      <c r="I18" s="178"/>
      <c r="J18" s="178"/>
      <c r="K18" s="178"/>
      <c r="L18" s="178"/>
      <c r="M18" s="178"/>
      <c r="N18" s="178"/>
      <c r="O18" s="178"/>
      <c r="P18" s="178"/>
      <c r="Q18" s="178"/>
      <c r="R18" s="178"/>
      <c r="S18" s="178"/>
      <c r="T18" s="178"/>
      <c r="U18" s="178"/>
      <c r="V18" s="178"/>
      <c r="W18" s="178"/>
      <c r="X18" s="178"/>
      <c r="Y18" s="178"/>
      <c r="Z18" s="178"/>
    </row>
    <row r="19" spans="1:26" ht="15.75" customHeight="1">
      <c r="A19" s="612"/>
      <c r="B19" s="614"/>
      <c r="C19" s="179" t="s">
        <v>93</v>
      </c>
      <c r="D19" s="146">
        <v>34019</v>
      </c>
      <c r="E19" s="146">
        <v>40090</v>
      </c>
      <c r="F19" s="146">
        <v>47239</v>
      </c>
      <c r="G19" s="615" t="s">
        <v>94</v>
      </c>
      <c r="H19" s="31" t="s">
        <v>95</v>
      </c>
      <c r="I19" s="178"/>
      <c r="J19" s="178"/>
      <c r="K19" s="178"/>
      <c r="L19" s="178"/>
      <c r="M19" s="178"/>
      <c r="N19" s="178"/>
      <c r="O19" s="178"/>
      <c r="P19" s="178"/>
      <c r="Q19" s="178"/>
      <c r="R19" s="178"/>
      <c r="S19" s="178"/>
      <c r="T19" s="178"/>
      <c r="U19" s="178"/>
      <c r="V19" s="178"/>
      <c r="W19" s="178"/>
      <c r="X19" s="178"/>
      <c r="Y19" s="178"/>
      <c r="Z19" s="178"/>
    </row>
    <row r="20" spans="1:26" ht="15.75" customHeight="1">
      <c r="A20" s="606"/>
      <c r="B20" s="608"/>
      <c r="C20" s="182" t="s">
        <v>96</v>
      </c>
      <c r="D20" s="35">
        <f>D17+D18+D19</f>
        <v>34019</v>
      </c>
      <c r="E20" s="35">
        <f>E17+E18+E19</f>
        <v>40090</v>
      </c>
      <c r="F20" s="35">
        <f>F17+F18+F19</f>
        <v>47239</v>
      </c>
      <c r="G20" s="617"/>
      <c r="H20" s="36" t="s">
        <v>97</v>
      </c>
      <c r="I20" s="181"/>
      <c r="J20" s="181"/>
      <c r="K20" s="181"/>
      <c r="L20" s="181"/>
      <c r="M20" s="181"/>
      <c r="N20" s="181"/>
      <c r="O20" s="181"/>
      <c r="P20" s="181"/>
      <c r="Q20" s="181"/>
      <c r="R20" s="181"/>
      <c r="S20" s="181"/>
      <c r="T20" s="181"/>
      <c r="U20" s="181"/>
      <c r="V20" s="181"/>
      <c r="W20" s="181"/>
      <c r="X20" s="181"/>
      <c r="Y20" s="181"/>
      <c r="Z20" s="181"/>
    </row>
    <row r="21" spans="1:26" ht="15.75" customHeight="1">
      <c r="A21" s="611">
        <v>4</v>
      </c>
      <c r="B21" s="613" t="s">
        <v>98</v>
      </c>
      <c r="C21" s="179" t="s">
        <v>99</v>
      </c>
      <c r="D21" s="37">
        <v>317429</v>
      </c>
      <c r="E21" s="38">
        <v>294777</v>
      </c>
      <c r="F21" s="38">
        <v>280684</v>
      </c>
      <c r="G21" s="615" t="s">
        <v>100</v>
      </c>
      <c r="H21" s="31" t="s">
        <v>101</v>
      </c>
      <c r="I21" s="178"/>
      <c r="J21" s="178"/>
      <c r="K21" s="178"/>
      <c r="L21" s="178"/>
      <c r="M21" s="178"/>
      <c r="N21" s="178"/>
      <c r="O21" s="178"/>
      <c r="P21" s="178"/>
      <c r="Q21" s="178"/>
      <c r="R21" s="178"/>
      <c r="S21" s="178"/>
      <c r="T21" s="178"/>
      <c r="U21" s="178"/>
      <c r="V21" s="178"/>
      <c r="W21" s="178"/>
      <c r="X21" s="178"/>
      <c r="Y21" s="178"/>
      <c r="Z21" s="178"/>
    </row>
    <row r="22" spans="1:26" ht="15.75" customHeight="1">
      <c r="A22" s="612"/>
      <c r="B22" s="614"/>
      <c r="C22" s="180" t="s">
        <v>102</v>
      </c>
      <c r="D22" s="34">
        <v>208063</v>
      </c>
      <c r="E22" s="35">
        <v>205160</v>
      </c>
      <c r="F22" s="35">
        <v>197992</v>
      </c>
      <c r="G22" s="616"/>
      <c r="H22" s="31" t="s">
        <v>103</v>
      </c>
      <c r="I22" s="178"/>
      <c r="J22" s="178"/>
      <c r="K22" s="178"/>
      <c r="L22" s="178"/>
      <c r="M22" s="178"/>
      <c r="N22" s="178"/>
      <c r="O22" s="178"/>
      <c r="P22" s="178"/>
      <c r="Q22" s="178"/>
      <c r="R22" s="178"/>
      <c r="S22" s="178"/>
      <c r="T22" s="178"/>
      <c r="U22" s="178"/>
      <c r="V22" s="178"/>
      <c r="W22" s="178"/>
      <c r="X22" s="178"/>
      <c r="Y22" s="178"/>
      <c r="Z22" s="178"/>
    </row>
    <row r="23" spans="1:26" ht="15.75" customHeight="1">
      <c r="A23" s="612"/>
      <c r="B23" s="614"/>
      <c r="C23" s="179" t="s">
        <v>104</v>
      </c>
      <c r="D23" s="145">
        <v>150163</v>
      </c>
      <c r="E23" s="146">
        <v>149523</v>
      </c>
      <c r="F23" s="146">
        <v>147284</v>
      </c>
      <c r="G23" s="616"/>
      <c r="H23" s="31" t="s">
        <v>105</v>
      </c>
      <c r="I23" s="178"/>
      <c r="J23" s="178"/>
      <c r="K23" s="178"/>
      <c r="L23" s="178"/>
      <c r="M23" s="178"/>
      <c r="N23" s="178"/>
      <c r="O23" s="178"/>
      <c r="P23" s="178"/>
      <c r="Q23" s="178"/>
      <c r="R23" s="178"/>
      <c r="S23" s="178"/>
      <c r="T23" s="178"/>
      <c r="U23" s="178"/>
      <c r="V23" s="178"/>
      <c r="W23" s="178"/>
      <c r="X23" s="178"/>
      <c r="Y23" s="178"/>
      <c r="Z23" s="178"/>
    </row>
    <row r="24" spans="1:26" ht="15.75" customHeight="1">
      <c r="A24" s="612"/>
      <c r="B24" s="614"/>
      <c r="C24" s="180" t="s">
        <v>106</v>
      </c>
      <c r="D24" s="147">
        <v>84368</v>
      </c>
      <c r="E24" s="148">
        <v>91188</v>
      </c>
      <c r="F24" s="148">
        <v>98723</v>
      </c>
      <c r="G24" s="616"/>
      <c r="H24" s="31" t="s">
        <v>107</v>
      </c>
      <c r="I24" s="178"/>
      <c r="J24" s="178"/>
      <c r="K24" s="178"/>
      <c r="L24" s="178"/>
      <c r="M24" s="178"/>
      <c r="N24" s="178"/>
      <c r="O24" s="178"/>
      <c r="P24" s="178"/>
      <c r="Q24" s="178"/>
      <c r="R24" s="178"/>
      <c r="S24" s="178"/>
      <c r="T24" s="178"/>
      <c r="U24" s="178"/>
      <c r="V24" s="178"/>
      <c r="W24" s="178"/>
      <c r="X24" s="178"/>
      <c r="Y24" s="178"/>
      <c r="Z24" s="178"/>
    </row>
    <row r="25" spans="1:26" ht="15.75" customHeight="1">
      <c r="A25" s="612"/>
      <c r="B25" s="614"/>
      <c r="C25" s="179" t="s">
        <v>108</v>
      </c>
      <c r="D25" s="149">
        <v>4120</v>
      </c>
      <c r="E25" s="150">
        <v>4525</v>
      </c>
      <c r="F25" s="150">
        <v>4579</v>
      </c>
      <c r="G25" s="616"/>
      <c r="H25" s="31" t="s">
        <v>109</v>
      </c>
      <c r="I25" s="178"/>
      <c r="J25" s="178"/>
      <c r="K25" s="178"/>
      <c r="L25" s="178"/>
      <c r="M25" s="178"/>
      <c r="N25" s="178"/>
      <c r="O25" s="178"/>
      <c r="P25" s="178"/>
      <c r="Q25" s="178"/>
      <c r="R25" s="178"/>
      <c r="S25" s="178"/>
      <c r="T25" s="178"/>
      <c r="U25" s="178"/>
      <c r="V25" s="178"/>
      <c r="W25" s="178"/>
      <c r="X25" s="178"/>
      <c r="Y25" s="178"/>
      <c r="Z25" s="178"/>
    </row>
    <row r="26" spans="1:26" ht="15.75" customHeight="1">
      <c r="A26" s="606"/>
      <c r="B26" s="608"/>
      <c r="C26" s="182" t="s">
        <v>110</v>
      </c>
      <c r="D26" s="34">
        <f>D21+D22+D23+D24+D25</f>
        <v>764143</v>
      </c>
      <c r="E26" s="35">
        <f>E21+E22+E23+E24+E25</f>
        <v>745173</v>
      </c>
      <c r="F26" s="35">
        <f>F21+F22+F23+F24+F25</f>
        <v>729262</v>
      </c>
      <c r="G26" s="617"/>
      <c r="H26" s="36" t="s">
        <v>111</v>
      </c>
      <c r="I26" s="183"/>
      <c r="J26" s="183"/>
      <c r="K26" s="183"/>
      <c r="L26" s="183"/>
      <c r="M26" s="183"/>
      <c r="N26" s="183"/>
      <c r="O26" s="183"/>
      <c r="P26" s="183"/>
      <c r="Q26" s="183"/>
      <c r="R26" s="183"/>
      <c r="S26" s="183"/>
      <c r="T26" s="183"/>
      <c r="U26" s="183"/>
      <c r="V26" s="183"/>
      <c r="W26" s="183"/>
      <c r="X26" s="183"/>
      <c r="Y26" s="183"/>
      <c r="Z26" s="183"/>
    </row>
    <row r="27" spans="1:26" ht="15.75" customHeight="1">
      <c r="A27" s="621">
        <v>5</v>
      </c>
      <c r="B27" s="613" t="s">
        <v>112</v>
      </c>
      <c r="C27" s="179" t="s">
        <v>112</v>
      </c>
      <c r="D27" s="145">
        <v>54553</v>
      </c>
      <c r="E27" s="146">
        <v>56604</v>
      </c>
      <c r="F27" s="146">
        <v>61595</v>
      </c>
      <c r="G27" s="615" t="s">
        <v>113</v>
      </c>
      <c r="H27" s="31" t="s">
        <v>113</v>
      </c>
      <c r="I27" s="178"/>
      <c r="J27" s="178"/>
      <c r="K27" s="178"/>
      <c r="L27" s="178"/>
      <c r="M27" s="178"/>
      <c r="N27" s="178"/>
      <c r="O27" s="178"/>
      <c r="P27" s="178"/>
      <c r="Q27" s="178"/>
      <c r="R27" s="178"/>
      <c r="S27" s="178"/>
      <c r="T27" s="178"/>
      <c r="U27" s="178"/>
      <c r="V27" s="178"/>
      <c r="W27" s="178"/>
      <c r="X27" s="178"/>
      <c r="Y27" s="178"/>
      <c r="Z27" s="178"/>
    </row>
    <row r="28" spans="1:26" ht="15.75" customHeight="1">
      <c r="A28" s="606"/>
      <c r="B28" s="608"/>
      <c r="C28" s="182" t="s">
        <v>114</v>
      </c>
      <c r="D28" s="34">
        <f>D27</f>
        <v>54553</v>
      </c>
      <c r="E28" s="35">
        <f>E27</f>
        <v>56604</v>
      </c>
      <c r="F28" s="35">
        <f>F27</f>
        <v>61595</v>
      </c>
      <c r="G28" s="617"/>
      <c r="H28" s="36" t="s">
        <v>115</v>
      </c>
      <c r="I28" s="183"/>
      <c r="J28" s="183"/>
      <c r="K28" s="183"/>
      <c r="L28" s="183"/>
      <c r="M28" s="183"/>
      <c r="N28" s="183"/>
      <c r="O28" s="183"/>
      <c r="P28" s="183"/>
      <c r="Q28" s="183"/>
      <c r="R28" s="183"/>
      <c r="S28" s="183"/>
      <c r="T28" s="183"/>
      <c r="U28" s="183"/>
      <c r="V28" s="183"/>
      <c r="W28" s="183"/>
      <c r="X28" s="183"/>
      <c r="Y28" s="183"/>
      <c r="Z28" s="183"/>
    </row>
    <row r="29" spans="1:26" ht="15.75" customHeight="1">
      <c r="A29" s="621">
        <v>6</v>
      </c>
      <c r="B29" s="613" t="s">
        <v>1756</v>
      </c>
      <c r="C29" s="179" t="s">
        <v>116</v>
      </c>
      <c r="D29" s="145">
        <v>97152</v>
      </c>
      <c r="E29" s="146">
        <v>91636</v>
      </c>
      <c r="F29" s="146">
        <v>92522</v>
      </c>
      <c r="G29" s="615" t="s">
        <v>1704</v>
      </c>
      <c r="H29" s="31" t="s">
        <v>117</v>
      </c>
      <c r="I29" s="178"/>
      <c r="J29" s="178"/>
      <c r="K29" s="178"/>
      <c r="L29" s="178"/>
      <c r="M29" s="178"/>
      <c r="N29" s="178"/>
      <c r="O29" s="178"/>
      <c r="P29" s="178"/>
      <c r="Q29" s="178"/>
      <c r="R29" s="178"/>
      <c r="S29" s="178"/>
      <c r="T29" s="178"/>
      <c r="U29" s="178"/>
      <c r="V29" s="178"/>
      <c r="W29" s="178"/>
      <c r="X29" s="178"/>
      <c r="Y29" s="178"/>
      <c r="Z29" s="178"/>
    </row>
    <row r="30" spans="1:26" ht="15.75" customHeight="1">
      <c r="A30" s="606"/>
      <c r="B30" s="608"/>
      <c r="C30" s="182" t="s">
        <v>118</v>
      </c>
      <c r="D30" s="34">
        <f>D29</f>
        <v>97152</v>
      </c>
      <c r="E30" s="35">
        <f>E29</f>
        <v>91636</v>
      </c>
      <c r="F30" s="35">
        <f>F29</f>
        <v>92522</v>
      </c>
      <c r="G30" s="617"/>
      <c r="H30" s="36" t="s">
        <v>119</v>
      </c>
      <c r="I30" s="178"/>
      <c r="J30" s="178"/>
      <c r="K30" s="178"/>
      <c r="L30" s="178"/>
      <c r="M30" s="178"/>
      <c r="N30" s="178"/>
      <c r="O30" s="178"/>
      <c r="P30" s="178"/>
      <c r="Q30" s="178"/>
      <c r="R30" s="178"/>
      <c r="S30" s="178"/>
      <c r="T30" s="178"/>
      <c r="U30" s="178"/>
      <c r="V30" s="178"/>
      <c r="W30" s="178"/>
      <c r="X30" s="178"/>
      <c r="Y30" s="178"/>
      <c r="Z30" s="178"/>
    </row>
    <row r="31" spans="1:26" ht="15.75" hidden="1" customHeight="1">
      <c r="A31" s="618">
        <v>7</v>
      </c>
      <c r="B31" s="613" t="s">
        <v>1757</v>
      </c>
      <c r="C31" s="184" t="s">
        <v>120</v>
      </c>
      <c r="D31" s="39"/>
      <c r="E31" s="9"/>
      <c r="F31" s="9"/>
      <c r="G31" s="40" t="s">
        <v>1705</v>
      </c>
      <c r="H31" s="41" t="s">
        <v>121</v>
      </c>
      <c r="I31" s="178"/>
      <c r="J31" s="178"/>
      <c r="K31" s="178"/>
      <c r="L31" s="178"/>
      <c r="M31" s="178"/>
      <c r="N31" s="178"/>
      <c r="O31" s="178"/>
      <c r="P31" s="178"/>
      <c r="Q31" s="178"/>
      <c r="R31" s="178"/>
      <c r="S31" s="178"/>
      <c r="T31" s="178"/>
      <c r="U31" s="178"/>
      <c r="V31" s="178"/>
      <c r="W31" s="178"/>
      <c r="X31" s="178"/>
      <c r="Y31" s="178"/>
      <c r="Z31" s="178"/>
    </row>
    <row r="32" spans="1:26" ht="15.75" hidden="1" customHeight="1">
      <c r="A32" s="612"/>
      <c r="B32" s="614"/>
      <c r="C32" s="184" t="s">
        <v>122</v>
      </c>
      <c r="D32" s="39"/>
      <c r="E32" s="9"/>
      <c r="F32" s="9"/>
      <c r="G32" s="40"/>
      <c r="H32" s="41" t="s">
        <v>123</v>
      </c>
      <c r="I32" s="178"/>
      <c r="J32" s="178"/>
      <c r="K32" s="178"/>
      <c r="L32" s="178"/>
      <c r="M32" s="178"/>
      <c r="N32" s="178"/>
      <c r="O32" s="178"/>
      <c r="P32" s="178"/>
      <c r="Q32" s="178"/>
      <c r="R32" s="178"/>
      <c r="S32" s="178"/>
      <c r="T32" s="178"/>
      <c r="U32" s="178"/>
      <c r="V32" s="178"/>
      <c r="W32" s="178"/>
      <c r="X32" s="178"/>
      <c r="Y32" s="178"/>
      <c r="Z32" s="178"/>
    </row>
    <row r="33" spans="1:26" ht="15.75" hidden="1" customHeight="1">
      <c r="A33" s="612"/>
      <c r="B33" s="614"/>
      <c r="C33" s="184" t="s">
        <v>124</v>
      </c>
      <c r="D33" s="39"/>
      <c r="E33" s="9"/>
      <c r="F33" s="9"/>
      <c r="G33" s="40"/>
      <c r="H33" s="41" t="s">
        <v>125</v>
      </c>
      <c r="I33" s="178"/>
      <c r="J33" s="178"/>
      <c r="K33" s="178"/>
      <c r="L33" s="178"/>
      <c r="M33" s="178"/>
      <c r="N33" s="178"/>
      <c r="O33" s="178"/>
      <c r="P33" s="178"/>
      <c r="Q33" s="178"/>
      <c r="R33" s="178"/>
      <c r="S33" s="178"/>
      <c r="T33" s="178"/>
      <c r="U33" s="178"/>
      <c r="V33" s="178"/>
      <c r="W33" s="178"/>
      <c r="X33" s="178"/>
      <c r="Y33" s="178"/>
      <c r="Z33" s="178"/>
    </row>
    <row r="34" spans="1:26" ht="15.75" customHeight="1">
      <c r="A34" s="612"/>
      <c r="B34" s="614"/>
      <c r="C34" s="185" t="s">
        <v>126</v>
      </c>
      <c r="D34" s="151">
        <v>116119</v>
      </c>
      <c r="E34" s="152">
        <v>121148</v>
      </c>
      <c r="F34" s="152">
        <v>114856</v>
      </c>
      <c r="G34" s="615" t="s">
        <v>127</v>
      </c>
      <c r="H34" s="41" t="s">
        <v>128</v>
      </c>
      <c r="I34" s="178"/>
      <c r="J34" s="178"/>
      <c r="K34" s="178"/>
      <c r="L34" s="178"/>
      <c r="M34" s="178"/>
      <c r="N34" s="178"/>
      <c r="O34" s="178"/>
      <c r="P34" s="178"/>
      <c r="Q34" s="178"/>
      <c r="R34" s="178"/>
      <c r="S34" s="178"/>
      <c r="T34" s="178"/>
      <c r="U34" s="178"/>
      <c r="V34" s="178"/>
      <c r="W34" s="178"/>
      <c r="X34" s="178"/>
      <c r="Y34" s="178"/>
      <c r="Z34" s="178"/>
    </row>
    <row r="35" spans="1:26" ht="15.75" customHeight="1">
      <c r="A35" s="606"/>
      <c r="B35" s="608"/>
      <c r="C35" s="186" t="s">
        <v>129</v>
      </c>
      <c r="D35" s="192">
        <f>D31+D32+D33+D34</f>
        <v>116119</v>
      </c>
      <c r="E35" s="29">
        <f>E31+E32+E33+E34</f>
        <v>121148</v>
      </c>
      <c r="F35" s="29">
        <f>F31+F32+F33+F34</f>
        <v>114856</v>
      </c>
      <c r="G35" s="617"/>
      <c r="H35" s="42" t="s">
        <v>130</v>
      </c>
      <c r="I35" s="183"/>
      <c r="J35" s="183"/>
      <c r="K35" s="183"/>
      <c r="L35" s="183"/>
      <c r="M35" s="183"/>
      <c r="N35" s="183"/>
      <c r="O35" s="183"/>
      <c r="P35" s="183"/>
      <c r="Q35" s="183"/>
      <c r="R35" s="183"/>
      <c r="S35" s="183"/>
      <c r="T35" s="183"/>
      <c r="U35" s="183"/>
      <c r="V35" s="183"/>
      <c r="W35" s="183"/>
      <c r="X35" s="183"/>
      <c r="Y35" s="183"/>
      <c r="Z35" s="183"/>
    </row>
    <row r="36" spans="1:26" ht="15.75" customHeight="1">
      <c r="A36" s="619" t="s">
        <v>1758</v>
      </c>
      <c r="B36" s="521"/>
      <c r="C36" s="521"/>
      <c r="D36" s="521"/>
      <c r="E36" s="521"/>
      <c r="F36" s="521"/>
      <c r="G36" s="521"/>
      <c r="H36" s="620"/>
      <c r="I36" s="178"/>
      <c r="J36" s="178"/>
      <c r="K36" s="178"/>
      <c r="L36" s="178"/>
      <c r="M36" s="178"/>
      <c r="N36" s="178"/>
      <c r="O36" s="178"/>
      <c r="P36" s="178"/>
      <c r="Q36" s="178"/>
      <c r="R36" s="178"/>
      <c r="S36" s="178"/>
      <c r="T36" s="178"/>
      <c r="U36" s="178"/>
      <c r="V36" s="178"/>
      <c r="W36" s="178"/>
      <c r="X36" s="178"/>
      <c r="Y36" s="178"/>
      <c r="Z36" s="178"/>
    </row>
    <row r="37" spans="1:26" ht="15.75" customHeight="1">
      <c r="A37" s="187" t="s">
        <v>131</v>
      </c>
      <c r="B37" s="188"/>
      <c r="C37" s="189"/>
      <c r="D37" s="189"/>
      <c r="E37" s="189"/>
      <c r="F37" s="189"/>
      <c r="G37" s="189"/>
      <c r="H37" s="190"/>
      <c r="I37" s="178"/>
      <c r="J37" s="178"/>
      <c r="K37" s="178"/>
      <c r="L37" s="178"/>
      <c r="M37" s="178"/>
      <c r="N37" s="178"/>
      <c r="O37" s="178"/>
      <c r="P37" s="178"/>
      <c r="Q37" s="178"/>
      <c r="R37" s="178"/>
      <c r="S37" s="178"/>
      <c r="T37" s="178"/>
      <c r="U37" s="178"/>
      <c r="V37" s="178"/>
      <c r="W37" s="178"/>
      <c r="X37" s="178"/>
      <c r="Y37" s="178"/>
      <c r="Z37" s="178"/>
    </row>
    <row r="38" spans="1:26" ht="15.75" hidden="1" customHeight="1">
      <c r="A38" s="178"/>
      <c r="B38" s="191"/>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row>
    <row r="39" spans="1:26" ht="15.75" hidden="1" customHeight="1">
      <c r="A39" s="178"/>
      <c r="B39" s="191"/>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row>
    <row r="40" spans="1:26" ht="15.75" hidden="1" customHeight="1">
      <c r="A40" s="178"/>
      <c r="B40" s="191"/>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row>
    <row r="41" spans="1:26" ht="15.75" hidden="1" customHeight="1">
      <c r="A41" s="178"/>
      <c r="B41" s="191"/>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row>
    <row r="42" spans="1:26" ht="15.75" hidden="1" customHeight="1">
      <c r="A42" s="178"/>
      <c r="B42" s="191"/>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row>
    <row r="43" spans="1:26" ht="15.75" hidden="1" customHeight="1">
      <c r="A43" s="178"/>
      <c r="B43" s="191"/>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row>
    <row r="44" spans="1:26" ht="15.75" hidden="1" customHeight="1">
      <c r="A44" s="178"/>
      <c r="B44" s="191"/>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row>
    <row r="45" spans="1:26" ht="15.75" hidden="1" customHeight="1">
      <c r="A45" s="178"/>
      <c r="B45" s="191"/>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row>
    <row r="46" spans="1:26" ht="15.75" hidden="1" customHeight="1">
      <c r="A46" s="178"/>
      <c r="B46" s="191"/>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row>
    <row r="47" spans="1:26" ht="15.75" hidden="1" customHeight="1">
      <c r="A47" s="178"/>
      <c r="B47" s="191"/>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row>
    <row r="48" spans="1:26" ht="15.75" hidden="1" customHeight="1">
      <c r="A48" s="178"/>
      <c r="B48" s="191"/>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row>
    <row r="49" spans="1:26" ht="15.75" hidden="1" customHeight="1">
      <c r="A49" s="178"/>
      <c r="B49" s="191"/>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row>
    <row r="50" spans="1:26" ht="15.75" hidden="1" customHeight="1">
      <c r="A50" s="178"/>
      <c r="B50" s="191"/>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row>
    <row r="51" spans="1:26" ht="15.75" hidden="1" customHeight="1">
      <c r="A51" s="178"/>
      <c r="B51" s="191"/>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row>
    <row r="52" spans="1:26" ht="15.75" hidden="1" customHeight="1">
      <c r="A52" s="178"/>
      <c r="B52" s="191"/>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row>
    <row r="53" spans="1:26" ht="15.75" hidden="1" customHeight="1">
      <c r="A53" s="178"/>
      <c r="B53" s="191"/>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row>
    <row r="54" spans="1:26" ht="15.75" hidden="1" customHeight="1">
      <c r="A54" s="178"/>
      <c r="B54" s="191"/>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row>
    <row r="55" spans="1:26" ht="15.75" hidden="1" customHeight="1">
      <c r="A55" s="178"/>
      <c r="B55" s="191"/>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row>
    <row r="56" spans="1:26" ht="15.75" hidden="1" customHeight="1">
      <c r="A56" s="178"/>
      <c r="B56" s="191"/>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row>
    <row r="57" spans="1:26" ht="15.75" hidden="1" customHeight="1">
      <c r="A57" s="178"/>
      <c r="B57" s="191"/>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row>
    <row r="58" spans="1:26" ht="15.75" hidden="1" customHeight="1">
      <c r="A58" s="178"/>
      <c r="B58" s="191"/>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row>
    <row r="59" spans="1:26" ht="15.75" hidden="1" customHeight="1">
      <c r="A59" s="178"/>
      <c r="B59" s="191"/>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row>
    <row r="60" spans="1:26" ht="15.75" hidden="1" customHeight="1">
      <c r="A60" s="178"/>
      <c r="B60" s="191"/>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row>
    <row r="61" spans="1:26" ht="15.75" hidden="1" customHeight="1">
      <c r="A61" s="178"/>
      <c r="B61" s="191"/>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row>
    <row r="62" spans="1:26" ht="15.75" hidden="1" customHeight="1">
      <c r="A62" s="178"/>
      <c r="B62" s="191"/>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row>
    <row r="63" spans="1:26" ht="15.75" hidden="1" customHeight="1">
      <c r="A63" s="178"/>
      <c r="B63" s="191"/>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row>
    <row r="64" spans="1:26" ht="15.75" hidden="1" customHeight="1">
      <c r="A64" s="178"/>
      <c r="B64" s="191"/>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row>
    <row r="65" spans="1:26" ht="15.75" hidden="1" customHeight="1">
      <c r="A65" s="178"/>
      <c r="B65" s="191"/>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row>
    <row r="66" spans="1:26" ht="15.75" hidden="1" customHeight="1">
      <c r="A66" s="178"/>
      <c r="B66" s="191"/>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row>
    <row r="67" spans="1:26" ht="15.75" hidden="1" customHeight="1">
      <c r="A67" s="178"/>
      <c r="B67" s="191"/>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row>
    <row r="68" spans="1:26" ht="15.75" hidden="1" customHeight="1">
      <c r="A68" s="178"/>
      <c r="B68" s="191"/>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row>
    <row r="69" spans="1:26" ht="15.75" hidden="1" customHeight="1">
      <c r="A69" s="178"/>
      <c r="B69" s="191"/>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row>
    <row r="70" spans="1:26" ht="15.75" hidden="1" customHeight="1">
      <c r="A70" s="178"/>
      <c r="B70" s="191"/>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row>
    <row r="71" spans="1:26" ht="15.75" hidden="1" customHeight="1">
      <c r="A71" s="178"/>
      <c r="B71" s="191"/>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row>
    <row r="72" spans="1:26" ht="15.75" hidden="1" customHeight="1">
      <c r="A72" s="178"/>
      <c r="B72" s="191"/>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row>
    <row r="73" spans="1:26" ht="15.75" hidden="1" customHeight="1">
      <c r="A73" s="178"/>
      <c r="B73" s="191"/>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row>
    <row r="74" spans="1:26" ht="15.75" hidden="1" customHeight="1">
      <c r="A74" s="178"/>
      <c r="B74" s="191"/>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row>
    <row r="75" spans="1:26" ht="15.75" hidden="1" customHeight="1">
      <c r="A75" s="178"/>
      <c r="B75" s="191"/>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row>
    <row r="76" spans="1:26" ht="15.75" hidden="1" customHeight="1">
      <c r="A76" s="178"/>
      <c r="B76" s="191"/>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row>
    <row r="77" spans="1:26" ht="15.75" hidden="1" customHeight="1">
      <c r="A77" s="178"/>
      <c r="B77" s="191"/>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row>
    <row r="78" spans="1:26" ht="15.75" hidden="1" customHeight="1">
      <c r="A78" s="178"/>
      <c r="B78" s="191"/>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row>
    <row r="79" spans="1:26" ht="15.75" hidden="1" customHeight="1">
      <c r="A79" s="178"/>
      <c r="B79" s="191"/>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row>
    <row r="80" spans="1:26" ht="15.75" hidden="1" customHeight="1">
      <c r="A80" s="178"/>
      <c r="B80" s="191"/>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row>
    <row r="81" spans="1:26" ht="15.75" hidden="1" customHeight="1">
      <c r="A81" s="178"/>
      <c r="B81" s="191"/>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row>
    <row r="82" spans="1:26" ht="15.75" hidden="1" customHeight="1">
      <c r="A82" s="178"/>
      <c r="B82" s="191"/>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row>
    <row r="83" spans="1:26" ht="15.75" hidden="1" customHeight="1">
      <c r="A83" s="178"/>
      <c r="B83" s="191"/>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row>
    <row r="84" spans="1:26" ht="15.75" hidden="1" customHeight="1">
      <c r="A84" s="178"/>
      <c r="B84" s="191"/>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row>
    <row r="85" spans="1:26" ht="15.75" hidden="1" customHeight="1">
      <c r="A85" s="178"/>
      <c r="B85" s="191"/>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row>
    <row r="86" spans="1:26" ht="15.75" hidden="1" customHeight="1">
      <c r="A86" s="178"/>
      <c r="B86" s="191"/>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row>
    <row r="87" spans="1:26" ht="15.75" hidden="1" customHeight="1">
      <c r="A87" s="178"/>
      <c r="B87" s="191"/>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row>
    <row r="88" spans="1:26" ht="15.75" hidden="1" customHeight="1">
      <c r="A88" s="178"/>
      <c r="B88" s="191"/>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row>
    <row r="89" spans="1:26" ht="15.75" hidden="1" customHeight="1">
      <c r="A89" s="178"/>
      <c r="B89" s="191"/>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row>
    <row r="90" spans="1:26" ht="15.75" hidden="1" customHeight="1">
      <c r="A90" s="178"/>
      <c r="B90" s="191"/>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row>
    <row r="91" spans="1:26" ht="15.75" hidden="1" customHeight="1">
      <c r="A91" s="178"/>
      <c r="B91" s="191"/>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row>
    <row r="92" spans="1:26" ht="15.75" hidden="1" customHeight="1">
      <c r="A92" s="178"/>
      <c r="B92" s="191"/>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row>
    <row r="93" spans="1:26" ht="15.75" hidden="1" customHeight="1">
      <c r="A93" s="178"/>
      <c r="B93" s="191"/>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row>
    <row r="94" spans="1:26" ht="15.75" hidden="1" customHeight="1">
      <c r="A94" s="178"/>
      <c r="B94" s="191"/>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row>
    <row r="95" spans="1:26" ht="15.75" hidden="1" customHeight="1">
      <c r="A95" s="178"/>
      <c r="B95" s="191"/>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row>
    <row r="96" spans="1:26" ht="15.75" hidden="1" customHeight="1">
      <c r="A96" s="178"/>
      <c r="B96" s="191"/>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row>
    <row r="97" spans="1:26" ht="15.75" hidden="1" customHeight="1">
      <c r="A97" s="178"/>
      <c r="B97" s="191"/>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row>
    <row r="98" spans="1:26" ht="15.75" hidden="1" customHeight="1">
      <c r="A98" s="178"/>
      <c r="B98" s="191"/>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row>
    <row r="99" spans="1:26" ht="15.75" hidden="1" customHeight="1">
      <c r="A99" s="178"/>
      <c r="B99" s="191"/>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row>
    <row r="100" spans="1:26" ht="15.75" hidden="1" customHeight="1">
      <c r="A100" s="178"/>
      <c r="B100" s="191"/>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spans="1:26" ht="15.75" hidden="1" customHeight="1">
      <c r="A101" s="178"/>
      <c r="B101" s="191"/>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spans="1:26" ht="15.75" hidden="1" customHeight="1">
      <c r="A102" s="178"/>
      <c r="B102" s="191"/>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spans="1:26" ht="15.75" hidden="1" customHeight="1">
      <c r="A103" s="178"/>
      <c r="B103" s="191"/>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spans="1:26" ht="15.75" hidden="1" customHeight="1">
      <c r="A104" s="178"/>
      <c r="B104" s="191"/>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spans="1:26" ht="15.75" hidden="1" customHeight="1">
      <c r="A105" s="178"/>
      <c r="B105" s="191"/>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spans="1:26" ht="15.75" hidden="1" customHeight="1">
      <c r="A106" s="178"/>
      <c r="B106" s="191"/>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spans="1:26" ht="15.75" hidden="1" customHeight="1">
      <c r="A107" s="178"/>
      <c r="B107" s="191"/>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spans="1:26" ht="15.75" hidden="1" customHeight="1">
      <c r="A108" s="178"/>
      <c r="B108" s="191"/>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spans="1:26" ht="15.75" hidden="1" customHeight="1">
      <c r="A109" s="178"/>
      <c r="B109" s="191"/>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spans="1:26" ht="15.75" hidden="1" customHeight="1">
      <c r="A110" s="178"/>
      <c r="B110" s="191"/>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spans="1:26" ht="15.75" hidden="1" customHeight="1">
      <c r="A111" s="178"/>
      <c r="B111" s="191"/>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spans="1:26" ht="15.75" hidden="1" customHeight="1">
      <c r="A112" s="178"/>
      <c r="B112" s="191"/>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spans="1:26" ht="15.75" hidden="1" customHeight="1">
      <c r="A113" s="178"/>
      <c r="B113" s="191"/>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spans="1:26" ht="15.75" hidden="1" customHeight="1">
      <c r="A114" s="178"/>
      <c r="B114" s="191"/>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spans="1:26" ht="15.75" hidden="1" customHeight="1">
      <c r="A115" s="178"/>
      <c r="B115" s="191"/>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spans="1:26" ht="15.75" hidden="1" customHeight="1">
      <c r="A116" s="178"/>
      <c r="B116" s="191"/>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spans="1:26" ht="15.75" hidden="1" customHeight="1">
      <c r="A117" s="178"/>
      <c r="B117" s="191"/>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spans="1:26" ht="15.75" hidden="1" customHeight="1">
      <c r="A118" s="178"/>
      <c r="B118" s="191"/>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spans="1:26" ht="15.75" hidden="1" customHeight="1">
      <c r="A119" s="178"/>
      <c r="B119" s="191"/>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spans="1:26" ht="15.75" hidden="1" customHeight="1">
      <c r="A120" s="178"/>
      <c r="B120" s="191"/>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spans="1:26" ht="15.75" hidden="1" customHeight="1">
      <c r="A121" s="178"/>
      <c r="B121" s="191"/>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spans="1:26" ht="15.75" hidden="1" customHeight="1">
      <c r="A122" s="178"/>
      <c r="B122" s="191"/>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spans="1:26" ht="15.75" hidden="1" customHeight="1">
      <c r="A123" s="178"/>
      <c r="B123" s="191"/>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spans="1:26" ht="15.75" hidden="1" customHeight="1">
      <c r="A124" s="178"/>
      <c r="B124" s="191"/>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spans="1:26" ht="15.75" hidden="1" customHeight="1">
      <c r="A125" s="178"/>
      <c r="B125" s="191"/>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spans="1:26" ht="15.75" hidden="1" customHeight="1">
      <c r="A126" s="178"/>
      <c r="B126" s="191"/>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spans="1:26" ht="15.75" hidden="1" customHeight="1">
      <c r="A127" s="178"/>
      <c r="B127" s="191"/>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spans="1:26" ht="15.75" hidden="1" customHeight="1">
      <c r="A128" s="178"/>
      <c r="B128" s="191"/>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spans="1:26" ht="15.75" hidden="1" customHeight="1">
      <c r="A129" s="178"/>
      <c r="B129" s="191"/>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spans="1:26" ht="15.75" hidden="1" customHeight="1">
      <c r="A130" s="178"/>
      <c r="B130" s="191"/>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spans="1:26" ht="15.75" hidden="1" customHeight="1">
      <c r="A131" s="178"/>
      <c r="B131" s="191"/>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spans="1:26" ht="15.75" hidden="1" customHeight="1">
      <c r="A132" s="178"/>
      <c r="B132" s="191"/>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spans="1:26" ht="15.75" hidden="1" customHeight="1">
      <c r="A133" s="178"/>
      <c r="B133" s="191"/>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spans="1:26" ht="15.75" hidden="1" customHeight="1">
      <c r="A134" s="178"/>
      <c r="B134" s="191"/>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spans="1:26" ht="15.75" hidden="1" customHeight="1">
      <c r="A135" s="178"/>
      <c r="B135" s="191"/>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spans="1:26" ht="15.75" hidden="1" customHeight="1">
      <c r="A136" s="178"/>
      <c r="B136" s="191"/>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spans="1:26" ht="15.75" hidden="1" customHeight="1">
      <c r="A137" s="178"/>
      <c r="B137" s="191"/>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spans="1:26" ht="15.75" hidden="1" customHeight="1">
      <c r="A138" s="178"/>
      <c r="B138" s="191"/>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spans="1:26" ht="15.75" hidden="1" customHeight="1">
      <c r="A139" s="178"/>
      <c r="B139" s="191"/>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spans="1:26" ht="15.75" hidden="1" customHeight="1">
      <c r="A140" s="178"/>
      <c r="B140" s="191"/>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spans="1:26" ht="15.75" hidden="1" customHeight="1">
      <c r="A141" s="178"/>
      <c r="B141" s="191"/>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spans="1:26" ht="15.75" hidden="1" customHeight="1">
      <c r="A142" s="178"/>
      <c r="B142" s="191"/>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spans="1:26" ht="15.75" hidden="1" customHeight="1">
      <c r="A143" s="178"/>
      <c r="B143" s="191"/>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spans="1:26" ht="15.75" hidden="1" customHeight="1">
      <c r="A144" s="178"/>
      <c r="B144" s="191"/>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spans="1:26" ht="15.75" hidden="1" customHeight="1">
      <c r="A145" s="178"/>
      <c r="B145" s="191"/>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spans="1:26" ht="15.75" hidden="1" customHeight="1">
      <c r="A146" s="178"/>
      <c r="B146" s="191"/>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spans="1:26" ht="15.75" hidden="1" customHeight="1">
      <c r="A147" s="178"/>
      <c r="B147" s="191"/>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spans="1:26" ht="15.75" hidden="1" customHeight="1">
      <c r="A148" s="178"/>
      <c r="B148" s="191"/>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spans="1:26" ht="15.75" hidden="1" customHeight="1">
      <c r="A149" s="178"/>
      <c r="B149" s="191"/>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spans="1:26" ht="15.75" hidden="1" customHeight="1">
      <c r="A150" s="178"/>
      <c r="B150" s="191"/>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spans="1:26" ht="15.75" hidden="1" customHeight="1">
      <c r="A151" s="178"/>
      <c r="B151" s="191"/>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spans="1:26" ht="15.75" hidden="1" customHeight="1">
      <c r="A152" s="178"/>
      <c r="B152" s="191"/>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spans="1:26" ht="15.75" hidden="1" customHeight="1">
      <c r="A153" s="178"/>
      <c r="B153" s="191"/>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spans="1:26" ht="15.75" hidden="1" customHeight="1">
      <c r="A154" s="178"/>
      <c r="B154" s="191"/>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spans="1:26" ht="15.75" hidden="1" customHeight="1">
      <c r="A155" s="178"/>
      <c r="B155" s="191"/>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spans="1:26" ht="15.75" hidden="1" customHeight="1">
      <c r="A156" s="178"/>
      <c r="B156" s="191"/>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spans="1:26" ht="15.75" hidden="1" customHeight="1">
      <c r="A157" s="178"/>
      <c r="B157" s="191"/>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spans="1:26" ht="15.75" hidden="1" customHeight="1">
      <c r="A158" s="178"/>
      <c r="B158" s="191"/>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spans="1:26" ht="15.75" hidden="1" customHeight="1">
      <c r="A159" s="178"/>
      <c r="B159" s="191"/>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spans="1:26" ht="15.75" hidden="1" customHeight="1">
      <c r="A160" s="178"/>
      <c r="B160" s="191"/>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spans="1:26" ht="15.75" hidden="1" customHeight="1">
      <c r="A161" s="178"/>
      <c r="B161" s="191"/>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spans="1:26" ht="15.75" hidden="1" customHeight="1">
      <c r="A162" s="178"/>
      <c r="B162" s="191"/>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spans="1:26" ht="15.75" hidden="1" customHeight="1">
      <c r="A163" s="178"/>
      <c r="B163" s="191"/>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spans="1:26" ht="15.75" hidden="1" customHeight="1">
      <c r="A164" s="178"/>
      <c r="B164" s="191"/>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spans="1:26" ht="15.75" hidden="1" customHeight="1">
      <c r="A165" s="178"/>
      <c r="B165" s="191"/>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spans="1:26" ht="15.75" hidden="1" customHeight="1">
      <c r="A166" s="178"/>
      <c r="B166" s="191"/>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spans="1:26" ht="15.75" hidden="1" customHeight="1">
      <c r="A167" s="178"/>
      <c r="B167" s="191"/>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spans="1:26" ht="15.75" hidden="1" customHeight="1">
      <c r="A168" s="178"/>
      <c r="B168" s="191"/>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spans="1:26" ht="15.75" hidden="1" customHeight="1">
      <c r="A169" s="178"/>
      <c r="B169" s="191"/>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spans="1:26" ht="15.75" hidden="1" customHeight="1">
      <c r="A170" s="178"/>
      <c r="B170" s="191"/>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spans="1:26" ht="15.75" hidden="1" customHeight="1">
      <c r="A171" s="178"/>
      <c r="B171" s="191"/>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spans="1:26" ht="15.75" hidden="1" customHeight="1">
      <c r="A172" s="178"/>
      <c r="B172" s="191"/>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spans="1:26" ht="15.75" hidden="1" customHeight="1">
      <c r="A173" s="178"/>
      <c r="B173" s="191"/>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spans="1:26" ht="15.75" hidden="1" customHeight="1">
      <c r="A174" s="178"/>
      <c r="B174" s="191"/>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spans="1:26" ht="15.75" hidden="1" customHeight="1">
      <c r="A175" s="178"/>
      <c r="B175" s="191"/>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spans="1:26" ht="15.75" hidden="1" customHeight="1">
      <c r="A176" s="178"/>
      <c r="B176" s="191"/>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spans="1:26" ht="15.75" hidden="1" customHeight="1">
      <c r="A177" s="178"/>
      <c r="B177" s="191"/>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spans="1:26" ht="15.75" hidden="1" customHeight="1">
      <c r="A178" s="178"/>
      <c r="B178" s="191"/>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spans="1:26" ht="15.75" hidden="1" customHeight="1">
      <c r="A179" s="178"/>
      <c r="B179" s="191"/>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spans="1:26" ht="15.75" hidden="1" customHeight="1">
      <c r="A180" s="178"/>
      <c r="B180" s="191"/>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spans="1:26" ht="15.75" hidden="1" customHeight="1">
      <c r="A181" s="178"/>
      <c r="B181" s="191"/>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spans="1:26" ht="15.75" hidden="1" customHeight="1">
      <c r="A182" s="178"/>
      <c r="B182" s="191"/>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spans="1:26" ht="15.75" hidden="1" customHeight="1">
      <c r="A183" s="178"/>
      <c r="B183" s="191"/>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spans="1:26" ht="15.75" hidden="1" customHeight="1">
      <c r="A184" s="178"/>
      <c r="B184" s="191"/>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spans="1:26" ht="15.75" hidden="1" customHeight="1">
      <c r="A185" s="178"/>
      <c r="B185" s="191"/>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spans="1:26" ht="15.75" hidden="1" customHeight="1">
      <c r="A186" s="178"/>
      <c r="B186" s="191"/>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spans="1:26" ht="15.75" hidden="1" customHeight="1">
      <c r="A187" s="178"/>
      <c r="B187" s="191"/>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spans="1:26" ht="15.75" hidden="1" customHeight="1">
      <c r="A188" s="178"/>
      <c r="B188" s="191"/>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spans="1:26" ht="15.75" hidden="1" customHeight="1">
      <c r="A189" s="178"/>
      <c r="B189" s="191"/>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spans="1:26" ht="15.75" hidden="1" customHeight="1">
      <c r="A190" s="178"/>
      <c r="B190" s="191"/>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spans="1:26" ht="15.75" hidden="1" customHeight="1">
      <c r="A191" s="178"/>
      <c r="B191" s="191"/>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spans="1:26" ht="15.75" hidden="1" customHeight="1">
      <c r="A192" s="178"/>
      <c r="B192" s="191"/>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spans="1:26" ht="15.75" hidden="1" customHeight="1">
      <c r="A193" s="178"/>
      <c r="B193" s="191"/>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spans="1:26" ht="15.75" hidden="1" customHeight="1">
      <c r="A194" s="178"/>
      <c r="B194" s="191"/>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spans="1:26" ht="15.75" hidden="1" customHeight="1">
      <c r="A195" s="178"/>
      <c r="B195" s="191"/>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spans="1:26" ht="15.75" hidden="1" customHeight="1">
      <c r="A196" s="178"/>
      <c r="B196" s="191"/>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spans="1:26" ht="15.75" hidden="1" customHeight="1">
      <c r="A197" s="178"/>
      <c r="B197" s="191"/>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spans="1:26" ht="15.75" hidden="1" customHeight="1">
      <c r="A198" s="178"/>
      <c r="B198" s="191"/>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spans="1:26" ht="15.75" hidden="1" customHeight="1">
      <c r="A199" s="178"/>
      <c r="B199" s="191"/>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spans="1:26" ht="15.75" hidden="1" customHeight="1">
      <c r="A200" s="178"/>
      <c r="B200" s="191"/>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spans="1:26" ht="15.75" hidden="1" customHeight="1">
      <c r="A201" s="178"/>
      <c r="B201" s="191"/>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spans="1:26" ht="15.75" hidden="1" customHeight="1">
      <c r="A202" s="178"/>
      <c r="B202" s="191"/>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spans="1:26" ht="15.75" hidden="1" customHeight="1">
      <c r="A203" s="178"/>
      <c r="B203" s="191"/>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spans="1:26" ht="15.75" hidden="1" customHeight="1">
      <c r="A204" s="178"/>
      <c r="B204" s="191"/>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spans="1:26" ht="15.75" hidden="1" customHeight="1">
      <c r="A205" s="178"/>
      <c r="B205" s="191"/>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spans="1:26" ht="15.75" hidden="1" customHeight="1">
      <c r="A206" s="178"/>
      <c r="B206" s="191"/>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spans="1:26" ht="15.75" hidden="1" customHeight="1">
      <c r="A207" s="178"/>
      <c r="B207" s="191"/>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spans="1:26" ht="15.75" hidden="1" customHeight="1">
      <c r="A208" s="178"/>
      <c r="B208" s="191"/>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spans="1:26" ht="15.75" hidden="1" customHeight="1">
      <c r="A209" s="178"/>
      <c r="B209" s="191"/>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spans="1:26" ht="15.75" hidden="1" customHeight="1">
      <c r="A210" s="178"/>
      <c r="B210" s="191"/>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spans="1:26" ht="15.75" hidden="1" customHeight="1">
      <c r="A211" s="178"/>
      <c r="B211" s="191"/>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spans="1:26" ht="15.75" hidden="1" customHeight="1">
      <c r="A212" s="178"/>
      <c r="B212" s="191"/>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spans="1:26" ht="15.75" hidden="1" customHeight="1">
      <c r="A213" s="178"/>
      <c r="B213" s="191"/>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spans="1:26" ht="15.75" hidden="1" customHeight="1">
      <c r="A214" s="178"/>
      <c r="B214" s="191"/>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spans="1:26" ht="15.75" hidden="1" customHeight="1">
      <c r="A215" s="178"/>
      <c r="B215" s="191"/>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spans="1:26" ht="15.75" hidden="1" customHeight="1">
      <c r="A216" s="178"/>
      <c r="B216" s="191"/>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spans="1:26" ht="15.75" hidden="1" customHeight="1">
      <c r="A217" s="178"/>
      <c r="B217" s="191"/>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spans="1:26" ht="15.75" hidden="1" customHeight="1">
      <c r="A218" s="178"/>
      <c r="B218" s="191"/>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spans="1:26" ht="15.75" hidden="1" customHeight="1">
      <c r="A219" s="178"/>
      <c r="B219" s="191"/>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spans="1:26" ht="15.75" hidden="1" customHeight="1">
      <c r="A220" s="178"/>
      <c r="B220" s="191"/>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spans="1:26" ht="15.75" hidden="1" customHeight="1">
      <c r="A221" s="178"/>
      <c r="B221" s="191"/>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spans="1:26" ht="15.75" hidden="1" customHeight="1">
      <c r="A222" s="178"/>
      <c r="B222" s="191"/>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spans="1:26" ht="15.75" hidden="1" customHeight="1">
      <c r="A223" s="178"/>
      <c r="B223" s="191"/>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spans="1:26" ht="15.75" hidden="1" customHeight="1">
      <c r="A224" s="178"/>
      <c r="B224" s="191"/>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spans="1:26" ht="15.75" hidden="1" customHeight="1">
      <c r="A225" s="178"/>
      <c r="B225" s="191"/>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spans="1:26" ht="15.75" hidden="1" customHeight="1">
      <c r="A226" s="178"/>
      <c r="B226" s="191"/>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spans="1:26" ht="15.75" hidden="1" customHeight="1">
      <c r="A227" s="178"/>
      <c r="B227" s="191"/>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spans="1:26" ht="15.75" hidden="1" customHeight="1">
      <c r="A228" s="178"/>
      <c r="B228" s="191"/>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spans="1:26" ht="15.75" hidden="1" customHeight="1">
      <c r="A229" s="178"/>
      <c r="B229" s="191"/>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spans="1:26" ht="15.75" hidden="1" customHeight="1">
      <c r="A230" s="178"/>
      <c r="B230" s="191"/>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spans="1:26" ht="15.75" hidden="1" customHeight="1">
      <c r="A231" s="178"/>
      <c r="B231" s="191"/>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spans="1:26" ht="15.75" hidden="1" customHeight="1">
      <c r="A232" s="178"/>
      <c r="B232" s="191"/>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spans="1:26" ht="15.75" hidden="1" customHeight="1">
      <c r="A233" s="178"/>
      <c r="B233" s="191"/>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spans="1:26" ht="15.75" hidden="1" customHeight="1">
      <c r="A234" s="178"/>
      <c r="B234" s="191"/>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spans="1:26" ht="15.75" hidden="1" customHeight="1">
      <c r="A235" s="178"/>
      <c r="B235" s="191"/>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spans="1:26" ht="15.75" hidden="1" customHeight="1">
      <c r="A236" s="178"/>
      <c r="B236" s="191"/>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spans="1:26" ht="15.75" hidden="1" customHeight="1">
      <c r="A237" s="178"/>
      <c r="B237" s="191"/>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spans="1:26" ht="15.75" hidden="1" customHeight="1">
      <c r="A238" s="178"/>
      <c r="B238" s="191"/>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spans="1:26" ht="15.75" hidden="1" customHeight="1">
      <c r="A239" s="178"/>
      <c r="B239" s="191"/>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spans="1:26" ht="15.75" hidden="1" customHeight="1">
      <c r="A240" s="178"/>
      <c r="B240" s="191"/>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spans="1:26" ht="15.75" hidden="1" customHeight="1">
      <c r="A241" s="178"/>
      <c r="B241" s="191"/>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spans="1:26" ht="15.75" hidden="1" customHeight="1">
      <c r="A242" s="178"/>
      <c r="B242" s="191"/>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spans="1:26" ht="15.75" hidden="1" customHeight="1">
      <c r="A243" s="178"/>
      <c r="B243" s="191"/>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spans="1:26" ht="15.75" hidden="1" customHeight="1">
      <c r="A244" s="178"/>
      <c r="B244" s="191"/>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spans="1:26" ht="15.75" hidden="1" customHeight="1">
      <c r="A245" s="178"/>
      <c r="B245" s="191"/>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spans="1:26" ht="15.75" hidden="1" customHeight="1">
      <c r="A246" s="178"/>
      <c r="B246" s="191"/>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spans="1:26" ht="15.75" hidden="1" customHeight="1">
      <c r="A247" s="178"/>
      <c r="B247" s="191"/>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spans="1:26" ht="15.75" hidden="1" customHeight="1">
      <c r="A248" s="178"/>
      <c r="B248" s="191"/>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spans="1:26" ht="15.75" hidden="1" customHeight="1">
      <c r="A249" s="178"/>
      <c r="B249" s="191"/>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spans="1:26" ht="15.75" hidden="1" customHeight="1">
      <c r="A250" s="178"/>
      <c r="B250" s="191"/>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spans="1:26" ht="15.75" hidden="1" customHeight="1">
      <c r="A251" s="178"/>
      <c r="B251" s="191"/>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spans="1:26" ht="15.75" hidden="1" customHeight="1">
      <c r="A252" s="178"/>
      <c r="B252" s="191"/>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spans="1:26" ht="15.75" hidden="1" customHeight="1">
      <c r="A253" s="178"/>
      <c r="B253" s="191"/>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spans="1:26" ht="15.75" hidden="1" customHeight="1">
      <c r="A254" s="178"/>
      <c r="B254" s="191"/>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spans="1:26" ht="15.75" hidden="1" customHeight="1">
      <c r="A255" s="178"/>
      <c r="B255" s="191"/>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spans="1:26" ht="15.75" hidden="1" customHeight="1">
      <c r="A256" s="178"/>
      <c r="B256" s="191"/>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spans="1:26" ht="15.75" hidden="1" customHeight="1">
      <c r="A257" s="178"/>
      <c r="B257" s="191"/>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spans="1:26" ht="15.75" hidden="1" customHeight="1">
      <c r="A258" s="178"/>
      <c r="B258" s="191"/>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spans="1:26" ht="15.75" hidden="1" customHeight="1">
      <c r="A259" s="178"/>
      <c r="B259" s="191"/>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spans="1:26" ht="15.75" hidden="1" customHeight="1">
      <c r="A260" s="178"/>
      <c r="B260" s="191"/>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spans="1:26" ht="15.75" hidden="1" customHeight="1">
      <c r="A261" s="178"/>
      <c r="B261" s="191"/>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spans="1:26" ht="15.75" hidden="1" customHeight="1">
      <c r="A262" s="178"/>
      <c r="B262" s="191"/>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spans="1:26" ht="15.75" hidden="1" customHeight="1">
      <c r="A263" s="178"/>
      <c r="B263" s="191"/>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spans="1:26" ht="15.75" hidden="1" customHeight="1">
      <c r="A264" s="178"/>
      <c r="B264" s="191"/>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spans="1:26" ht="15.75" hidden="1" customHeight="1">
      <c r="A265" s="178"/>
      <c r="B265" s="191"/>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spans="1:26" ht="15.75" hidden="1" customHeight="1">
      <c r="A266" s="178"/>
      <c r="B266" s="191"/>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spans="1:26" ht="15.75" hidden="1" customHeight="1">
      <c r="A267" s="178"/>
      <c r="B267" s="191"/>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spans="1:26" ht="15.75" hidden="1" customHeight="1">
      <c r="A268" s="178"/>
      <c r="B268" s="191"/>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spans="1:26" ht="15.75" hidden="1" customHeight="1">
      <c r="A269" s="178"/>
      <c r="B269" s="191"/>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spans="1:26" ht="15.75" hidden="1" customHeight="1">
      <c r="A270" s="178"/>
      <c r="B270" s="191"/>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spans="1:26" ht="15.75" hidden="1" customHeight="1">
      <c r="A271" s="178"/>
      <c r="B271" s="191"/>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spans="1:26" ht="15.75" hidden="1" customHeight="1">
      <c r="A272" s="178"/>
      <c r="B272" s="191"/>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spans="1:26" ht="15.75" hidden="1" customHeight="1">
      <c r="A273" s="178"/>
      <c r="B273" s="191"/>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spans="1:26" ht="15.75" hidden="1" customHeight="1">
      <c r="A274" s="178"/>
      <c r="B274" s="191"/>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spans="1:26" ht="15.75" hidden="1" customHeight="1">
      <c r="A275" s="178"/>
      <c r="B275" s="191"/>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spans="1:26" ht="15.75" hidden="1" customHeight="1">
      <c r="A276" s="178"/>
      <c r="B276" s="191"/>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spans="1:26" ht="15.75" hidden="1" customHeight="1">
      <c r="A277" s="178"/>
      <c r="B277" s="191"/>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spans="1:26" ht="15.75" hidden="1" customHeight="1">
      <c r="A278" s="178"/>
      <c r="B278" s="191"/>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spans="1:26" ht="15.75" hidden="1" customHeight="1">
      <c r="A279" s="178"/>
      <c r="B279" s="191"/>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spans="1:26" ht="15.75" hidden="1" customHeight="1">
      <c r="A280" s="178"/>
      <c r="B280" s="191"/>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spans="1:26" ht="15.75" hidden="1" customHeight="1">
      <c r="A281" s="178"/>
      <c r="B281" s="191"/>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spans="1:26" ht="15.75" hidden="1" customHeight="1">
      <c r="A282" s="178"/>
      <c r="B282" s="191"/>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spans="1:26" ht="15.75" hidden="1" customHeight="1">
      <c r="A283" s="178"/>
      <c r="B283" s="191"/>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spans="1:26" ht="15.75" hidden="1" customHeight="1">
      <c r="A284" s="178"/>
      <c r="B284" s="191"/>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spans="1:26" ht="15.75" hidden="1" customHeight="1">
      <c r="A285" s="178"/>
      <c r="B285" s="191"/>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spans="1:26" ht="15.75" hidden="1" customHeight="1">
      <c r="A286" s="178"/>
      <c r="B286" s="191"/>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spans="1:26" ht="15.75" hidden="1" customHeight="1">
      <c r="A287" s="178"/>
      <c r="B287" s="191"/>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spans="1:26" ht="15.75" hidden="1" customHeight="1">
      <c r="A288" s="178"/>
      <c r="B288" s="191"/>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spans="1:26" ht="15.75" hidden="1" customHeight="1">
      <c r="A289" s="178"/>
      <c r="B289" s="191"/>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spans="1:26" ht="15.75" hidden="1" customHeight="1">
      <c r="A290" s="178"/>
      <c r="B290" s="191"/>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spans="1:26" ht="15.75" hidden="1" customHeight="1">
      <c r="A291" s="178"/>
      <c r="B291" s="191"/>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spans="1:26" ht="15.75" hidden="1" customHeight="1">
      <c r="A292" s="178"/>
      <c r="B292" s="191"/>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ht="15.75" hidden="1" customHeight="1">
      <c r="A293" s="178"/>
      <c r="B293" s="191"/>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ht="15.75" hidden="1" customHeight="1">
      <c r="A294" s="178"/>
      <c r="B294" s="191"/>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ht="15.75" hidden="1" customHeight="1">
      <c r="A295" s="178"/>
      <c r="B295" s="191"/>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ht="15.75" hidden="1" customHeight="1">
      <c r="A296" s="178"/>
      <c r="B296" s="191"/>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ht="15.75" hidden="1" customHeight="1">
      <c r="A297" s="178"/>
      <c r="B297" s="191"/>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ht="15.75" hidden="1" customHeight="1">
      <c r="A298" s="178"/>
      <c r="B298" s="191"/>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ht="15.75" hidden="1" customHeight="1">
      <c r="A299" s="178"/>
      <c r="B299" s="191"/>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ht="15.75" hidden="1" customHeight="1">
      <c r="A300" s="178"/>
      <c r="B300" s="191"/>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ht="15.75" hidden="1" customHeight="1">
      <c r="A301" s="178"/>
      <c r="B301" s="191"/>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t="15.75" hidden="1" customHeight="1">
      <c r="A302" s="178"/>
      <c r="B302" s="191"/>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spans="1:26" ht="15.75" hidden="1" customHeight="1">
      <c r="A303" s="178"/>
      <c r="B303" s="191"/>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ht="15.75" hidden="1" customHeight="1">
      <c r="A304" s="178"/>
      <c r="B304" s="191"/>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ht="15.75" hidden="1" customHeight="1">
      <c r="A305" s="178"/>
      <c r="B305" s="191"/>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ht="15.75" hidden="1" customHeight="1">
      <c r="A306" s="178"/>
      <c r="B306" s="191"/>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ht="15.75" hidden="1" customHeight="1">
      <c r="A307" s="178"/>
      <c r="B307" s="191"/>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ht="15.75" hidden="1" customHeight="1">
      <c r="A308" s="178"/>
      <c r="B308" s="191"/>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ht="15.75" hidden="1" customHeight="1">
      <c r="A309" s="178"/>
      <c r="B309" s="191"/>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ht="15.75" hidden="1" customHeight="1">
      <c r="A310" s="178"/>
      <c r="B310" s="191"/>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ht="15.75" hidden="1" customHeight="1">
      <c r="A311" s="178"/>
      <c r="B311" s="191"/>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spans="1:26" ht="15.75" hidden="1" customHeight="1">
      <c r="A312" s="178"/>
      <c r="B312" s="191"/>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spans="1:26" ht="15.75" hidden="1" customHeight="1">
      <c r="A313" s="178"/>
      <c r="B313" s="191"/>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spans="1:26" ht="15.75" hidden="1" customHeight="1">
      <c r="A314" s="178"/>
      <c r="B314" s="191"/>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spans="1:26" ht="15.75" hidden="1" customHeight="1">
      <c r="A315" s="178"/>
      <c r="B315" s="191"/>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spans="1:26" ht="15.75" hidden="1" customHeight="1">
      <c r="A316" s="178"/>
      <c r="B316" s="191"/>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spans="1:26" ht="15.75" hidden="1" customHeight="1">
      <c r="A317" s="178"/>
      <c r="B317" s="191"/>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spans="1:26" ht="15.75" hidden="1" customHeight="1">
      <c r="A318" s="178"/>
      <c r="B318" s="191"/>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spans="1:26" ht="15.75" hidden="1" customHeight="1">
      <c r="A319" s="178"/>
      <c r="B319" s="191"/>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spans="1:26" ht="15.75" hidden="1" customHeight="1">
      <c r="A320" s="178"/>
      <c r="B320" s="191"/>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spans="1:26" ht="15.75" hidden="1" customHeight="1">
      <c r="A321" s="178"/>
      <c r="B321" s="191"/>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spans="1:26" ht="15.75" hidden="1" customHeight="1">
      <c r="A322" s="178"/>
      <c r="B322" s="191"/>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spans="1:26" ht="15.75" hidden="1" customHeight="1">
      <c r="A323" s="178"/>
      <c r="B323" s="191"/>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spans="1:26" ht="15.75" hidden="1" customHeight="1">
      <c r="A324" s="178"/>
      <c r="B324" s="191"/>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spans="1:26" ht="15.75" hidden="1" customHeight="1">
      <c r="A325" s="178"/>
      <c r="B325" s="191"/>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spans="1:26" ht="15.75" hidden="1" customHeight="1">
      <c r="A326" s="178"/>
      <c r="B326" s="191"/>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spans="1:26" ht="15.75" hidden="1" customHeight="1">
      <c r="A327" s="178"/>
      <c r="B327" s="191"/>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spans="1:26" ht="15.75" hidden="1" customHeight="1">
      <c r="A328" s="178"/>
      <c r="B328" s="191"/>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spans="1:26" ht="15.75" hidden="1" customHeight="1">
      <c r="A329" s="178"/>
      <c r="B329" s="191"/>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spans="1:26" ht="15.75" hidden="1" customHeight="1">
      <c r="A330" s="178"/>
      <c r="B330" s="191"/>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spans="1:26" ht="15.75" hidden="1" customHeight="1">
      <c r="A331" s="178"/>
      <c r="B331" s="191"/>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spans="1:26" ht="15.75" hidden="1" customHeight="1">
      <c r="A332" s="178"/>
      <c r="B332" s="191"/>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spans="1:26" ht="15.75" hidden="1" customHeight="1">
      <c r="A333" s="178"/>
      <c r="B333" s="191"/>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spans="1:26" ht="15.75" hidden="1" customHeight="1">
      <c r="A334" s="178"/>
      <c r="B334" s="191"/>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spans="1:26" ht="15.75" hidden="1" customHeight="1">
      <c r="A335" s="178"/>
      <c r="B335" s="191"/>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spans="1:26" ht="15.75" hidden="1" customHeight="1">
      <c r="A336" s="178"/>
      <c r="B336" s="191"/>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spans="1:26" ht="15.75" hidden="1" customHeight="1">
      <c r="A337" s="178"/>
      <c r="B337" s="191"/>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spans="1:26" ht="15.75" hidden="1" customHeight="1">
      <c r="A338" s="178"/>
      <c r="B338" s="191"/>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spans="1:26" ht="15.75" hidden="1" customHeight="1">
      <c r="A339" s="178"/>
      <c r="B339" s="191"/>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spans="1:26" ht="15.75" hidden="1" customHeight="1">
      <c r="A340" s="178"/>
      <c r="B340" s="191"/>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spans="1:26" ht="15.75" hidden="1" customHeight="1">
      <c r="A341" s="178"/>
      <c r="B341" s="191"/>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spans="1:26" ht="15.75" hidden="1" customHeight="1">
      <c r="A342" s="178"/>
      <c r="B342" s="191"/>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spans="1:26" ht="15.75" hidden="1" customHeight="1">
      <c r="A343" s="178"/>
      <c r="B343" s="191"/>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spans="1:26" ht="15.75" hidden="1" customHeight="1">
      <c r="A344" s="178"/>
      <c r="B344" s="191"/>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spans="1:26" ht="15.75" hidden="1" customHeight="1">
      <c r="A345" s="178"/>
      <c r="B345" s="191"/>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spans="1:26" ht="15.75" hidden="1" customHeight="1">
      <c r="A346" s="178"/>
      <c r="B346" s="191"/>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spans="1:26" ht="15.75" hidden="1" customHeight="1">
      <c r="A347" s="178"/>
      <c r="B347" s="191"/>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spans="1:26" ht="15.75" hidden="1" customHeight="1">
      <c r="A348" s="178"/>
      <c r="B348" s="191"/>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spans="1:26" ht="15.75" hidden="1" customHeight="1">
      <c r="A349" s="178"/>
      <c r="B349" s="191"/>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spans="1:26" ht="15.75" hidden="1" customHeight="1">
      <c r="A350" s="178"/>
      <c r="B350" s="191"/>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spans="1:26" ht="15.75" hidden="1" customHeight="1">
      <c r="A351" s="178"/>
      <c r="B351" s="191"/>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spans="1:26" ht="15.75" hidden="1" customHeight="1">
      <c r="A352" s="178"/>
      <c r="B352" s="191"/>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spans="1:26" ht="15.75" hidden="1" customHeight="1">
      <c r="A353" s="178"/>
      <c r="B353" s="191"/>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spans="1:26" ht="15.75" hidden="1" customHeight="1">
      <c r="A354" s="178"/>
      <c r="B354" s="191"/>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spans="1:26" ht="15.75" hidden="1" customHeight="1">
      <c r="A355" s="178"/>
      <c r="B355" s="191"/>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spans="1:26" ht="15.75" hidden="1" customHeight="1">
      <c r="A356" s="178"/>
      <c r="B356" s="191"/>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spans="1:26" ht="15.75" hidden="1" customHeight="1">
      <c r="A357" s="178"/>
      <c r="B357" s="191"/>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spans="1:26" ht="15.75" hidden="1" customHeight="1">
      <c r="A358" s="178"/>
      <c r="B358" s="191"/>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spans="1:26" ht="15.75" hidden="1" customHeight="1">
      <c r="A359" s="178"/>
      <c r="B359" s="191"/>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spans="1:26" ht="15.75" hidden="1" customHeight="1">
      <c r="A360" s="178"/>
      <c r="B360" s="191"/>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spans="1:26" ht="15.75" hidden="1" customHeight="1">
      <c r="A361" s="178"/>
      <c r="B361" s="191"/>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spans="1:26" ht="15.75" hidden="1" customHeight="1">
      <c r="A362" s="178"/>
      <c r="B362" s="191"/>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spans="1:26" ht="15.75" hidden="1" customHeight="1">
      <c r="A363" s="178"/>
      <c r="B363" s="191"/>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spans="1:26" ht="15.75" hidden="1" customHeight="1">
      <c r="A364" s="178"/>
      <c r="B364" s="191"/>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spans="1:26" ht="15.75" hidden="1" customHeight="1">
      <c r="A365" s="178"/>
      <c r="B365" s="191"/>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spans="1:26" ht="15.75" hidden="1" customHeight="1">
      <c r="A366" s="178"/>
      <c r="B366" s="191"/>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spans="1:26" ht="15.75" hidden="1" customHeight="1">
      <c r="A367" s="178"/>
      <c r="B367" s="191"/>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spans="1:26" ht="15.75" hidden="1" customHeight="1">
      <c r="A368" s="178"/>
      <c r="B368" s="191"/>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spans="1:26" ht="15.75" hidden="1" customHeight="1">
      <c r="A369" s="178"/>
      <c r="B369" s="191"/>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spans="1:26" ht="15.75" hidden="1" customHeight="1">
      <c r="A370" s="178"/>
      <c r="B370" s="191"/>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spans="1:26" ht="15.75" hidden="1" customHeight="1">
      <c r="A371" s="178"/>
      <c r="B371" s="191"/>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spans="1:26" ht="15.75" hidden="1" customHeight="1">
      <c r="A372" s="178"/>
      <c r="B372" s="191"/>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spans="1:26" ht="15.75" hidden="1" customHeight="1">
      <c r="A373" s="178"/>
      <c r="B373" s="191"/>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spans="1:26" ht="15.75" hidden="1" customHeight="1">
      <c r="A374" s="178"/>
      <c r="B374" s="191"/>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spans="1:26" ht="15.75" hidden="1" customHeight="1">
      <c r="A375" s="178"/>
      <c r="B375" s="191"/>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spans="1:26" ht="15.75" hidden="1" customHeight="1">
      <c r="A376" s="178"/>
      <c r="B376" s="191"/>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spans="1:26" ht="15.75" hidden="1" customHeight="1">
      <c r="A377" s="178"/>
      <c r="B377" s="191"/>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spans="1:26" ht="15.75" hidden="1" customHeight="1">
      <c r="A378" s="178"/>
      <c r="B378" s="191"/>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spans="1:26" ht="15.75" hidden="1" customHeight="1">
      <c r="A379" s="178"/>
      <c r="B379" s="191"/>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spans="1:26" ht="15.75" hidden="1" customHeight="1">
      <c r="A380" s="178"/>
      <c r="B380" s="191"/>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spans="1:26" ht="15.75" hidden="1" customHeight="1">
      <c r="A381" s="178"/>
      <c r="B381" s="191"/>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spans="1:26" ht="15.75" hidden="1" customHeight="1">
      <c r="A382" s="178"/>
      <c r="B382" s="191"/>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spans="1:26" ht="15.75" hidden="1" customHeight="1">
      <c r="A383" s="178"/>
      <c r="B383" s="191"/>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spans="1:26" ht="15.75" hidden="1" customHeight="1">
      <c r="A384" s="178"/>
      <c r="B384" s="191"/>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spans="1:26" ht="15.75" hidden="1" customHeight="1">
      <c r="A385" s="178"/>
      <c r="B385" s="191"/>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spans="1:26" ht="15.75" hidden="1" customHeight="1">
      <c r="A386" s="178"/>
      <c r="B386" s="191"/>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spans="1:26" ht="15.75" hidden="1" customHeight="1">
      <c r="A387" s="178"/>
      <c r="B387" s="191"/>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spans="1:26" ht="15.75" hidden="1" customHeight="1">
      <c r="A388" s="178"/>
      <c r="B388" s="191"/>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spans="1:26" ht="15.75" hidden="1" customHeight="1">
      <c r="A389" s="178"/>
      <c r="B389" s="191"/>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spans="1:26" ht="15.75" hidden="1" customHeight="1">
      <c r="A390" s="178"/>
      <c r="B390" s="191"/>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spans="1:26" ht="15.75" hidden="1" customHeight="1">
      <c r="A391" s="178"/>
      <c r="B391" s="191"/>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spans="1:26" ht="15.75" hidden="1" customHeight="1">
      <c r="A392" s="178"/>
      <c r="B392" s="191"/>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spans="1:26" ht="15.75" hidden="1" customHeight="1">
      <c r="A393" s="178"/>
      <c r="B393" s="191"/>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spans="1:26" ht="15.75" hidden="1" customHeight="1">
      <c r="A394" s="178"/>
      <c r="B394" s="191"/>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spans="1:26" ht="15.75" hidden="1" customHeight="1">
      <c r="A395" s="178"/>
      <c r="B395" s="191"/>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spans="1:26" ht="15.75" hidden="1" customHeight="1">
      <c r="A396" s="178"/>
      <c r="B396" s="191"/>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spans="1:26" ht="15.75" hidden="1" customHeight="1">
      <c r="A397" s="178"/>
      <c r="B397" s="191"/>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spans="1:26" ht="15.75" hidden="1" customHeight="1">
      <c r="A398" s="178"/>
      <c r="B398" s="191"/>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spans="1:26" ht="15.75" hidden="1" customHeight="1">
      <c r="A399" s="178"/>
      <c r="B399" s="191"/>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spans="1:26" ht="15.75" hidden="1" customHeight="1">
      <c r="A400" s="178"/>
      <c r="B400" s="191"/>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6" ht="15.75" hidden="1" customHeight="1">
      <c r="A401" s="178"/>
      <c r="B401" s="191"/>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spans="1:26" ht="15.75" hidden="1" customHeight="1">
      <c r="A402" s="178"/>
      <c r="B402" s="191"/>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spans="1:26" ht="15.75" hidden="1" customHeight="1">
      <c r="A403" s="178"/>
      <c r="B403" s="191"/>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spans="1:26" ht="15.75" hidden="1" customHeight="1">
      <c r="A404" s="178"/>
      <c r="B404" s="191"/>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spans="1:26" ht="15.75" hidden="1" customHeight="1">
      <c r="A405" s="178"/>
      <c r="B405" s="191"/>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spans="1:26" ht="15.75" hidden="1" customHeight="1">
      <c r="A406" s="178"/>
      <c r="B406" s="191"/>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spans="1:26" ht="15.75" hidden="1" customHeight="1">
      <c r="A407" s="178"/>
      <c r="B407" s="191"/>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spans="1:26" ht="15.75" hidden="1" customHeight="1">
      <c r="A408" s="178"/>
      <c r="B408" s="191"/>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spans="1:26" ht="15.75" hidden="1" customHeight="1">
      <c r="A409" s="178"/>
      <c r="B409" s="191"/>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spans="1:26" ht="15.75" hidden="1" customHeight="1">
      <c r="A410" s="178"/>
      <c r="B410" s="191"/>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spans="1:26" ht="15.75" hidden="1" customHeight="1">
      <c r="A411" s="178"/>
      <c r="B411" s="191"/>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spans="1:26" ht="15.75" hidden="1" customHeight="1">
      <c r="A412" s="178"/>
      <c r="B412" s="191"/>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spans="1:26" ht="15.75" hidden="1" customHeight="1">
      <c r="A413" s="178"/>
      <c r="B413" s="191"/>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spans="1:26" ht="15.75" hidden="1" customHeight="1">
      <c r="A414" s="178"/>
      <c r="B414" s="191"/>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spans="1:26" ht="15.75" hidden="1" customHeight="1">
      <c r="A415" s="178"/>
      <c r="B415" s="191"/>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spans="1:26" ht="15.75" hidden="1" customHeight="1">
      <c r="A416" s="178"/>
      <c r="B416" s="191"/>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spans="1:26" ht="15.75" hidden="1" customHeight="1">
      <c r="A417" s="178"/>
      <c r="B417" s="191"/>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spans="1:26" ht="15.75" hidden="1" customHeight="1">
      <c r="A418" s="178"/>
      <c r="B418" s="191"/>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spans="1:26" ht="15.75" hidden="1" customHeight="1">
      <c r="A419" s="178"/>
      <c r="B419" s="191"/>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spans="1:26" ht="15.75" hidden="1" customHeight="1">
      <c r="A420" s="178"/>
      <c r="B420" s="191"/>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spans="1:26" ht="15.75" hidden="1" customHeight="1">
      <c r="A421" s="178"/>
      <c r="B421" s="191"/>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spans="1:26" ht="15.75" hidden="1" customHeight="1">
      <c r="A422" s="178"/>
      <c r="B422" s="191"/>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spans="1:26" ht="15.75" hidden="1" customHeight="1">
      <c r="A423" s="178"/>
      <c r="B423" s="191"/>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spans="1:26" ht="15.75" hidden="1" customHeight="1">
      <c r="A424" s="178"/>
      <c r="B424" s="191"/>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spans="1:26" ht="15.75" hidden="1" customHeight="1">
      <c r="A425" s="178"/>
      <c r="B425" s="191"/>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spans="1:26" ht="15.75" hidden="1" customHeight="1">
      <c r="A426" s="178"/>
      <c r="B426" s="191"/>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spans="1:26" ht="15.75" hidden="1" customHeight="1">
      <c r="A427" s="178"/>
      <c r="B427" s="191"/>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spans="1:26" ht="15.75" hidden="1" customHeight="1">
      <c r="A428" s="178"/>
      <c r="B428" s="191"/>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spans="1:26" ht="15.75" hidden="1" customHeight="1">
      <c r="A429" s="178"/>
      <c r="B429" s="191"/>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spans="1:26" ht="15.75" hidden="1" customHeight="1">
      <c r="A430" s="178"/>
      <c r="B430" s="191"/>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spans="1:26" ht="15.75" hidden="1" customHeight="1">
      <c r="A431" s="178"/>
      <c r="B431" s="191"/>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spans="1:26" ht="15.75" hidden="1" customHeight="1">
      <c r="A432" s="178"/>
      <c r="B432" s="191"/>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spans="1:26" ht="15.75" hidden="1" customHeight="1">
      <c r="A433" s="178"/>
      <c r="B433" s="191"/>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spans="1:26" ht="15.75" hidden="1" customHeight="1">
      <c r="A434" s="178"/>
      <c r="B434" s="191"/>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spans="1:26" ht="15.75" hidden="1" customHeight="1">
      <c r="A435" s="178"/>
      <c r="B435" s="191"/>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spans="1:26" ht="15.75" hidden="1" customHeight="1">
      <c r="A436" s="178"/>
      <c r="B436" s="191"/>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spans="1:26" ht="15.75" hidden="1" customHeight="1">
      <c r="A437" s="178"/>
      <c r="B437" s="191"/>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spans="1:26" ht="15.75" hidden="1" customHeight="1">
      <c r="A438" s="178"/>
      <c r="B438" s="191"/>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spans="1:26" ht="15.75" hidden="1" customHeight="1">
      <c r="A439" s="178"/>
      <c r="B439" s="191"/>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spans="1:26" ht="15.75" hidden="1" customHeight="1">
      <c r="A440" s="178"/>
      <c r="B440" s="191"/>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spans="1:26" ht="15.75" hidden="1" customHeight="1">
      <c r="A441" s="178"/>
      <c r="B441" s="191"/>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spans="1:26" ht="15.75" hidden="1" customHeight="1">
      <c r="A442" s="178"/>
      <c r="B442" s="191"/>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spans="1:26" ht="15.75" hidden="1" customHeight="1">
      <c r="A443" s="178"/>
      <c r="B443" s="191"/>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spans="1:26" ht="15.75" hidden="1" customHeight="1">
      <c r="A444" s="178"/>
      <c r="B444" s="191"/>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spans="1:26" ht="15.75" hidden="1" customHeight="1">
      <c r="A445" s="178"/>
      <c r="B445" s="191"/>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spans="1:26" ht="15.75" hidden="1" customHeight="1">
      <c r="A446" s="178"/>
      <c r="B446" s="191"/>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spans="1:26" ht="15.75" hidden="1" customHeight="1">
      <c r="A447" s="178"/>
      <c r="B447" s="191"/>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spans="1:26" ht="15.75" hidden="1" customHeight="1">
      <c r="A448" s="178"/>
      <c r="B448" s="191"/>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spans="1:26" ht="15.75" hidden="1" customHeight="1">
      <c r="A449" s="178"/>
      <c r="B449" s="191"/>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spans="1:26" ht="15.75" hidden="1" customHeight="1">
      <c r="A450" s="178"/>
      <c r="B450" s="191"/>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spans="1:26" ht="15.75" hidden="1" customHeight="1">
      <c r="A451" s="178"/>
      <c r="B451" s="191"/>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spans="1:26" ht="15.75" hidden="1" customHeight="1">
      <c r="A452" s="178"/>
      <c r="B452" s="191"/>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spans="1:26" ht="15.75" hidden="1" customHeight="1">
      <c r="A453" s="178"/>
      <c r="B453" s="191"/>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spans="1:26" ht="15.75" hidden="1" customHeight="1">
      <c r="A454" s="178"/>
      <c r="B454" s="191"/>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spans="1:26" ht="15.75" hidden="1" customHeight="1">
      <c r="A455" s="178"/>
      <c r="B455" s="191"/>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spans="1:26" ht="15.75" hidden="1" customHeight="1">
      <c r="A456" s="178"/>
      <c r="B456" s="191"/>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spans="1:26" ht="15.75" hidden="1" customHeight="1">
      <c r="A457" s="178"/>
      <c r="B457" s="191"/>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spans="1:26" ht="15.75" hidden="1" customHeight="1">
      <c r="A458" s="178"/>
      <c r="B458" s="191"/>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spans="1:26" ht="15.75" hidden="1" customHeight="1">
      <c r="A459" s="178"/>
      <c r="B459" s="191"/>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spans="1:26" ht="15.75" hidden="1" customHeight="1">
      <c r="A460" s="178"/>
      <c r="B460" s="191"/>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spans="1:26" ht="15.75" hidden="1" customHeight="1">
      <c r="A461" s="178"/>
      <c r="B461" s="191"/>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spans="1:26" ht="15.75" hidden="1" customHeight="1">
      <c r="A462" s="178"/>
      <c r="B462" s="191"/>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spans="1:26" ht="15.75" hidden="1" customHeight="1">
      <c r="A463" s="178"/>
      <c r="B463" s="191"/>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spans="1:26" ht="15.75" hidden="1" customHeight="1">
      <c r="A464" s="178"/>
      <c r="B464" s="191"/>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spans="1:26" ht="15.75" hidden="1" customHeight="1">
      <c r="A465" s="178"/>
      <c r="B465" s="191"/>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spans="1:26" ht="15.75" hidden="1" customHeight="1">
      <c r="A466" s="178"/>
      <c r="B466" s="191"/>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spans="1:26" ht="15.75" hidden="1" customHeight="1">
      <c r="A467" s="178"/>
      <c r="B467" s="191"/>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spans="1:26" ht="15.75" hidden="1" customHeight="1">
      <c r="A468" s="178"/>
      <c r="B468" s="191"/>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spans="1:26" ht="15.75" hidden="1" customHeight="1">
      <c r="A469" s="178"/>
      <c r="B469" s="191"/>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spans="1:26" ht="15.75" hidden="1" customHeight="1">
      <c r="A470" s="178"/>
      <c r="B470" s="191"/>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spans="1:26" ht="15.75" hidden="1" customHeight="1">
      <c r="A471" s="178"/>
      <c r="B471" s="191"/>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spans="1:26" ht="15.75" hidden="1" customHeight="1">
      <c r="A472" s="178"/>
      <c r="B472" s="191"/>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spans="1:26" ht="15.75" hidden="1" customHeight="1">
      <c r="A473" s="178"/>
      <c r="B473" s="191"/>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spans="1:26" ht="15.75" hidden="1" customHeight="1">
      <c r="A474" s="178"/>
      <c r="B474" s="191"/>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spans="1:26" ht="15.75" hidden="1" customHeight="1">
      <c r="A475" s="178"/>
      <c r="B475" s="191"/>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spans="1:26" ht="15.75" hidden="1" customHeight="1">
      <c r="A476" s="178"/>
      <c r="B476" s="191"/>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spans="1:26" ht="15.75" hidden="1" customHeight="1">
      <c r="A477" s="178"/>
      <c r="B477" s="191"/>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spans="1:26" ht="15.75" hidden="1" customHeight="1">
      <c r="A478" s="178"/>
      <c r="B478" s="191"/>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spans="1:26" ht="15.75" hidden="1" customHeight="1">
      <c r="A479" s="178"/>
      <c r="B479" s="191"/>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spans="1:26" ht="15.75" hidden="1" customHeight="1">
      <c r="A480" s="178"/>
      <c r="B480" s="191"/>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spans="1:26" ht="15.75" hidden="1" customHeight="1">
      <c r="A481" s="178"/>
      <c r="B481" s="191"/>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spans="1:26" ht="15.75" hidden="1" customHeight="1">
      <c r="A482" s="178"/>
      <c r="B482" s="191"/>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spans="1:26" ht="15.75" hidden="1" customHeight="1">
      <c r="A483" s="178"/>
      <c r="B483" s="191"/>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spans="1:26" ht="15.75" hidden="1" customHeight="1">
      <c r="A484" s="178"/>
      <c r="B484" s="191"/>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spans="1:26" ht="15.75" hidden="1" customHeight="1">
      <c r="A485" s="178"/>
      <c r="B485" s="191"/>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spans="1:26" ht="15.75" hidden="1" customHeight="1">
      <c r="A486" s="178"/>
      <c r="B486" s="191"/>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spans="1:26" ht="15.75" hidden="1" customHeight="1">
      <c r="A487" s="178"/>
      <c r="B487" s="191"/>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spans="1:26" ht="15.75" hidden="1" customHeight="1">
      <c r="A488" s="178"/>
      <c r="B488" s="191"/>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spans="1:26" ht="15.75" hidden="1" customHeight="1">
      <c r="A489" s="178"/>
      <c r="B489" s="191"/>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spans="1:26" ht="15.75" hidden="1" customHeight="1">
      <c r="A490" s="178"/>
      <c r="B490" s="191"/>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spans="1:26" ht="15.75" hidden="1" customHeight="1">
      <c r="A491" s="178"/>
      <c r="B491" s="191"/>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spans="1:26" ht="15.75" hidden="1" customHeight="1">
      <c r="A492" s="178"/>
      <c r="B492" s="191"/>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spans="1:26" ht="15.75" hidden="1" customHeight="1">
      <c r="A493" s="178"/>
      <c r="B493" s="191"/>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spans="1:26" ht="15.75" hidden="1" customHeight="1">
      <c r="A494" s="178"/>
      <c r="B494" s="191"/>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spans="1:26" ht="15.75" hidden="1" customHeight="1">
      <c r="A495" s="178"/>
      <c r="B495" s="191"/>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spans="1:26" ht="15.75" hidden="1" customHeight="1">
      <c r="A496" s="178"/>
      <c r="B496" s="191"/>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spans="1:26" ht="15.75" hidden="1" customHeight="1">
      <c r="A497" s="178"/>
      <c r="B497" s="191"/>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spans="1:26" ht="15.75" hidden="1" customHeight="1">
      <c r="A498" s="178"/>
      <c r="B498" s="191"/>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spans="1:26" ht="15.75" hidden="1" customHeight="1">
      <c r="A499" s="178"/>
      <c r="B499" s="191"/>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spans="1:26" ht="15.75" hidden="1" customHeight="1">
      <c r="A500" s="178"/>
      <c r="B500" s="191"/>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spans="1:26" ht="15.75" hidden="1" customHeight="1">
      <c r="A501" s="178"/>
      <c r="B501" s="191"/>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spans="1:26" ht="15.75" hidden="1" customHeight="1">
      <c r="A502" s="178"/>
      <c r="B502" s="191"/>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spans="1:26" ht="15.75" hidden="1" customHeight="1">
      <c r="A503" s="178"/>
      <c r="B503" s="191"/>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spans="1:26" ht="15.75" hidden="1" customHeight="1">
      <c r="A504" s="178"/>
      <c r="B504" s="191"/>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spans="1:26" ht="15.75" hidden="1" customHeight="1">
      <c r="A505" s="178"/>
      <c r="B505" s="191"/>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spans="1:26" ht="15.75" hidden="1" customHeight="1">
      <c r="A506" s="178"/>
      <c r="B506" s="191"/>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spans="1:26" ht="15.75" hidden="1" customHeight="1">
      <c r="A507" s="178"/>
      <c r="B507" s="191"/>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spans="1:26" ht="15.75" hidden="1" customHeight="1">
      <c r="A508" s="178"/>
      <c r="B508" s="191"/>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spans="1:26" ht="15.75" hidden="1" customHeight="1">
      <c r="A509" s="178"/>
      <c r="B509" s="191"/>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spans="1:26" ht="15.75" hidden="1" customHeight="1">
      <c r="A510" s="178"/>
      <c r="B510" s="191"/>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spans="1:26" ht="15.75" hidden="1" customHeight="1">
      <c r="A511" s="178"/>
      <c r="B511" s="191"/>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spans="1:26" ht="15.75" hidden="1" customHeight="1">
      <c r="A512" s="178"/>
      <c r="B512" s="191"/>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spans="1:26" ht="15.75" hidden="1" customHeight="1">
      <c r="A513" s="178"/>
      <c r="B513" s="191"/>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spans="1:26" ht="15.75" hidden="1" customHeight="1">
      <c r="A514" s="178"/>
      <c r="B514" s="191"/>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spans="1:26" ht="15.75" hidden="1" customHeight="1">
      <c r="A515" s="178"/>
      <c r="B515" s="191"/>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spans="1:26" ht="15.75" hidden="1" customHeight="1">
      <c r="A516" s="178"/>
      <c r="B516" s="191"/>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spans="1:26" ht="15.75" hidden="1" customHeight="1">
      <c r="A517" s="178"/>
      <c r="B517" s="191"/>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spans="1:26" ht="15.75" hidden="1" customHeight="1">
      <c r="A518" s="178"/>
      <c r="B518" s="191"/>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spans="1:26" ht="15.75" hidden="1" customHeight="1">
      <c r="A519" s="178"/>
      <c r="B519" s="191"/>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spans="1:26" ht="15.75" hidden="1" customHeight="1">
      <c r="A520" s="178"/>
      <c r="B520" s="191"/>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spans="1:26" ht="15.75" hidden="1" customHeight="1">
      <c r="A521" s="178"/>
      <c r="B521" s="191"/>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spans="1:26" ht="15.75" hidden="1" customHeight="1">
      <c r="A522" s="178"/>
      <c r="B522" s="191"/>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spans="1:26" ht="15.75" hidden="1" customHeight="1">
      <c r="A523" s="178"/>
      <c r="B523" s="191"/>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spans="1:26" ht="15.75" hidden="1" customHeight="1">
      <c r="A524" s="178"/>
      <c r="B524" s="191"/>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spans="1:26" ht="15.75" hidden="1" customHeight="1">
      <c r="A525" s="178"/>
      <c r="B525" s="191"/>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spans="1:26" ht="15.75" hidden="1" customHeight="1">
      <c r="A526" s="178"/>
      <c r="B526" s="191"/>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spans="1:26" ht="15.75" hidden="1" customHeight="1">
      <c r="A527" s="178"/>
      <c r="B527" s="191"/>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spans="1:26" ht="15.75" hidden="1" customHeight="1">
      <c r="A528" s="178"/>
      <c r="B528" s="191"/>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spans="1:26" ht="15.75" hidden="1" customHeight="1">
      <c r="A529" s="178"/>
      <c r="B529" s="191"/>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spans="1:26" ht="15.75" hidden="1" customHeight="1">
      <c r="A530" s="178"/>
      <c r="B530" s="191"/>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spans="1:26" ht="15.75" hidden="1" customHeight="1">
      <c r="A531" s="178"/>
      <c r="B531" s="191"/>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spans="1:26" ht="15.75" hidden="1" customHeight="1">
      <c r="A532" s="178"/>
      <c r="B532" s="191"/>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spans="1:26" ht="15.75" hidden="1" customHeight="1">
      <c r="A533" s="178"/>
      <c r="B533" s="191"/>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spans="1:26" ht="15.75" hidden="1" customHeight="1">
      <c r="A534" s="178"/>
      <c r="B534" s="191"/>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spans="1:26" ht="15.75" hidden="1" customHeight="1">
      <c r="A535" s="178"/>
      <c r="B535" s="191"/>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spans="1:26" ht="15.75" hidden="1" customHeight="1">
      <c r="A536" s="178"/>
      <c r="B536" s="191"/>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spans="1:26" ht="15.75" hidden="1" customHeight="1">
      <c r="A537" s="178"/>
      <c r="B537" s="191"/>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spans="1:26" ht="15.75" hidden="1" customHeight="1">
      <c r="A538" s="178"/>
      <c r="B538" s="191"/>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spans="1:26" ht="15.75" hidden="1" customHeight="1">
      <c r="A539" s="178"/>
      <c r="B539" s="191"/>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spans="1:26" ht="15.75" hidden="1" customHeight="1">
      <c r="A540" s="178"/>
      <c r="B540" s="191"/>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spans="1:26" ht="15.75" hidden="1" customHeight="1">
      <c r="A541" s="178"/>
      <c r="B541" s="191"/>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spans="1:26" ht="15.75" hidden="1" customHeight="1">
      <c r="A542" s="178"/>
      <c r="B542" s="191"/>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spans="1:26" ht="15.75" hidden="1" customHeight="1">
      <c r="A543" s="178"/>
      <c r="B543" s="191"/>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spans="1:26" ht="15.75" hidden="1" customHeight="1">
      <c r="A544" s="178"/>
      <c r="B544" s="191"/>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spans="1:26" ht="15.75" hidden="1" customHeight="1">
      <c r="A545" s="178"/>
      <c r="B545" s="191"/>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spans="1:26" ht="15.75" hidden="1" customHeight="1">
      <c r="A546" s="178"/>
      <c r="B546" s="191"/>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spans="1:26" ht="15.75" hidden="1" customHeight="1">
      <c r="A547" s="178"/>
      <c r="B547" s="191"/>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spans="1:26" ht="15.75" hidden="1" customHeight="1">
      <c r="A548" s="178"/>
      <c r="B548" s="191"/>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spans="1:26" ht="15.75" hidden="1" customHeight="1">
      <c r="A549" s="178"/>
      <c r="B549" s="191"/>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spans="1:26" ht="15.75" hidden="1" customHeight="1">
      <c r="A550" s="178"/>
      <c r="B550" s="191"/>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spans="1:26" ht="15.75" hidden="1" customHeight="1">
      <c r="A551" s="178"/>
      <c r="B551" s="191"/>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spans="1:26" ht="15.75" hidden="1" customHeight="1">
      <c r="A552" s="178"/>
      <c r="B552" s="191"/>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spans="1:26" ht="15.75" hidden="1" customHeight="1">
      <c r="A553" s="178"/>
      <c r="B553" s="191"/>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spans="1:26" ht="15.75" hidden="1" customHeight="1">
      <c r="A554" s="178"/>
      <c r="B554" s="191"/>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spans="1:26" ht="15.75" hidden="1" customHeight="1">
      <c r="A555" s="178"/>
      <c r="B555" s="191"/>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spans="1:26" ht="15.75" hidden="1" customHeight="1">
      <c r="A556" s="178"/>
      <c r="B556" s="191"/>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spans="1:26" ht="15.75" hidden="1" customHeight="1">
      <c r="A557" s="178"/>
      <c r="B557" s="191"/>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spans="1:26" ht="15.75" hidden="1" customHeight="1">
      <c r="A558" s="178"/>
      <c r="B558" s="191"/>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spans="1:26" ht="15.75" hidden="1" customHeight="1">
      <c r="A559" s="178"/>
      <c r="B559" s="191"/>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spans="1:26" ht="15.75" hidden="1" customHeight="1">
      <c r="A560" s="178"/>
      <c r="B560" s="191"/>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spans="1:26" ht="15.75" hidden="1" customHeight="1">
      <c r="A561" s="178"/>
      <c r="B561" s="191"/>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spans="1:26" ht="15.75" hidden="1" customHeight="1">
      <c r="A562" s="178"/>
      <c r="B562" s="191"/>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spans="1:26" ht="15.75" hidden="1" customHeight="1">
      <c r="A563" s="178"/>
      <c r="B563" s="191"/>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spans="1:26" ht="15.75" hidden="1" customHeight="1">
      <c r="A564" s="178"/>
      <c r="B564" s="191"/>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spans="1:26" ht="15.75" hidden="1" customHeight="1">
      <c r="A565" s="178"/>
      <c r="B565" s="191"/>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spans="1:26" ht="15.75" hidden="1" customHeight="1">
      <c r="A566" s="178"/>
      <c r="B566" s="191"/>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spans="1:26" ht="15.75" hidden="1" customHeight="1">
      <c r="A567" s="178"/>
      <c r="B567" s="191"/>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spans="1:26" ht="15.75" hidden="1" customHeight="1">
      <c r="A568" s="178"/>
      <c r="B568" s="191"/>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spans="1:26" ht="15.75" hidden="1" customHeight="1">
      <c r="A569" s="178"/>
      <c r="B569" s="191"/>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spans="1:26" ht="15.75" hidden="1" customHeight="1">
      <c r="A570" s="178"/>
      <c r="B570" s="191"/>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spans="1:26" ht="15.75" hidden="1" customHeight="1">
      <c r="A571" s="178"/>
      <c r="B571" s="191"/>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spans="1:26" ht="15.75" hidden="1" customHeight="1">
      <c r="A572" s="178"/>
      <c r="B572" s="191"/>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spans="1:26" ht="15.75" hidden="1" customHeight="1">
      <c r="A573" s="178"/>
      <c r="B573" s="191"/>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spans="1:26" ht="15.75" hidden="1" customHeight="1">
      <c r="A574" s="178"/>
      <c r="B574" s="191"/>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spans="1:26" ht="15.75" hidden="1" customHeight="1">
      <c r="A575" s="178"/>
      <c r="B575" s="191"/>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spans="1:26" ht="15.75" hidden="1" customHeight="1">
      <c r="A576" s="178"/>
      <c r="B576" s="191"/>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spans="1:26" ht="15.75" hidden="1" customHeight="1">
      <c r="A577" s="178"/>
      <c r="B577" s="191"/>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spans="1:26" ht="15.75" hidden="1" customHeight="1">
      <c r="A578" s="178"/>
      <c r="B578" s="191"/>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spans="1:26" ht="15.75" hidden="1" customHeight="1">
      <c r="A579" s="178"/>
      <c r="B579" s="191"/>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spans="1:26" ht="15.75" hidden="1" customHeight="1">
      <c r="A580" s="178"/>
      <c r="B580" s="191"/>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spans="1:26" ht="15.75" hidden="1" customHeight="1">
      <c r="A581" s="178"/>
      <c r="B581" s="191"/>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spans="1:26" ht="15.75" hidden="1" customHeight="1">
      <c r="A582" s="178"/>
      <c r="B582" s="191"/>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spans="1:26" ht="15.75" hidden="1" customHeight="1">
      <c r="A583" s="178"/>
      <c r="B583" s="191"/>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spans="1:26" ht="15.75" hidden="1" customHeight="1">
      <c r="A584" s="178"/>
      <c r="B584" s="191"/>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spans="1:26" ht="15.75" hidden="1" customHeight="1">
      <c r="A585" s="178"/>
      <c r="B585" s="191"/>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spans="1:26" ht="15.75" hidden="1" customHeight="1">
      <c r="A586" s="178"/>
      <c r="B586" s="191"/>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spans="1:26" ht="15.75" hidden="1" customHeight="1">
      <c r="A587" s="178"/>
      <c r="B587" s="191"/>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spans="1:26" ht="15.75" hidden="1" customHeight="1">
      <c r="A588" s="178"/>
      <c r="B588" s="191"/>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spans="1:26" ht="15.75" hidden="1" customHeight="1">
      <c r="A589" s="178"/>
      <c r="B589" s="191"/>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spans="1:26" ht="15.75" hidden="1" customHeight="1">
      <c r="A590" s="178"/>
      <c r="B590" s="191"/>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spans="1:26" ht="15.75" hidden="1" customHeight="1">
      <c r="A591" s="178"/>
      <c r="B591" s="191"/>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spans="1:26" ht="15.75" hidden="1" customHeight="1">
      <c r="A592" s="178"/>
      <c r="B592" s="191"/>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spans="1:26" ht="15.75" hidden="1" customHeight="1">
      <c r="A593" s="178"/>
      <c r="B593" s="191"/>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spans="1:26" ht="15.75" hidden="1" customHeight="1">
      <c r="A594" s="178"/>
      <c r="B594" s="191"/>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spans="1:26" ht="15.75" hidden="1" customHeight="1">
      <c r="A595" s="178"/>
      <c r="B595" s="191"/>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spans="1:26" ht="15.75" hidden="1" customHeight="1">
      <c r="A596" s="178"/>
      <c r="B596" s="191"/>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spans="1:26" ht="15.75" hidden="1" customHeight="1">
      <c r="A597" s="178"/>
      <c r="B597" s="191"/>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spans="1:26" ht="15.75" hidden="1" customHeight="1">
      <c r="A598" s="178"/>
      <c r="B598" s="191"/>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1:26" ht="15.75" hidden="1" customHeight="1">
      <c r="A599" s="178"/>
      <c r="B599" s="191"/>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spans="1:26" ht="15.75" hidden="1" customHeight="1">
      <c r="A600" s="178"/>
      <c r="B600" s="191"/>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spans="1:26" ht="15.75" hidden="1" customHeight="1">
      <c r="A601" s="178"/>
      <c r="B601" s="191"/>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spans="1:26" ht="15.75" hidden="1" customHeight="1">
      <c r="A602" s="178"/>
      <c r="B602" s="191"/>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spans="1:26" ht="15.75" hidden="1" customHeight="1">
      <c r="A603" s="178"/>
      <c r="B603" s="191"/>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spans="1:26" ht="15.75" hidden="1" customHeight="1">
      <c r="A604" s="178"/>
      <c r="B604" s="191"/>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spans="1:26" ht="15.75" hidden="1" customHeight="1">
      <c r="A605" s="178"/>
      <c r="B605" s="191"/>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spans="1:26" ht="15.75" hidden="1" customHeight="1">
      <c r="A606" s="178"/>
      <c r="B606" s="191"/>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spans="1:26" ht="15.75" hidden="1" customHeight="1">
      <c r="A607" s="178"/>
      <c r="B607" s="191"/>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spans="1:26" ht="15.75" hidden="1" customHeight="1">
      <c r="A608" s="178"/>
      <c r="B608" s="191"/>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spans="1:26" ht="15.75" hidden="1" customHeight="1">
      <c r="A609" s="178"/>
      <c r="B609" s="191"/>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spans="1:26" ht="15.75" hidden="1" customHeight="1">
      <c r="A610" s="178"/>
      <c r="B610" s="191"/>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spans="1:26" ht="15.75" hidden="1" customHeight="1">
      <c r="A611" s="178"/>
      <c r="B611" s="191"/>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spans="1:26" ht="15.75" hidden="1" customHeight="1">
      <c r="A612" s="178"/>
      <c r="B612" s="191"/>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spans="1:26" ht="15.75" hidden="1" customHeight="1">
      <c r="A613" s="178"/>
      <c r="B613" s="191"/>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spans="1:26" ht="15.75" hidden="1" customHeight="1">
      <c r="A614" s="178"/>
      <c r="B614" s="191"/>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spans="1:26" ht="15.75" hidden="1" customHeight="1">
      <c r="A615" s="178"/>
      <c r="B615" s="191"/>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spans="1:26" ht="15.75" hidden="1" customHeight="1">
      <c r="A616" s="178"/>
      <c r="B616" s="191"/>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spans="1:26" ht="15.75" hidden="1" customHeight="1">
      <c r="A617" s="178"/>
      <c r="B617" s="191"/>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spans="1:26" ht="15.75" hidden="1" customHeight="1">
      <c r="A618" s="178"/>
      <c r="B618" s="191"/>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spans="1:26" ht="15.75" hidden="1" customHeight="1">
      <c r="A619" s="178"/>
      <c r="B619" s="191"/>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spans="1:26" ht="15.75" hidden="1" customHeight="1">
      <c r="A620" s="178"/>
      <c r="B620" s="191"/>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spans="1:26" ht="15.75" hidden="1" customHeight="1">
      <c r="A621" s="178"/>
      <c r="B621" s="191"/>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spans="1:26" ht="15.75" hidden="1" customHeight="1">
      <c r="A622" s="178"/>
      <c r="B622" s="191"/>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spans="1:26" ht="15.75" hidden="1" customHeight="1">
      <c r="A623" s="178"/>
      <c r="B623" s="191"/>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spans="1:26" ht="15.75" hidden="1" customHeight="1">
      <c r="A624" s="178"/>
      <c r="B624" s="191"/>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spans="1:26" ht="15.75" hidden="1" customHeight="1">
      <c r="A625" s="178"/>
      <c r="B625" s="191"/>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spans="1:26" ht="15.75" hidden="1" customHeight="1">
      <c r="A626" s="178"/>
      <c r="B626" s="191"/>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spans="1:26" ht="15.75" hidden="1" customHeight="1">
      <c r="A627" s="178"/>
      <c r="B627" s="191"/>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spans="1:26" ht="15.75" hidden="1" customHeight="1">
      <c r="A628" s="178"/>
      <c r="B628" s="191"/>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spans="1:26" ht="15.75" hidden="1" customHeight="1">
      <c r="A629" s="178"/>
      <c r="B629" s="191"/>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spans="1:26" ht="15.75" hidden="1" customHeight="1">
      <c r="A630" s="178"/>
      <c r="B630" s="191"/>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spans="1:26" ht="15.75" hidden="1" customHeight="1">
      <c r="A631" s="178"/>
      <c r="B631" s="191"/>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spans="1:26" ht="15.75" hidden="1" customHeight="1">
      <c r="A632" s="178"/>
      <c r="B632" s="191"/>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spans="1:26" ht="15.75" hidden="1" customHeight="1">
      <c r="A633" s="178"/>
      <c r="B633" s="191"/>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spans="1:26" ht="15.75" hidden="1" customHeight="1">
      <c r="A634" s="178"/>
      <c r="B634" s="191"/>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spans="1:26" ht="15.75" hidden="1" customHeight="1">
      <c r="A635" s="178"/>
      <c r="B635" s="191"/>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spans="1:26" ht="15.75" hidden="1" customHeight="1">
      <c r="A636" s="178"/>
      <c r="B636" s="191"/>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spans="1:26" ht="15.75" hidden="1" customHeight="1">
      <c r="A637" s="178"/>
      <c r="B637" s="191"/>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spans="1:26" ht="15.75" hidden="1" customHeight="1">
      <c r="A638" s="178"/>
      <c r="B638" s="191"/>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spans="1:26" ht="15.75" hidden="1" customHeight="1">
      <c r="A639" s="178"/>
      <c r="B639" s="191"/>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spans="1:26" ht="15.75" hidden="1" customHeight="1">
      <c r="A640" s="178"/>
      <c r="B640" s="191"/>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spans="1:26" ht="15.75" hidden="1" customHeight="1">
      <c r="A641" s="178"/>
      <c r="B641" s="191"/>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spans="1:26" ht="15.75" hidden="1" customHeight="1">
      <c r="A642" s="178"/>
      <c r="B642" s="191"/>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spans="1:26" ht="15.75" hidden="1" customHeight="1">
      <c r="A643" s="178"/>
      <c r="B643" s="191"/>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spans="1:26" ht="15.75" hidden="1" customHeight="1">
      <c r="A644" s="178"/>
      <c r="B644" s="191"/>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spans="1:26" ht="15.75" hidden="1" customHeight="1">
      <c r="A645" s="178"/>
      <c r="B645" s="191"/>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spans="1:26" ht="15.75" hidden="1" customHeight="1">
      <c r="A646" s="178"/>
      <c r="B646" s="191"/>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spans="1:26" ht="15.75" hidden="1" customHeight="1">
      <c r="A647" s="178"/>
      <c r="B647" s="191"/>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spans="1:26" ht="15.75" hidden="1" customHeight="1">
      <c r="A648" s="178"/>
      <c r="B648" s="191"/>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spans="1:26" ht="15.75" hidden="1" customHeight="1">
      <c r="A649" s="178"/>
      <c r="B649" s="191"/>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spans="1:26" ht="15.75" hidden="1" customHeight="1">
      <c r="A650" s="178"/>
      <c r="B650" s="191"/>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spans="1:26" ht="15.75" hidden="1" customHeight="1">
      <c r="A651" s="178"/>
      <c r="B651" s="191"/>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spans="1:26" ht="15.75" hidden="1" customHeight="1">
      <c r="A652" s="178"/>
      <c r="B652" s="191"/>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spans="1:26" ht="15.75" hidden="1" customHeight="1">
      <c r="A653" s="178"/>
      <c r="B653" s="191"/>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spans="1:26" ht="15.75" hidden="1" customHeight="1">
      <c r="A654" s="178"/>
      <c r="B654" s="191"/>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spans="1:26" ht="15.75" hidden="1" customHeight="1">
      <c r="A655" s="178"/>
      <c r="B655" s="191"/>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spans="1:26" ht="15.75" hidden="1" customHeight="1">
      <c r="A656" s="178"/>
      <c r="B656" s="191"/>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spans="1:26" ht="15.75" hidden="1" customHeight="1">
      <c r="A657" s="178"/>
      <c r="B657" s="191"/>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spans="1:26" ht="15.75" hidden="1" customHeight="1">
      <c r="A658" s="178"/>
      <c r="B658" s="191"/>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spans="1:26" ht="15.75" hidden="1" customHeight="1">
      <c r="A659" s="178"/>
      <c r="B659" s="191"/>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spans="1:26" ht="15.75" hidden="1" customHeight="1">
      <c r="A660" s="178"/>
      <c r="B660" s="191"/>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spans="1:26" ht="15.75" hidden="1" customHeight="1">
      <c r="A661" s="178"/>
      <c r="B661" s="191"/>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spans="1:26" ht="15.75" hidden="1" customHeight="1">
      <c r="A662" s="178"/>
      <c r="B662" s="191"/>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spans="1:26" ht="15.75" hidden="1" customHeight="1">
      <c r="A663" s="178"/>
      <c r="B663" s="191"/>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spans="1:26" ht="15.75" hidden="1" customHeight="1">
      <c r="A664" s="178"/>
      <c r="B664" s="191"/>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spans="1:26" ht="15.75" hidden="1" customHeight="1">
      <c r="A665" s="178"/>
      <c r="B665" s="191"/>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spans="1:26" ht="15.75" hidden="1" customHeight="1">
      <c r="A666" s="178"/>
      <c r="B666" s="191"/>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spans="1:26" ht="15.75" hidden="1" customHeight="1">
      <c r="A667" s="178"/>
      <c r="B667" s="191"/>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spans="1:26" ht="15.75" hidden="1" customHeight="1">
      <c r="A668" s="178"/>
      <c r="B668" s="191"/>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spans="1:26" ht="15.75" hidden="1" customHeight="1">
      <c r="A669" s="178"/>
      <c r="B669" s="191"/>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spans="1:26" ht="15.75" hidden="1" customHeight="1">
      <c r="A670" s="178"/>
      <c r="B670" s="191"/>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spans="1:26" ht="15.75" hidden="1" customHeight="1">
      <c r="A671" s="178"/>
      <c r="B671" s="191"/>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spans="1:26" ht="15.75" hidden="1" customHeight="1">
      <c r="A672" s="178"/>
      <c r="B672" s="191"/>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spans="1:26" ht="15.75" hidden="1" customHeight="1">
      <c r="A673" s="178"/>
      <c r="B673" s="191"/>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spans="1:26" ht="15.75" hidden="1" customHeight="1">
      <c r="A674" s="178"/>
      <c r="B674" s="191"/>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spans="1:26" ht="15.75" hidden="1" customHeight="1">
      <c r="A675" s="178"/>
      <c r="B675" s="191"/>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spans="1:26" ht="15.75" hidden="1" customHeight="1">
      <c r="A676" s="178"/>
      <c r="B676" s="191"/>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spans="1:26" ht="15.75" hidden="1" customHeight="1">
      <c r="A677" s="178"/>
      <c r="B677" s="191"/>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spans="1:26" ht="15.75" hidden="1" customHeight="1">
      <c r="A678" s="178"/>
      <c r="B678" s="191"/>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spans="1:26" ht="15.75" hidden="1" customHeight="1">
      <c r="A679" s="178"/>
      <c r="B679" s="191"/>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spans="1:26" ht="15.75" hidden="1" customHeight="1">
      <c r="A680" s="178"/>
      <c r="B680" s="191"/>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spans="1:26" ht="15.75" hidden="1" customHeight="1">
      <c r="A681" s="178"/>
      <c r="B681" s="191"/>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spans="1:26" ht="15.75" hidden="1" customHeight="1">
      <c r="A682" s="178"/>
      <c r="B682" s="191"/>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spans="1:26" ht="15.75" hidden="1" customHeight="1">
      <c r="A683" s="178"/>
      <c r="B683" s="191"/>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spans="1:26" ht="15.75" hidden="1" customHeight="1">
      <c r="A684" s="178"/>
      <c r="B684" s="191"/>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spans="1:26" ht="15.75" hidden="1" customHeight="1">
      <c r="A685" s="178"/>
      <c r="B685" s="191"/>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spans="1:26" ht="15.75" hidden="1" customHeight="1">
      <c r="A686" s="178"/>
      <c r="B686" s="191"/>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spans="1:26" ht="15.75" hidden="1" customHeight="1">
      <c r="A687" s="178"/>
      <c r="B687" s="191"/>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spans="1:26" ht="15.75" hidden="1" customHeight="1">
      <c r="A688" s="178"/>
      <c r="B688" s="191"/>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spans="1:26" ht="15.75" hidden="1" customHeight="1">
      <c r="A689" s="178"/>
      <c r="B689" s="191"/>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spans="1:26" ht="15.75" hidden="1" customHeight="1">
      <c r="A690" s="178"/>
      <c r="B690" s="191"/>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spans="1:26" ht="15.75" hidden="1" customHeight="1">
      <c r="A691" s="178"/>
      <c r="B691" s="191"/>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spans="1:26" ht="15.75" hidden="1" customHeight="1">
      <c r="A692" s="178"/>
      <c r="B692" s="191"/>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spans="1:26" ht="15.75" hidden="1" customHeight="1">
      <c r="A693" s="178"/>
      <c r="B693" s="191"/>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spans="1:26" ht="15.75" hidden="1" customHeight="1">
      <c r="A694" s="178"/>
      <c r="B694" s="191"/>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spans="1:26" ht="15.75" hidden="1" customHeight="1">
      <c r="A695" s="178"/>
      <c r="B695" s="191"/>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spans="1:26" ht="15.75" hidden="1" customHeight="1">
      <c r="A696" s="178"/>
      <c r="B696" s="191"/>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spans="1:26" ht="15.75" hidden="1" customHeight="1">
      <c r="A697" s="178"/>
      <c r="B697" s="191"/>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spans="1:26" ht="15.75" hidden="1" customHeight="1">
      <c r="A698" s="178"/>
      <c r="B698" s="191"/>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spans="1:26" ht="15.75" hidden="1" customHeight="1">
      <c r="A699" s="178"/>
      <c r="B699" s="191"/>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spans="1:26" ht="15.75" hidden="1" customHeight="1">
      <c r="A700" s="178"/>
      <c r="B700" s="191"/>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spans="1:26" ht="15.75" hidden="1" customHeight="1">
      <c r="A701" s="178"/>
      <c r="B701" s="191"/>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spans="1:26" ht="15.75" hidden="1" customHeight="1">
      <c r="A702" s="178"/>
      <c r="B702" s="191"/>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spans="1:26" ht="15.75" hidden="1" customHeight="1">
      <c r="A703" s="178"/>
      <c r="B703" s="191"/>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spans="1:26" ht="15.75" hidden="1" customHeight="1">
      <c r="A704" s="178"/>
      <c r="B704" s="191"/>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spans="1:26" ht="15.75" hidden="1" customHeight="1">
      <c r="A705" s="178"/>
      <c r="B705" s="191"/>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spans="1:26" ht="15.75" hidden="1" customHeight="1">
      <c r="A706" s="178"/>
      <c r="B706" s="191"/>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spans="1:26" ht="15.75" hidden="1" customHeight="1">
      <c r="A707" s="178"/>
      <c r="B707" s="191"/>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spans="1:26" ht="15.75" hidden="1" customHeight="1">
      <c r="A708" s="178"/>
      <c r="B708" s="191"/>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spans="1:26" ht="15.75" hidden="1" customHeight="1">
      <c r="A709" s="178"/>
      <c r="B709" s="191"/>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spans="1:26" ht="15.75" hidden="1" customHeight="1">
      <c r="A710" s="178"/>
      <c r="B710" s="191"/>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spans="1:26" ht="15.75" hidden="1" customHeight="1">
      <c r="A711" s="178"/>
      <c r="B711" s="191"/>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spans="1:26" ht="15.75" hidden="1" customHeight="1">
      <c r="A712" s="178"/>
      <c r="B712" s="191"/>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spans="1:26" ht="15.75" hidden="1" customHeight="1">
      <c r="A713" s="178"/>
      <c r="B713" s="191"/>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spans="1:26" ht="15.75" hidden="1" customHeight="1">
      <c r="A714" s="178"/>
      <c r="B714" s="191"/>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spans="1:26" ht="15.75" hidden="1" customHeight="1">
      <c r="A715" s="178"/>
      <c r="B715" s="191"/>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spans="1:26" ht="15.75" hidden="1" customHeight="1">
      <c r="A716" s="178"/>
      <c r="B716" s="191"/>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spans="1:26" ht="15.75" hidden="1" customHeight="1">
      <c r="A717" s="178"/>
      <c r="B717" s="191"/>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spans="1:26" ht="15.75" hidden="1" customHeight="1">
      <c r="A718" s="178"/>
      <c r="B718" s="191"/>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spans="1:26" ht="15.75" hidden="1" customHeight="1">
      <c r="A719" s="178"/>
      <c r="B719" s="191"/>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spans="1:26" ht="15.75" hidden="1" customHeight="1">
      <c r="A720" s="178"/>
      <c r="B720" s="191"/>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spans="1:26" ht="15.75" hidden="1" customHeight="1">
      <c r="A721" s="178"/>
      <c r="B721" s="191"/>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spans="1:26" ht="15.75" hidden="1" customHeight="1">
      <c r="A722" s="178"/>
      <c r="B722" s="191"/>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spans="1:26" ht="15.75" hidden="1" customHeight="1">
      <c r="A723" s="178"/>
      <c r="B723" s="191"/>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spans="1:26" ht="15.75" hidden="1" customHeight="1">
      <c r="A724" s="178"/>
      <c r="B724" s="191"/>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spans="1:26" ht="15.75" hidden="1" customHeight="1">
      <c r="A725" s="178"/>
      <c r="B725" s="191"/>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spans="1:26" ht="15.75" hidden="1" customHeight="1">
      <c r="A726" s="178"/>
      <c r="B726" s="191"/>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spans="1:26" ht="15.75" hidden="1" customHeight="1">
      <c r="A727" s="178"/>
      <c r="B727" s="191"/>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spans="1:26" ht="15.75" hidden="1" customHeight="1">
      <c r="A728" s="178"/>
      <c r="B728" s="191"/>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spans="1:26" ht="15.75" hidden="1" customHeight="1">
      <c r="A729" s="178"/>
      <c r="B729" s="191"/>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spans="1:26" ht="15.75" hidden="1" customHeight="1">
      <c r="A730" s="178"/>
      <c r="B730" s="191"/>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spans="1:26" ht="15.75" hidden="1" customHeight="1">
      <c r="A731" s="178"/>
      <c r="B731" s="191"/>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spans="1:26" ht="15.75" hidden="1" customHeight="1">
      <c r="A732" s="178"/>
      <c r="B732" s="191"/>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spans="1:26" ht="15.75" hidden="1" customHeight="1">
      <c r="A733" s="178"/>
      <c r="B733" s="191"/>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spans="1:26" ht="15.75" hidden="1" customHeight="1">
      <c r="A734" s="178"/>
      <c r="B734" s="191"/>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spans="1:26" ht="15.75" hidden="1" customHeight="1">
      <c r="A735" s="178"/>
      <c r="B735" s="191"/>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spans="1:26" ht="15.75" hidden="1" customHeight="1">
      <c r="A736" s="178"/>
      <c r="B736" s="191"/>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spans="1:26" ht="15.75" hidden="1" customHeight="1">
      <c r="A737" s="178"/>
      <c r="B737" s="191"/>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spans="1:26" ht="15.75" hidden="1" customHeight="1">
      <c r="A738" s="178"/>
      <c r="B738" s="191"/>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spans="1:26" ht="15.75" hidden="1" customHeight="1">
      <c r="A739" s="178"/>
      <c r="B739" s="191"/>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spans="1:26" ht="15.75" hidden="1" customHeight="1">
      <c r="A740" s="178"/>
      <c r="B740" s="191"/>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spans="1:26" ht="15.75" hidden="1" customHeight="1">
      <c r="A741" s="178"/>
      <c r="B741" s="191"/>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spans="1:26" ht="15.75" hidden="1" customHeight="1">
      <c r="A742" s="178"/>
      <c r="B742" s="191"/>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spans="1:26" ht="15.75" hidden="1" customHeight="1">
      <c r="A743" s="178"/>
      <c r="B743" s="191"/>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spans="1:26" ht="15.75" hidden="1" customHeight="1">
      <c r="A744" s="178"/>
      <c r="B744" s="191"/>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spans="1:26" ht="15.75" hidden="1" customHeight="1">
      <c r="A745" s="178"/>
      <c r="B745" s="191"/>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spans="1:26" ht="15.75" hidden="1" customHeight="1">
      <c r="A746" s="178"/>
      <c r="B746" s="191"/>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spans="1:26" ht="15.75" hidden="1" customHeight="1">
      <c r="A747" s="178"/>
      <c r="B747" s="191"/>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spans="1:26" ht="15.75" hidden="1" customHeight="1">
      <c r="A748" s="178"/>
      <c r="B748" s="191"/>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spans="1:26" ht="15.75" hidden="1" customHeight="1">
      <c r="A749" s="178"/>
      <c r="B749" s="191"/>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spans="1:26" ht="15.75" hidden="1" customHeight="1">
      <c r="A750" s="178"/>
      <c r="B750" s="191"/>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spans="1:26" ht="15.75" hidden="1" customHeight="1">
      <c r="A751" s="178"/>
      <c r="B751" s="191"/>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spans="1:26" ht="15.75" hidden="1" customHeight="1">
      <c r="A752" s="178"/>
      <c r="B752" s="191"/>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spans="1:26" ht="15.75" hidden="1" customHeight="1">
      <c r="A753" s="178"/>
      <c r="B753" s="191"/>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spans="1:26" ht="15.75" hidden="1" customHeight="1">
      <c r="A754" s="178"/>
      <c r="B754" s="191"/>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spans="1:26" ht="15.75" hidden="1" customHeight="1">
      <c r="A755" s="178"/>
      <c r="B755" s="191"/>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spans="1:26" ht="15.75" hidden="1" customHeight="1">
      <c r="A756" s="178"/>
      <c r="B756" s="191"/>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spans="1:26" ht="15.75" hidden="1" customHeight="1">
      <c r="A757" s="178"/>
      <c r="B757" s="191"/>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spans="1:26" ht="15.75" hidden="1" customHeight="1">
      <c r="A758" s="178"/>
      <c r="B758" s="191"/>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spans="1:26" ht="15.75" hidden="1" customHeight="1">
      <c r="A759" s="178"/>
      <c r="B759" s="191"/>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spans="1:26" ht="15.75" hidden="1" customHeight="1">
      <c r="A760" s="178"/>
      <c r="B760" s="191"/>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spans="1:26" ht="15.75" hidden="1" customHeight="1">
      <c r="A761" s="178"/>
      <c r="B761" s="191"/>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spans="1:26" ht="15.75" hidden="1" customHeight="1">
      <c r="A762" s="178"/>
      <c r="B762" s="191"/>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spans="1:26" ht="15.75" hidden="1" customHeight="1">
      <c r="A763" s="178"/>
      <c r="B763" s="191"/>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spans="1:26" ht="15.75" hidden="1" customHeight="1">
      <c r="A764" s="178"/>
      <c r="B764" s="191"/>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spans="1:26" ht="15.75" hidden="1" customHeight="1">
      <c r="A765" s="178"/>
      <c r="B765" s="191"/>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spans="1:26" ht="15.75" hidden="1" customHeight="1">
      <c r="A766" s="178"/>
      <c r="B766" s="191"/>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spans="1:26" ht="15.75" hidden="1" customHeight="1">
      <c r="A767" s="178"/>
      <c r="B767" s="191"/>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spans="1:26" ht="15.75" hidden="1" customHeight="1">
      <c r="A768" s="178"/>
      <c r="B768" s="191"/>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spans="1:26" ht="15.75" hidden="1" customHeight="1">
      <c r="A769" s="178"/>
      <c r="B769" s="191"/>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spans="1:26" ht="15.75" hidden="1" customHeight="1">
      <c r="A770" s="178"/>
      <c r="B770" s="191"/>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spans="1:26" ht="15.75" hidden="1" customHeight="1">
      <c r="A771" s="178"/>
      <c r="B771" s="191"/>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spans="1:26" ht="15.75" hidden="1" customHeight="1">
      <c r="A772" s="178"/>
      <c r="B772" s="191"/>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spans="1:26" ht="15.75" hidden="1" customHeight="1">
      <c r="A773" s="178"/>
      <c r="B773" s="191"/>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spans="1:26" ht="15.75" hidden="1" customHeight="1">
      <c r="A774" s="178"/>
      <c r="B774" s="191"/>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spans="1:26" ht="15.75" hidden="1" customHeight="1">
      <c r="A775" s="178"/>
      <c r="B775" s="191"/>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spans="1:26" ht="15.75" hidden="1" customHeight="1">
      <c r="A776" s="178"/>
      <c r="B776" s="191"/>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spans="1:26" ht="15.75" hidden="1" customHeight="1">
      <c r="A777" s="178"/>
      <c r="B777" s="191"/>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spans="1:26" ht="15.75" hidden="1" customHeight="1">
      <c r="A778" s="178"/>
      <c r="B778" s="191"/>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spans="1:26" ht="15.75" hidden="1" customHeight="1">
      <c r="A779" s="178"/>
      <c r="B779" s="191"/>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spans="1:26" ht="15.75" hidden="1" customHeight="1">
      <c r="A780" s="178"/>
      <c r="B780" s="191"/>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spans="1:26" ht="15.75" hidden="1" customHeight="1">
      <c r="A781" s="178"/>
      <c r="B781" s="191"/>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spans="1:26" ht="15.75" hidden="1" customHeight="1">
      <c r="A782" s="178"/>
      <c r="B782" s="191"/>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spans="1:26" ht="15.75" hidden="1" customHeight="1">
      <c r="A783" s="178"/>
      <c r="B783" s="191"/>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spans="1:26" ht="15.75" hidden="1" customHeight="1">
      <c r="A784" s="178"/>
      <c r="B784" s="191"/>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spans="1:26" ht="15.75" hidden="1" customHeight="1">
      <c r="A785" s="178"/>
      <c r="B785" s="191"/>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spans="1:26" ht="15.75" hidden="1" customHeight="1">
      <c r="A786" s="178"/>
      <c r="B786" s="191"/>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spans="1:26" ht="15.75" hidden="1" customHeight="1">
      <c r="A787" s="178"/>
      <c r="B787" s="191"/>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spans="1:26" ht="15.75" hidden="1" customHeight="1">
      <c r="A788" s="178"/>
      <c r="B788" s="191"/>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spans="1:26" ht="15.75" hidden="1" customHeight="1">
      <c r="A789" s="178"/>
      <c r="B789" s="191"/>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spans="1:26" ht="15.75" hidden="1" customHeight="1">
      <c r="A790" s="178"/>
      <c r="B790" s="191"/>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spans="1:26" ht="15.75" hidden="1" customHeight="1">
      <c r="A791" s="178"/>
      <c r="B791" s="191"/>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spans="1:26" ht="15.75" hidden="1" customHeight="1">
      <c r="A792" s="178"/>
      <c r="B792" s="191"/>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spans="1:26" ht="15.75" hidden="1" customHeight="1">
      <c r="A793" s="178"/>
      <c r="B793" s="191"/>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spans="1:26" ht="15.75" hidden="1" customHeight="1">
      <c r="A794" s="178"/>
      <c r="B794" s="191"/>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spans="1:26" ht="15.75" hidden="1" customHeight="1">
      <c r="A795" s="178"/>
      <c r="B795" s="191"/>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spans="1:26" ht="15.75" hidden="1" customHeight="1">
      <c r="A796" s="178"/>
      <c r="B796" s="191"/>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spans="1:26" ht="15.75" hidden="1" customHeight="1">
      <c r="A797" s="178"/>
      <c r="B797" s="191"/>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spans="1:26" ht="15.75" hidden="1" customHeight="1">
      <c r="A798" s="178"/>
      <c r="B798" s="191"/>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spans="1:26" ht="15.75" hidden="1" customHeight="1">
      <c r="A799" s="178"/>
      <c r="B799" s="191"/>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spans="1:26" ht="15.75" hidden="1" customHeight="1">
      <c r="A800" s="178"/>
      <c r="B800" s="191"/>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spans="1:26" ht="15.75" hidden="1" customHeight="1">
      <c r="A801" s="178"/>
      <c r="B801" s="191"/>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spans="1:26" ht="15.75" hidden="1" customHeight="1">
      <c r="A802" s="178"/>
      <c r="B802" s="191"/>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spans="1:26" ht="15.75" hidden="1" customHeight="1">
      <c r="A803" s="178"/>
      <c r="B803" s="191"/>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spans="1:26" ht="15.75" hidden="1" customHeight="1">
      <c r="A804" s="178"/>
      <c r="B804" s="191"/>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spans="1:26" ht="15.75" hidden="1" customHeight="1">
      <c r="A805" s="178"/>
      <c r="B805" s="191"/>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spans="1:26" ht="15.75" hidden="1" customHeight="1">
      <c r="A806" s="178"/>
      <c r="B806" s="191"/>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spans="1:26" ht="15.75" hidden="1" customHeight="1">
      <c r="A807" s="178"/>
      <c r="B807" s="191"/>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spans="1:26" ht="15.75" hidden="1" customHeight="1">
      <c r="A808" s="178"/>
      <c r="B808" s="191"/>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spans="1:26" ht="15.75" hidden="1" customHeight="1">
      <c r="A809" s="178"/>
      <c r="B809" s="191"/>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spans="1:26" ht="15.75" hidden="1" customHeight="1">
      <c r="A810" s="178"/>
      <c r="B810" s="191"/>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spans="1:26" ht="15.75" hidden="1" customHeight="1">
      <c r="A811" s="178"/>
      <c r="B811" s="191"/>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spans="1:26" ht="15.75" hidden="1" customHeight="1">
      <c r="A812" s="178"/>
      <c r="B812" s="191"/>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spans="1:26" ht="15.75" hidden="1" customHeight="1">
      <c r="A813" s="178"/>
      <c r="B813" s="191"/>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spans="1:26" ht="15.75" hidden="1" customHeight="1">
      <c r="A814" s="178"/>
      <c r="B814" s="191"/>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spans="1:26" ht="15.75" hidden="1" customHeight="1">
      <c r="A815" s="178"/>
      <c r="B815" s="191"/>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spans="1:26" ht="15.75" hidden="1" customHeight="1">
      <c r="A816" s="178"/>
      <c r="B816" s="191"/>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spans="1:26" ht="15.75" hidden="1" customHeight="1">
      <c r="A817" s="178"/>
      <c r="B817" s="191"/>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spans="1:26" ht="15.75" hidden="1" customHeight="1">
      <c r="A818" s="178"/>
      <c r="B818" s="191"/>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spans="1:26" ht="15.75" hidden="1" customHeight="1">
      <c r="A819" s="178"/>
      <c r="B819" s="191"/>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spans="1:26" ht="15.75" hidden="1" customHeight="1">
      <c r="A820" s="178"/>
      <c r="B820" s="191"/>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spans="1:26" ht="15.75" hidden="1" customHeight="1">
      <c r="A821" s="178"/>
      <c r="B821" s="191"/>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spans="1:26" ht="15.75" hidden="1" customHeight="1">
      <c r="A822" s="178"/>
      <c r="B822" s="191"/>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spans="1:26" ht="15.75" hidden="1" customHeight="1">
      <c r="A823" s="178"/>
      <c r="B823" s="191"/>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spans="1:26" ht="15.75" hidden="1" customHeight="1">
      <c r="A824" s="178"/>
      <c r="B824" s="191"/>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spans="1:26" ht="15.75" hidden="1" customHeight="1">
      <c r="A825" s="178"/>
      <c r="B825" s="191"/>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spans="1:26" ht="15.75" hidden="1" customHeight="1">
      <c r="A826" s="178"/>
      <c r="B826" s="191"/>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spans="1:26" ht="15.75" hidden="1" customHeight="1">
      <c r="A827" s="178"/>
      <c r="B827" s="191"/>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spans="1:26" ht="15.75" hidden="1" customHeight="1">
      <c r="A828" s="178"/>
      <c r="B828" s="191"/>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spans="1:26" ht="15.75" hidden="1" customHeight="1">
      <c r="A829" s="178"/>
      <c r="B829" s="191"/>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spans="1:26" ht="15.75" hidden="1" customHeight="1">
      <c r="A830" s="178"/>
      <c r="B830" s="191"/>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spans="1:26" ht="15.75" hidden="1" customHeight="1">
      <c r="A831" s="178"/>
      <c r="B831" s="191"/>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spans="1:26" ht="15.75" hidden="1" customHeight="1">
      <c r="A832" s="178"/>
      <c r="B832" s="191"/>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spans="1:26" ht="15.75" hidden="1" customHeight="1">
      <c r="A833" s="178"/>
      <c r="B833" s="191"/>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spans="1:26" ht="15.75" hidden="1" customHeight="1">
      <c r="A834" s="178"/>
      <c r="B834" s="191"/>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spans="1:26" ht="15.75" hidden="1" customHeight="1">
      <c r="A835" s="178"/>
      <c r="B835" s="191"/>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spans="1:26" ht="15.75" hidden="1" customHeight="1">
      <c r="A836" s="178"/>
      <c r="B836" s="191"/>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spans="1:26" ht="15.75" hidden="1" customHeight="1">
      <c r="A837" s="178"/>
      <c r="B837" s="191"/>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spans="1:26" ht="15.75" hidden="1" customHeight="1">
      <c r="A838" s="178"/>
      <c r="B838" s="191"/>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spans="1:26" ht="15.75" hidden="1" customHeight="1">
      <c r="A839" s="178"/>
      <c r="B839" s="191"/>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spans="1:26" ht="15.75" hidden="1" customHeight="1">
      <c r="A840" s="178"/>
      <c r="B840" s="191"/>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spans="1:26" ht="15.75" hidden="1" customHeight="1">
      <c r="A841" s="178"/>
      <c r="B841" s="191"/>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spans="1:26" ht="15.75" hidden="1" customHeight="1">
      <c r="A842" s="178"/>
      <c r="B842" s="191"/>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spans="1:26" ht="15.75" hidden="1" customHeight="1">
      <c r="A843" s="178"/>
      <c r="B843" s="191"/>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spans="1:26" ht="15.75" hidden="1" customHeight="1">
      <c r="A844" s="178"/>
      <c r="B844" s="191"/>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spans="1:26" ht="15.75" hidden="1" customHeight="1">
      <c r="A845" s="178"/>
      <c r="B845" s="191"/>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spans="1:26" ht="15.75" hidden="1" customHeight="1">
      <c r="A846" s="178"/>
      <c r="B846" s="191"/>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spans="1:26" ht="15.75" hidden="1" customHeight="1">
      <c r="A847" s="178"/>
      <c r="B847" s="191"/>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spans="1:26" ht="15.75" hidden="1" customHeight="1">
      <c r="A848" s="178"/>
      <c r="B848" s="191"/>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spans="1:26" ht="15.75" hidden="1" customHeight="1">
      <c r="A849" s="178"/>
      <c r="B849" s="191"/>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spans="1:26" ht="15.75" hidden="1" customHeight="1">
      <c r="A850" s="178"/>
      <c r="B850" s="191"/>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spans="1:26" ht="15.75" hidden="1" customHeight="1">
      <c r="A851" s="178"/>
      <c r="B851" s="191"/>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spans="1:26" ht="15.75" hidden="1" customHeight="1">
      <c r="A852" s="178"/>
      <c r="B852" s="191"/>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spans="1:26" ht="15.75" hidden="1" customHeight="1">
      <c r="A853" s="178"/>
      <c r="B853" s="191"/>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spans="1:26" ht="15.75" hidden="1" customHeight="1">
      <c r="A854" s="178"/>
      <c r="B854" s="191"/>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spans="1:26" ht="15.75" hidden="1" customHeight="1">
      <c r="A855" s="178"/>
      <c r="B855" s="191"/>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spans="1:26" ht="15.75" hidden="1" customHeight="1">
      <c r="A856" s="178"/>
      <c r="B856" s="191"/>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spans="1:26" ht="15.75" hidden="1" customHeight="1">
      <c r="A857" s="178"/>
      <c r="B857" s="191"/>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spans="1:26" ht="15.75" hidden="1" customHeight="1">
      <c r="A858" s="178"/>
      <c r="B858" s="191"/>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spans="1:26" ht="15.75" hidden="1" customHeight="1">
      <c r="A859" s="178"/>
      <c r="B859" s="191"/>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spans="1:26" ht="15.75" hidden="1" customHeight="1">
      <c r="A860" s="178"/>
      <c r="B860" s="191"/>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spans="1:26" ht="15.75" hidden="1" customHeight="1">
      <c r="A861" s="178"/>
      <c r="B861" s="191"/>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spans="1:26" ht="15.75" hidden="1" customHeight="1">
      <c r="A862" s="178"/>
      <c r="B862" s="191"/>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spans="1:26" ht="15.75" hidden="1" customHeight="1">
      <c r="A863" s="178"/>
      <c r="B863" s="191"/>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spans="1:26" ht="15.75" hidden="1" customHeight="1">
      <c r="A864" s="178"/>
      <c r="B864" s="191"/>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spans="1:26" ht="15.75" hidden="1" customHeight="1">
      <c r="A865" s="178"/>
      <c r="B865" s="191"/>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spans="1:26" ht="15.75" hidden="1" customHeight="1">
      <c r="A866" s="178"/>
      <c r="B866" s="191"/>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spans="1:26" ht="15.75" hidden="1" customHeight="1">
      <c r="A867" s="178"/>
      <c r="B867" s="191"/>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spans="1:26" ht="15.75" hidden="1" customHeight="1">
      <c r="A868" s="178"/>
      <c r="B868" s="191"/>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spans="1:26" ht="15.75" hidden="1" customHeight="1">
      <c r="A869" s="178"/>
      <c r="B869" s="191"/>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spans="1:26" ht="15.75" hidden="1" customHeight="1">
      <c r="A870" s="178"/>
      <c r="B870" s="191"/>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spans="1:26" ht="15.75" hidden="1" customHeight="1">
      <c r="A871" s="178"/>
      <c r="B871" s="191"/>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spans="1:26" ht="15.75" hidden="1" customHeight="1">
      <c r="A872" s="178"/>
      <c r="B872" s="191"/>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spans="1:26" ht="15.75" hidden="1" customHeight="1">
      <c r="A873" s="178"/>
      <c r="B873" s="191"/>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spans="1:26" ht="15.75" hidden="1" customHeight="1">
      <c r="A874" s="178"/>
      <c r="B874" s="191"/>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spans="1:26" ht="15.75" hidden="1" customHeight="1">
      <c r="A875" s="178"/>
      <c r="B875" s="191"/>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spans="1:26" ht="15.75" hidden="1" customHeight="1">
      <c r="A876" s="178"/>
      <c r="B876" s="191"/>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spans="1:26" ht="15.75" hidden="1" customHeight="1">
      <c r="A877" s="178"/>
      <c r="B877" s="191"/>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spans="1:26" ht="15.75" hidden="1" customHeight="1">
      <c r="A878" s="178"/>
      <c r="B878" s="191"/>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spans="1:26" ht="15.75" hidden="1" customHeight="1">
      <c r="A879" s="178"/>
      <c r="B879" s="191"/>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spans="1:26" ht="15.75" hidden="1" customHeight="1">
      <c r="A880" s="178"/>
      <c r="B880" s="191"/>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spans="1:26" ht="15.75" hidden="1" customHeight="1">
      <c r="A881" s="178"/>
      <c r="B881" s="191"/>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spans="1:26" ht="15.75" hidden="1" customHeight="1">
      <c r="A882" s="178"/>
      <c r="B882" s="191"/>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spans="1:26" ht="15.75" hidden="1" customHeight="1">
      <c r="A883" s="178"/>
      <c r="B883" s="191"/>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spans="1:26" ht="15.75" hidden="1" customHeight="1">
      <c r="A884" s="178"/>
      <c r="B884" s="191"/>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spans="1:26" ht="15.75" hidden="1" customHeight="1">
      <c r="A885" s="178"/>
      <c r="B885" s="191"/>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spans="1:26" ht="15.75" hidden="1" customHeight="1">
      <c r="A886" s="178"/>
      <c r="B886" s="191"/>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spans="1:26" ht="15.75" hidden="1" customHeight="1">
      <c r="A887" s="178"/>
      <c r="B887" s="191"/>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spans="1:26" ht="15.75" hidden="1" customHeight="1">
      <c r="A888" s="178"/>
      <c r="B888" s="191"/>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spans="1:26" ht="15.75" hidden="1" customHeight="1">
      <c r="A889" s="178"/>
      <c r="B889" s="191"/>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spans="1:26" ht="15.75" hidden="1" customHeight="1">
      <c r="A890" s="178"/>
      <c r="B890" s="191"/>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spans="1:26" ht="15.75" hidden="1" customHeight="1">
      <c r="A891" s="178"/>
      <c r="B891" s="191"/>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spans="1:26" ht="15.75" hidden="1" customHeight="1">
      <c r="A892" s="178"/>
      <c r="B892" s="191"/>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spans="1:26" ht="15.75" hidden="1" customHeight="1">
      <c r="A893" s="178"/>
      <c r="B893" s="191"/>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spans="1:26" ht="15.75" hidden="1" customHeight="1">
      <c r="A894" s="178"/>
      <c r="B894" s="191"/>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spans="1:26" ht="15.75" hidden="1" customHeight="1">
      <c r="A895" s="178"/>
      <c r="B895" s="191"/>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spans="1:26" ht="15.75" hidden="1" customHeight="1">
      <c r="A896" s="178"/>
      <c r="B896" s="191"/>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spans="1:26" ht="15.75" hidden="1" customHeight="1">
      <c r="A897" s="178"/>
      <c r="B897" s="191"/>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spans="1:26" ht="15.75" hidden="1" customHeight="1">
      <c r="A898" s="178"/>
      <c r="B898" s="191"/>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spans="1:26" ht="15.75" hidden="1" customHeight="1">
      <c r="A899" s="178"/>
      <c r="B899" s="191"/>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spans="1:26" ht="15.75" hidden="1" customHeight="1">
      <c r="A900" s="178"/>
      <c r="B900" s="191"/>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spans="1:26" ht="15.75" hidden="1" customHeight="1">
      <c r="A901" s="178"/>
      <c r="B901" s="191"/>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spans="1:26" ht="15.75" hidden="1" customHeight="1">
      <c r="A902" s="178"/>
      <c r="B902" s="191"/>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spans="1:26" ht="15.75" hidden="1" customHeight="1">
      <c r="A903" s="178"/>
      <c r="B903" s="191"/>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spans="1:26" ht="15.75" hidden="1" customHeight="1">
      <c r="A904" s="178"/>
      <c r="B904" s="191"/>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spans="1:26" ht="15.75" hidden="1" customHeight="1">
      <c r="A905" s="178"/>
      <c r="B905" s="191"/>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spans="1:26" ht="15.75" hidden="1" customHeight="1">
      <c r="A906" s="178"/>
      <c r="B906" s="191"/>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spans="1:26" ht="15.75" hidden="1" customHeight="1">
      <c r="A907" s="178"/>
      <c r="B907" s="191"/>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spans="1:26" ht="15.75" hidden="1" customHeight="1">
      <c r="A908" s="178"/>
      <c r="B908" s="191"/>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spans="1:26" ht="15.75" hidden="1" customHeight="1">
      <c r="A909" s="178"/>
      <c r="B909" s="191"/>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spans="1:26" ht="15.75" hidden="1" customHeight="1">
      <c r="A910" s="178"/>
      <c r="B910" s="191"/>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spans="1:26" ht="15.75" hidden="1" customHeight="1">
      <c r="A911" s="178"/>
      <c r="B911" s="191"/>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spans="1:26" ht="15.75" hidden="1" customHeight="1">
      <c r="A912" s="178"/>
      <c r="B912" s="191"/>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spans="1:26" ht="15.75" hidden="1" customHeight="1">
      <c r="A913" s="178"/>
      <c r="B913" s="191"/>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spans="1:26" ht="15.75" hidden="1" customHeight="1">
      <c r="A914" s="178"/>
      <c r="B914" s="191"/>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spans="1:26" ht="15.75" hidden="1" customHeight="1">
      <c r="A915" s="178"/>
      <c r="B915" s="191"/>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spans="1:26" ht="15.75" hidden="1" customHeight="1">
      <c r="A916" s="178"/>
      <c r="B916" s="191"/>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spans="1:26" ht="15.75" hidden="1" customHeight="1">
      <c r="A917" s="178"/>
      <c r="B917" s="191"/>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spans="1:26" ht="15.75" hidden="1" customHeight="1">
      <c r="A918" s="178"/>
      <c r="B918" s="191"/>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spans="1:26" ht="15.75" hidden="1" customHeight="1">
      <c r="A919" s="178"/>
      <c r="B919" s="191"/>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spans="1:26" ht="15.75" hidden="1" customHeight="1">
      <c r="A920" s="178"/>
      <c r="B920" s="191"/>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spans="1:26" ht="15.75" hidden="1" customHeight="1">
      <c r="A921" s="178"/>
      <c r="B921" s="191"/>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spans="1:26" ht="15.75" hidden="1" customHeight="1">
      <c r="A922" s="178"/>
      <c r="B922" s="191"/>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spans="1:26" ht="15.75" hidden="1" customHeight="1">
      <c r="A923" s="178"/>
      <c r="B923" s="191"/>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spans="1:26" ht="15.75" hidden="1" customHeight="1">
      <c r="A924" s="178"/>
      <c r="B924" s="191"/>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spans="1:26" ht="15.75" hidden="1" customHeight="1">
      <c r="A925" s="178"/>
      <c r="B925" s="191"/>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spans="1:26" ht="15.75" hidden="1" customHeight="1">
      <c r="A926" s="178"/>
      <c r="B926" s="191"/>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spans="1:26" ht="15.75" hidden="1" customHeight="1">
      <c r="A927" s="178"/>
      <c r="B927" s="191"/>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spans="1:26" ht="15.75" hidden="1" customHeight="1">
      <c r="A928" s="178"/>
      <c r="B928" s="191"/>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spans="1:26" ht="15.75" hidden="1" customHeight="1">
      <c r="A929" s="178"/>
      <c r="B929" s="191"/>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spans="1:26" ht="15.75" hidden="1" customHeight="1">
      <c r="A930" s="178"/>
      <c r="B930" s="191"/>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spans="1:26" ht="15.75" hidden="1" customHeight="1">
      <c r="A931" s="178"/>
      <c r="B931" s="191"/>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spans="1:26" ht="15.75" hidden="1" customHeight="1">
      <c r="A932" s="178"/>
      <c r="B932" s="191"/>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spans="1:26" ht="15.75" hidden="1" customHeight="1">
      <c r="A933" s="178"/>
      <c r="B933" s="191"/>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spans="1:26" ht="15.75" hidden="1" customHeight="1">
      <c r="A934" s="178"/>
      <c r="B934" s="191"/>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spans="1:26" ht="15.75" hidden="1" customHeight="1">
      <c r="A935" s="178"/>
      <c r="B935" s="191"/>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spans="1:26" ht="15.75" hidden="1" customHeight="1">
      <c r="A936" s="178"/>
      <c r="B936" s="191"/>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spans="1:26" ht="15.75" hidden="1" customHeight="1">
      <c r="A937" s="178"/>
      <c r="B937" s="191"/>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spans="1:26" ht="15.75" hidden="1" customHeight="1">
      <c r="A938" s="178"/>
      <c r="B938" s="191"/>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spans="1:26" ht="15.75" hidden="1" customHeight="1">
      <c r="A939" s="178"/>
      <c r="B939" s="191"/>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spans="1:26" ht="15.75" hidden="1" customHeight="1">
      <c r="A940" s="178"/>
      <c r="B940" s="191"/>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spans="1:26" ht="15.75" hidden="1" customHeight="1">
      <c r="A941" s="178"/>
      <c r="B941" s="191"/>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spans="1:26" ht="15.75" hidden="1" customHeight="1">
      <c r="A942" s="178"/>
      <c r="B942" s="191"/>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spans="1:26" ht="15.75" hidden="1" customHeight="1">
      <c r="A943" s="178"/>
      <c r="B943" s="191"/>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spans="1:26" ht="15.75" hidden="1" customHeight="1">
      <c r="A944" s="178"/>
      <c r="B944" s="191"/>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spans="1:26" ht="15.75" hidden="1" customHeight="1">
      <c r="A945" s="178"/>
      <c r="B945" s="191"/>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spans="1:26" ht="15.75" hidden="1" customHeight="1">
      <c r="A946" s="178"/>
      <c r="B946" s="191"/>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spans="1:26" ht="15.75" hidden="1" customHeight="1">
      <c r="A947" s="178"/>
      <c r="B947" s="191"/>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spans="1:26" ht="15.75" hidden="1" customHeight="1">
      <c r="A948" s="178"/>
      <c r="B948" s="191"/>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spans="1:26" ht="15.75" hidden="1" customHeight="1">
      <c r="A949" s="178"/>
      <c r="B949" s="191"/>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spans="1:26" ht="15.75" hidden="1" customHeight="1">
      <c r="A950" s="178"/>
      <c r="B950" s="191"/>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spans="1:26" ht="15.75" hidden="1" customHeight="1">
      <c r="A951" s="178"/>
      <c r="B951" s="191"/>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spans="1:26" ht="15.75" hidden="1" customHeight="1">
      <c r="A952" s="178"/>
      <c r="B952" s="191"/>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spans="1:26" ht="15.75" hidden="1" customHeight="1">
      <c r="A953" s="178"/>
      <c r="B953" s="191"/>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spans="1:26" ht="15.75" hidden="1" customHeight="1">
      <c r="A954" s="178"/>
      <c r="B954" s="191"/>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spans="1:26" ht="15.75" hidden="1" customHeight="1">
      <c r="A955" s="178"/>
      <c r="B955" s="191"/>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spans="1:26" ht="15.75" hidden="1" customHeight="1">
      <c r="A956" s="178"/>
      <c r="B956" s="191"/>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spans="1:26" ht="15.75" hidden="1" customHeight="1">
      <c r="A957" s="178"/>
      <c r="B957" s="191"/>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spans="1:26" ht="15.75" hidden="1" customHeight="1">
      <c r="A958" s="178"/>
      <c r="B958" s="191"/>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spans="1:26" ht="15.75" hidden="1" customHeight="1">
      <c r="A959" s="178"/>
      <c r="B959" s="191"/>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spans="1:26" ht="15.75" hidden="1" customHeight="1">
      <c r="A960" s="178"/>
      <c r="B960" s="191"/>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spans="1:26" ht="15.75" hidden="1" customHeight="1">
      <c r="A961" s="178"/>
      <c r="B961" s="191"/>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spans="1:26" ht="15.75" hidden="1" customHeight="1">
      <c r="A962" s="178"/>
      <c r="B962" s="191"/>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spans="1:26" ht="15.75" hidden="1" customHeight="1">
      <c r="A963" s="178"/>
      <c r="B963" s="191"/>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spans="1:26" ht="15.75" hidden="1" customHeight="1">
      <c r="A964" s="178"/>
      <c r="B964" s="191"/>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spans="1:26" ht="15.75" hidden="1" customHeight="1">
      <c r="A965" s="178"/>
      <c r="B965" s="191"/>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spans="1:26" ht="15.75" hidden="1" customHeight="1">
      <c r="A966" s="178"/>
      <c r="B966" s="191"/>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spans="1:26" ht="15.75" hidden="1" customHeight="1">
      <c r="A967" s="178"/>
      <c r="B967" s="191"/>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spans="1:26" ht="15.75" hidden="1" customHeight="1">
      <c r="A968" s="178"/>
      <c r="B968" s="191"/>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spans="1:26" ht="15.75" hidden="1" customHeight="1">
      <c r="A969" s="178"/>
      <c r="B969" s="191"/>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spans="1:26" ht="15.75" hidden="1" customHeight="1">
      <c r="A970" s="178"/>
      <c r="B970" s="191"/>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spans="1:26" ht="15.75" hidden="1" customHeight="1">
      <c r="A971" s="178"/>
      <c r="B971" s="191"/>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spans="1:26" ht="15.75" hidden="1" customHeight="1">
      <c r="A972" s="178"/>
      <c r="B972" s="191"/>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spans="1:26" ht="15.75" hidden="1" customHeight="1">
      <c r="A973" s="178"/>
      <c r="B973" s="191"/>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spans="1:26" ht="15.75" hidden="1" customHeight="1">
      <c r="A974" s="178"/>
      <c r="B974" s="191"/>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spans="1:26" ht="15.75" hidden="1" customHeight="1">
      <c r="A975" s="178"/>
      <c r="B975" s="191"/>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spans="1:26" ht="15.75" hidden="1" customHeight="1">
      <c r="A976" s="178"/>
      <c r="B976" s="191"/>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spans="1:26" ht="15.75" hidden="1" customHeight="1">
      <c r="A977" s="178"/>
      <c r="B977" s="191"/>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spans="1:26" ht="15.75" hidden="1" customHeight="1">
      <c r="A978" s="178"/>
      <c r="B978" s="191"/>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spans="1:26" ht="15.75" hidden="1" customHeight="1">
      <c r="A979" s="178"/>
      <c r="B979" s="191"/>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spans="1:26" ht="15.75" hidden="1" customHeight="1">
      <c r="A980" s="178"/>
      <c r="B980" s="191"/>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spans="1:26" ht="15.75" hidden="1" customHeight="1">
      <c r="A981" s="178"/>
      <c r="B981" s="191"/>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spans="1:26" ht="15.75" hidden="1" customHeight="1">
      <c r="A982" s="178"/>
      <c r="B982" s="191"/>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spans="1:26" ht="15.75" hidden="1" customHeight="1">
      <c r="A983" s="178"/>
      <c r="B983" s="191"/>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spans="1:26" ht="15.75" hidden="1" customHeight="1">
      <c r="A984" s="178"/>
      <c r="B984" s="191"/>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spans="1:26" ht="15.75" hidden="1" customHeight="1">
      <c r="A985" s="178"/>
      <c r="B985" s="191"/>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spans="1:26" ht="15.75" hidden="1" customHeight="1">
      <c r="A986" s="178"/>
      <c r="B986" s="191"/>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spans="1:26" ht="15.75" hidden="1" customHeight="1">
      <c r="A987" s="178"/>
      <c r="B987" s="191"/>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spans="1:26" ht="15.75" hidden="1" customHeight="1">
      <c r="A988" s="178"/>
      <c r="B988" s="191"/>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spans="1:26" ht="15.75" hidden="1" customHeight="1">
      <c r="A989" s="178"/>
      <c r="B989" s="191"/>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spans="1:26" ht="15.75" hidden="1" customHeight="1">
      <c r="A990" s="178"/>
      <c r="B990" s="191"/>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spans="1:26" ht="15.75" hidden="1" customHeight="1">
      <c r="A991" s="178"/>
      <c r="B991" s="191"/>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spans="1:26" ht="15.75" hidden="1" customHeight="1">
      <c r="A992" s="178"/>
      <c r="B992" s="191"/>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spans="1:26" ht="15.75" hidden="1" customHeight="1">
      <c r="A993" s="178"/>
      <c r="B993" s="191"/>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spans="1:26" ht="15.75" hidden="1" customHeight="1">
      <c r="A994" s="178"/>
      <c r="B994" s="191"/>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spans="1:26" ht="15.75" hidden="1" customHeight="1">
      <c r="A995" s="178"/>
      <c r="B995" s="191"/>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spans="1:26" ht="15.75" hidden="1" customHeight="1">
      <c r="A996" s="178"/>
      <c r="B996" s="191"/>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spans="1:26" ht="15.75" hidden="1" customHeight="1">
      <c r="A997" s="178"/>
      <c r="B997" s="191"/>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spans="1:26" ht="15.75" hidden="1" customHeight="1">
      <c r="A998" s="178"/>
      <c r="B998" s="191"/>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spans="1:26" ht="15.75" hidden="1" customHeight="1">
      <c r="A999" s="178"/>
      <c r="B999" s="191"/>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spans="1:26" ht="15.75" hidden="1" customHeight="1">
      <c r="A1000" s="178"/>
      <c r="B1000" s="191"/>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mergeCells count="30">
    <mergeCell ref="A31:A35"/>
    <mergeCell ref="B31:B35"/>
    <mergeCell ref="G34:G35"/>
    <mergeCell ref="A36:H36"/>
    <mergeCell ref="A27:A28"/>
    <mergeCell ref="B27:B28"/>
    <mergeCell ref="G27:G28"/>
    <mergeCell ref="A29:A30"/>
    <mergeCell ref="B29:B30"/>
    <mergeCell ref="G29:G30"/>
    <mergeCell ref="A17:A20"/>
    <mergeCell ref="B17:B20"/>
    <mergeCell ref="G19:G20"/>
    <mergeCell ref="A21:A26"/>
    <mergeCell ref="B21:B26"/>
    <mergeCell ref="G21:G26"/>
    <mergeCell ref="A5:A9"/>
    <mergeCell ref="B5:B9"/>
    <mergeCell ref="G5:G9"/>
    <mergeCell ref="A10:A16"/>
    <mergeCell ref="B10:B16"/>
    <mergeCell ref="G10:G16"/>
    <mergeCell ref="A1:H1"/>
    <mergeCell ref="A2:H2"/>
    <mergeCell ref="A3:A4"/>
    <mergeCell ref="B3:B4"/>
    <mergeCell ref="C3:C4"/>
    <mergeCell ref="D3:F3"/>
    <mergeCell ref="G3:G4"/>
    <mergeCell ref="H3:H4"/>
  </mergeCells>
  <conditionalFormatting sqref="A3:H3 A4:C4 G4:H4">
    <cfRule type="expression" dxfId="9" priority="1">
      <formula>MOD(ROW(),3)=1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02F27-DF75-4482-9FA0-4C998EA2CD0A}">
  <dimension ref="A1:CW303"/>
  <sheetViews>
    <sheetView tabSelected="1" topLeftCell="O1" zoomScaleNormal="100" workbookViewId="0">
      <selection sqref="A1:K1"/>
    </sheetView>
  </sheetViews>
  <sheetFormatPr defaultColWidth="0" defaultRowHeight="14.5" zeroHeight="1"/>
  <cols>
    <col min="1" max="1" width="6" style="195" customWidth="1"/>
    <col min="2" max="2" width="24.81640625" style="195" customWidth="1"/>
    <col min="3" max="3" width="32.7265625" style="195" bestFit="1" customWidth="1"/>
    <col min="4" max="4" width="11.453125" style="195" customWidth="1"/>
    <col min="5" max="5" width="11" style="195" customWidth="1"/>
    <col min="6" max="6" width="11.81640625" style="195" customWidth="1"/>
    <col min="7" max="7" width="9.81640625" style="195" customWidth="1"/>
    <col min="8" max="8" width="11.1796875" style="195" customWidth="1"/>
    <col min="9" max="9" width="11" style="195" customWidth="1"/>
    <col min="10" max="10" width="11.7265625" style="195" customWidth="1"/>
    <col min="11" max="11" width="10.26953125" style="195" bestFit="1" customWidth="1"/>
    <col min="12" max="12" width="6" style="195" customWidth="1"/>
    <col min="13" max="13" width="26.26953125" style="195" customWidth="1"/>
    <col min="14" max="14" width="32.7265625" style="195" bestFit="1" customWidth="1"/>
    <col min="15" max="15" width="11.81640625" style="195" customWidth="1"/>
    <col min="16" max="16" width="11.453125" style="195" customWidth="1"/>
    <col min="17" max="18" width="9.1796875" style="195" customWidth="1"/>
    <col min="19" max="19" width="12.26953125" style="195" customWidth="1"/>
    <col min="20" max="20" width="11.453125" style="195" customWidth="1"/>
    <col min="21" max="21" width="10.453125" style="252" customWidth="1"/>
    <col min="22" max="22" width="10.54296875" style="253" customWidth="1"/>
    <col min="23" max="23" width="6" style="195" customWidth="1"/>
    <col min="24" max="24" width="25.81640625" style="195" customWidth="1"/>
    <col min="25" max="25" width="32.7265625" style="195" bestFit="1" customWidth="1"/>
    <col min="26" max="26" width="10" style="195" customWidth="1"/>
    <col min="27" max="27" width="10.26953125" style="195" customWidth="1"/>
    <col min="28" max="28" width="11.453125" style="195" customWidth="1"/>
    <col min="29" max="29" width="12.54296875" style="195" customWidth="1"/>
    <col min="30" max="31" width="10.54296875" style="195" customWidth="1"/>
    <col min="32" max="32" width="11.453125" style="195" customWidth="1"/>
    <col min="33" max="33" width="11.1796875" style="195" customWidth="1"/>
    <col min="34" max="34" width="6" style="195" customWidth="1"/>
    <col min="35" max="35" width="27" style="195" customWidth="1"/>
    <col min="36" max="36" width="32.7265625" style="195" bestFit="1" customWidth="1"/>
    <col min="37" max="37" width="10.54296875" style="195" customWidth="1"/>
    <col min="38" max="38" width="10.26953125" style="195" customWidth="1"/>
    <col min="39" max="39" width="11.1796875" style="195" customWidth="1"/>
    <col min="40" max="40" width="12" style="195" customWidth="1"/>
    <col min="41" max="41" width="11.453125" style="195" customWidth="1"/>
    <col min="42" max="42" width="11" style="195" customWidth="1"/>
    <col min="43" max="43" width="8.54296875" style="195" bestFit="1" customWidth="1"/>
    <col min="44" max="44" width="13.7265625" style="195" bestFit="1" customWidth="1"/>
    <col min="45" max="45" width="5.81640625" style="195" customWidth="1"/>
    <col min="46" max="46" width="26.26953125" style="195" customWidth="1"/>
    <col min="47" max="47" width="32.7265625" style="195" bestFit="1" customWidth="1"/>
    <col min="48" max="48" width="10" style="195" customWidth="1"/>
    <col min="49" max="50" width="10.1796875" style="195" customWidth="1"/>
    <col min="51" max="51" width="9.81640625" style="195" customWidth="1"/>
    <col min="52" max="52" width="10.26953125" style="195" customWidth="1"/>
    <col min="53" max="53" width="10.7265625" style="195" customWidth="1"/>
    <col min="54" max="55" width="11.26953125" style="195" customWidth="1"/>
    <col min="56" max="56" width="6" style="195" customWidth="1"/>
    <col min="57" max="57" width="27.26953125" style="195" customWidth="1"/>
    <col min="58" max="58" width="32.7265625" style="195" bestFit="1" customWidth="1"/>
    <col min="59" max="59" width="10.453125" style="195" customWidth="1"/>
    <col min="60" max="60" width="9.81640625" style="195" customWidth="1"/>
    <col min="61" max="61" width="11.81640625" style="195" customWidth="1"/>
    <col min="62" max="62" width="11.453125" style="195" bestFit="1" customWidth="1"/>
    <col min="63" max="64" width="9.1796875" style="195" customWidth="1"/>
    <col min="65" max="66" width="11.7265625" style="195" customWidth="1"/>
    <col min="67" max="67" width="6" style="195" customWidth="1"/>
    <col min="68" max="68" width="25.453125" style="195" customWidth="1"/>
    <col min="69" max="69" width="32.7265625" style="195" bestFit="1" customWidth="1"/>
    <col min="70" max="70" width="10" style="195" customWidth="1"/>
    <col min="71" max="73" width="10.54296875" style="195" customWidth="1"/>
    <col min="74" max="74" width="11.7265625" style="195" customWidth="1"/>
    <col min="75" max="75" width="12.1796875" style="195" customWidth="1"/>
    <col min="76" max="76" width="10.54296875" style="195" customWidth="1"/>
    <col min="77" max="77" width="10.26953125" style="195" bestFit="1" customWidth="1"/>
    <col min="78" max="78" width="10.453125" style="195" customWidth="1"/>
    <col min="79" max="79" width="9.7265625" style="195" customWidth="1"/>
    <col min="80" max="80" width="6" style="195" customWidth="1"/>
    <col min="81" max="81" width="26.26953125" style="195" customWidth="1"/>
    <col min="82" max="82" width="32.7265625" style="195" bestFit="1" customWidth="1"/>
    <col min="83" max="83" width="10.1796875" style="195" customWidth="1"/>
    <col min="84" max="84" width="9.7265625" style="195" customWidth="1"/>
    <col min="85" max="85" width="9.1796875" style="195" customWidth="1"/>
    <col min="86" max="86" width="9.81640625" style="195" customWidth="1"/>
    <col min="87" max="87" width="9.1796875" style="195" customWidth="1"/>
    <col min="88" max="88" width="10" style="195" customWidth="1"/>
    <col min="89" max="89" width="9.1796875" style="195" customWidth="1"/>
    <col min="90" max="90" width="11.26953125" style="195" customWidth="1"/>
    <col min="91" max="91" width="6" style="195" customWidth="1"/>
    <col min="92" max="92" width="22.54296875" style="195" customWidth="1"/>
    <col min="93" max="93" width="26" style="195" bestFit="1" customWidth="1"/>
    <col min="94" max="96" width="9.1796875" style="195" customWidth="1"/>
    <col min="97" max="97" width="8.54296875" style="195" customWidth="1"/>
    <col min="98" max="99" width="9.1796875" style="195" customWidth="1"/>
    <col min="100" max="100" width="12.453125" style="195" customWidth="1"/>
    <col min="101" max="101" width="12.1796875" style="195" customWidth="1"/>
    <col min="102" max="16384" width="9.1796875" style="195" hidden="1"/>
  </cols>
  <sheetData>
    <row r="1" spans="1:101" s="211" customFormat="1" ht="30" customHeight="1">
      <c r="A1" s="634" t="s">
        <v>5507</v>
      </c>
      <c r="B1" s="635"/>
      <c r="C1" s="635"/>
      <c r="D1" s="635"/>
      <c r="E1" s="635"/>
      <c r="F1" s="635"/>
      <c r="G1" s="635"/>
      <c r="H1" s="635"/>
      <c r="I1" s="635"/>
      <c r="J1" s="635"/>
      <c r="K1" s="636"/>
      <c r="L1" s="634" t="s">
        <v>5507</v>
      </c>
      <c r="M1" s="635"/>
      <c r="N1" s="635"/>
      <c r="O1" s="635"/>
      <c r="P1" s="635"/>
      <c r="Q1" s="635"/>
      <c r="R1" s="635"/>
      <c r="S1" s="635"/>
      <c r="T1" s="635"/>
      <c r="U1" s="635"/>
      <c r="V1" s="636"/>
      <c r="W1" s="634" t="s">
        <v>5507</v>
      </c>
      <c r="X1" s="635"/>
      <c r="Y1" s="635"/>
      <c r="Z1" s="635"/>
      <c r="AA1" s="635"/>
      <c r="AB1" s="635"/>
      <c r="AC1" s="635"/>
      <c r="AD1" s="635"/>
      <c r="AE1" s="635"/>
      <c r="AF1" s="635"/>
      <c r="AG1" s="636"/>
      <c r="AH1" s="634" t="s">
        <v>5507</v>
      </c>
      <c r="AI1" s="635"/>
      <c r="AJ1" s="635"/>
      <c r="AK1" s="635"/>
      <c r="AL1" s="635"/>
      <c r="AM1" s="635"/>
      <c r="AN1" s="635"/>
      <c r="AO1" s="635"/>
      <c r="AP1" s="635"/>
      <c r="AQ1" s="635"/>
      <c r="AR1" s="636"/>
      <c r="AS1" s="634" t="s">
        <v>5507</v>
      </c>
      <c r="AT1" s="635"/>
      <c r="AU1" s="635"/>
      <c r="AV1" s="635"/>
      <c r="AW1" s="635"/>
      <c r="AX1" s="635"/>
      <c r="AY1" s="635"/>
      <c r="AZ1" s="635"/>
      <c r="BA1" s="635"/>
      <c r="BB1" s="635"/>
      <c r="BC1" s="636"/>
      <c r="BD1" s="634" t="s">
        <v>5507</v>
      </c>
      <c r="BE1" s="635"/>
      <c r="BF1" s="635"/>
      <c r="BG1" s="635"/>
      <c r="BH1" s="635"/>
      <c r="BI1" s="635"/>
      <c r="BJ1" s="635"/>
      <c r="BK1" s="635"/>
      <c r="BL1" s="635"/>
      <c r="BM1" s="635"/>
      <c r="BN1" s="636"/>
      <c r="BO1" s="631" t="s">
        <v>5507</v>
      </c>
      <c r="BP1" s="632"/>
      <c r="BQ1" s="632"/>
      <c r="BR1" s="632"/>
      <c r="BS1" s="632"/>
      <c r="BT1" s="632"/>
      <c r="BU1" s="632"/>
      <c r="BV1" s="632"/>
      <c r="BW1" s="632"/>
      <c r="BX1" s="632"/>
      <c r="BY1" s="632"/>
      <c r="BZ1" s="632"/>
      <c r="CA1" s="633"/>
      <c r="CB1" s="634" t="s">
        <v>5507</v>
      </c>
      <c r="CC1" s="635"/>
      <c r="CD1" s="635"/>
      <c r="CE1" s="635"/>
      <c r="CF1" s="635"/>
      <c r="CG1" s="635"/>
      <c r="CH1" s="635"/>
      <c r="CI1" s="635"/>
      <c r="CJ1" s="635"/>
      <c r="CK1" s="635"/>
      <c r="CL1" s="636"/>
      <c r="CM1" s="634" t="s">
        <v>5507</v>
      </c>
      <c r="CN1" s="635"/>
      <c r="CO1" s="635"/>
      <c r="CP1" s="635"/>
      <c r="CQ1" s="635"/>
      <c r="CR1" s="635"/>
      <c r="CS1" s="635"/>
      <c r="CT1" s="635"/>
      <c r="CU1" s="635"/>
      <c r="CV1" s="635"/>
      <c r="CW1" s="636"/>
    </row>
    <row r="2" spans="1:101" s="211" customFormat="1" ht="27" customHeight="1">
      <c r="A2" s="622" t="s">
        <v>5509</v>
      </c>
      <c r="B2" s="623"/>
      <c r="C2" s="623"/>
      <c r="D2" s="623"/>
      <c r="E2" s="623"/>
      <c r="F2" s="623"/>
      <c r="G2" s="623"/>
      <c r="H2" s="623"/>
      <c r="I2" s="623"/>
      <c r="J2" s="623"/>
      <c r="K2" s="624"/>
      <c r="L2" s="622" t="s">
        <v>5509</v>
      </c>
      <c r="M2" s="623"/>
      <c r="N2" s="623"/>
      <c r="O2" s="623"/>
      <c r="P2" s="623"/>
      <c r="Q2" s="623"/>
      <c r="R2" s="623"/>
      <c r="S2" s="623"/>
      <c r="T2" s="623"/>
      <c r="U2" s="623"/>
      <c r="V2" s="624"/>
      <c r="W2" s="622" t="s">
        <v>5509</v>
      </c>
      <c r="X2" s="623"/>
      <c r="Y2" s="623"/>
      <c r="Z2" s="623"/>
      <c r="AA2" s="623"/>
      <c r="AB2" s="623"/>
      <c r="AC2" s="623"/>
      <c r="AD2" s="623"/>
      <c r="AE2" s="623"/>
      <c r="AF2" s="623"/>
      <c r="AG2" s="624"/>
      <c r="AH2" s="622" t="s">
        <v>5509</v>
      </c>
      <c r="AI2" s="623"/>
      <c r="AJ2" s="623"/>
      <c r="AK2" s="623"/>
      <c r="AL2" s="623"/>
      <c r="AM2" s="623"/>
      <c r="AN2" s="623"/>
      <c r="AO2" s="623"/>
      <c r="AP2" s="623"/>
      <c r="AQ2" s="623"/>
      <c r="AR2" s="624"/>
      <c r="AS2" s="622" t="s">
        <v>5509</v>
      </c>
      <c r="AT2" s="623"/>
      <c r="AU2" s="623"/>
      <c r="AV2" s="623"/>
      <c r="AW2" s="623"/>
      <c r="AX2" s="623"/>
      <c r="AY2" s="623"/>
      <c r="AZ2" s="623"/>
      <c r="BA2" s="623"/>
      <c r="BB2" s="623"/>
      <c r="BC2" s="624"/>
      <c r="BD2" s="622" t="s">
        <v>5509</v>
      </c>
      <c r="BE2" s="623"/>
      <c r="BF2" s="623"/>
      <c r="BG2" s="623"/>
      <c r="BH2" s="623"/>
      <c r="BI2" s="623"/>
      <c r="BJ2" s="623"/>
      <c r="BK2" s="623"/>
      <c r="BL2" s="623"/>
      <c r="BM2" s="623"/>
      <c r="BN2" s="624"/>
      <c r="BO2" s="637" t="s">
        <v>5509</v>
      </c>
      <c r="BP2" s="638"/>
      <c r="BQ2" s="638"/>
      <c r="BR2" s="638"/>
      <c r="BS2" s="638"/>
      <c r="BT2" s="638"/>
      <c r="BU2" s="638"/>
      <c r="BV2" s="638"/>
      <c r="BW2" s="638"/>
      <c r="BX2" s="638"/>
      <c r="BY2" s="638"/>
      <c r="BZ2" s="638"/>
      <c r="CA2" s="639"/>
      <c r="CB2" s="622" t="s">
        <v>5508</v>
      </c>
      <c r="CC2" s="623"/>
      <c r="CD2" s="623"/>
      <c r="CE2" s="623"/>
      <c r="CF2" s="623"/>
      <c r="CG2" s="623"/>
      <c r="CH2" s="623"/>
      <c r="CI2" s="623"/>
      <c r="CJ2" s="623"/>
      <c r="CK2" s="623"/>
      <c r="CL2" s="624"/>
      <c r="CM2" s="622" t="s">
        <v>5509</v>
      </c>
      <c r="CN2" s="623"/>
      <c r="CO2" s="623"/>
      <c r="CP2" s="623"/>
      <c r="CQ2" s="623"/>
      <c r="CR2" s="623"/>
      <c r="CS2" s="623"/>
      <c r="CT2" s="623"/>
      <c r="CU2" s="623"/>
      <c r="CV2" s="623"/>
      <c r="CW2" s="624"/>
    </row>
    <row r="3" spans="1:101" s="211" customFormat="1" ht="26.25" customHeight="1">
      <c r="A3" s="212"/>
      <c r="B3" s="213"/>
      <c r="C3" s="213"/>
      <c r="D3" s="213"/>
      <c r="E3" s="213"/>
      <c r="F3" s="213"/>
      <c r="G3" s="213"/>
      <c r="H3" s="213"/>
      <c r="I3" s="625" t="s">
        <v>132</v>
      </c>
      <c r="J3" s="625"/>
      <c r="K3" s="626"/>
      <c r="L3" s="212"/>
      <c r="M3" s="213"/>
      <c r="N3" s="213"/>
      <c r="O3" s="213"/>
      <c r="P3" s="213"/>
      <c r="Q3" s="213"/>
      <c r="R3" s="213"/>
      <c r="S3" s="213"/>
      <c r="T3" s="625" t="s">
        <v>132</v>
      </c>
      <c r="U3" s="625"/>
      <c r="V3" s="626"/>
      <c r="W3" s="218"/>
      <c r="X3" s="213"/>
      <c r="Y3" s="213"/>
      <c r="Z3" s="213"/>
      <c r="AA3" s="213"/>
      <c r="AB3" s="213"/>
      <c r="AC3" s="213"/>
      <c r="AD3" s="213"/>
      <c r="AE3" s="627" t="s">
        <v>132</v>
      </c>
      <c r="AF3" s="627"/>
      <c r="AG3" s="628"/>
      <c r="AH3" s="219"/>
      <c r="AI3" s="213"/>
      <c r="AJ3" s="213"/>
      <c r="AK3" s="213"/>
      <c r="AL3" s="213"/>
      <c r="AM3" s="213"/>
      <c r="AN3" s="220"/>
      <c r="AO3" s="220"/>
      <c r="AP3" s="629" t="s">
        <v>132</v>
      </c>
      <c r="AQ3" s="629"/>
      <c r="AR3" s="630"/>
      <c r="AS3" s="221"/>
      <c r="AT3" s="213"/>
      <c r="AU3" s="213"/>
      <c r="AV3" s="213"/>
      <c r="AW3" s="213"/>
      <c r="AX3" s="213"/>
      <c r="AY3" s="213"/>
      <c r="AZ3" s="213"/>
      <c r="BA3" s="625" t="s">
        <v>132</v>
      </c>
      <c r="BB3" s="625"/>
      <c r="BC3" s="626"/>
      <c r="BD3" s="212"/>
      <c r="BE3" s="213"/>
      <c r="BF3" s="213"/>
      <c r="BG3" s="213"/>
      <c r="BH3" s="213"/>
      <c r="BI3" s="213"/>
      <c r="BJ3" s="213"/>
      <c r="BK3" s="213"/>
      <c r="BL3" s="222" t="s">
        <v>132</v>
      </c>
      <c r="BM3" s="213"/>
      <c r="BN3" s="214"/>
      <c r="BO3" s="215"/>
      <c r="BP3" s="216"/>
      <c r="BQ3" s="216"/>
      <c r="BR3" s="216"/>
      <c r="BS3" s="216"/>
      <c r="BT3" s="216"/>
      <c r="BU3" s="216"/>
      <c r="BV3" s="216"/>
      <c r="BW3" s="216"/>
      <c r="BX3" s="216"/>
      <c r="BY3" s="222" t="s">
        <v>132</v>
      </c>
      <c r="BZ3" s="216"/>
      <c r="CA3" s="217"/>
      <c r="CB3" s="215"/>
      <c r="CC3" s="216"/>
      <c r="CD3" s="216"/>
      <c r="CE3" s="216"/>
      <c r="CF3" s="216"/>
      <c r="CG3" s="216"/>
      <c r="CH3" s="216"/>
      <c r="CI3" s="216"/>
      <c r="CJ3" s="222" t="s">
        <v>132</v>
      </c>
      <c r="CK3" s="216"/>
      <c r="CL3" s="217"/>
      <c r="CM3" s="215"/>
      <c r="CN3" s="216"/>
      <c r="CO3" s="216"/>
      <c r="CP3" s="216"/>
      <c r="CQ3" s="216"/>
      <c r="CR3" s="216"/>
      <c r="CS3" s="216"/>
      <c r="CT3" s="216"/>
      <c r="CU3" s="222" t="s">
        <v>132</v>
      </c>
      <c r="CV3" s="216"/>
      <c r="CW3" s="217"/>
    </row>
    <row r="4" spans="1:101" s="256" customFormat="1" ht="48.75" customHeight="1">
      <c r="A4" s="640" t="s">
        <v>137</v>
      </c>
      <c r="B4" s="640" t="s">
        <v>138</v>
      </c>
      <c r="C4" s="640" t="s">
        <v>139</v>
      </c>
      <c r="D4" s="643" t="s">
        <v>133</v>
      </c>
      <c r="E4" s="640"/>
      <c r="F4" s="640" t="s">
        <v>134</v>
      </c>
      <c r="G4" s="640"/>
      <c r="H4" s="640" t="s">
        <v>135</v>
      </c>
      <c r="I4" s="640"/>
      <c r="J4" s="640" t="s">
        <v>136</v>
      </c>
      <c r="K4" s="640"/>
      <c r="L4" s="640" t="s">
        <v>137</v>
      </c>
      <c r="M4" s="640" t="s">
        <v>138</v>
      </c>
      <c r="N4" s="640" t="s">
        <v>139</v>
      </c>
      <c r="O4" s="641" t="s">
        <v>140</v>
      </c>
      <c r="P4" s="642"/>
      <c r="Q4" s="642" t="s">
        <v>141</v>
      </c>
      <c r="R4" s="642"/>
      <c r="S4" s="642" t="s">
        <v>142</v>
      </c>
      <c r="T4" s="642"/>
      <c r="U4" s="642" t="s">
        <v>143</v>
      </c>
      <c r="V4" s="642"/>
      <c r="W4" s="645" t="s">
        <v>137</v>
      </c>
      <c r="X4" s="645" t="s">
        <v>138</v>
      </c>
      <c r="Y4" s="645" t="s">
        <v>139</v>
      </c>
      <c r="Z4" s="644" t="s">
        <v>144</v>
      </c>
      <c r="AA4" s="644"/>
      <c r="AB4" s="644" t="s">
        <v>145</v>
      </c>
      <c r="AC4" s="644"/>
      <c r="AD4" s="644" t="s">
        <v>146</v>
      </c>
      <c r="AE4" s="642"/>
      <c r="AF4" s="642" t="s">
        <v>147</v>
      </c>
      <c r="AG4" s="642"/>
      <c r="AH4" s="640" t="s">
        <v>137</v>
      </c>
      <c r="AI4" s="640" t="s">
        <v>138</v>
      </c>
      <c r="AJ4" s="640" t="s">
        <v>139</v>
      </c>
      <c r="AK4" s="641" t="s">
        <v>148</v>
      </c>
      <c r="AL4" s="642"/>
      <c r="AM4" s="642" t="s">
        <v>149</v>
      </c>
      <c r="AN4" s="642"/>
      <c r="AO4" s="642" t="s">
        <v>150</v>
      </c>
      <c r="AP4" s="642"/>
      <c r="AQ4" s="642" t="s">
        <v>151</v>
      </c>
      <c r="AR4" s="642"/>
      <c r="AS4" s="640" t="s">
        <v>137</v>
      </c>
      <c r="AT4" s="640" t="s">
        <v>138</v>
      </c>
      <c r="AU4" s="640" t="s">
        <v>139</v>
      </c>
      <c r="AV4" s="641" t="s">
        <v>152</v>
      </c>
      <c r="AW4" s="642"/>
      <c r="AX4" s="642" t="s">
        <v>153</v>
      </c>
      <c r="AY4" s="642"/>
      <c r="AZ4" s="642" t="s">
        <v>154</v>
      </c>
      <c r="BA4" s="642"/>
      <c r="BB4" s="642" t="s">
        <v>155</v>
      </c>
      <c r="BC4" s="642"/>
      <c r="BD4" s="640" t="s">
        <v>156</v>
      </c>
      <c r="BE4" s="640" t="s">
        <v>138</v>
      </c>
      <c r="BF4" s="640" t="s">
        <v>139</v>
      </c>
      <c r="BG4" s="641" t="s">
        <v>157</v>
      </c>
      <c r="BH4" s="642"/>
      <c r="BI4" s="642" t="s">
        <v>158</v>
      </c>
      <c r="BJ4" s="642"/>
      <c r="BK4" s="642" t="s">
        <v>159</v>
      </c>
      <c r="BL4" s="642"/>
      <c r="BM4" s="642" t="s">
        <v>160</v>
      </c>
      <c r="BN4" s="642"/>
      <c r="BO4" s="640" t="s">
        <v>156</v>
      </c>
      <c r="BP4" s="640" t="s">
        <v>138</v>
      </c>
      <c r="BQ4" s="640" t="s">
        <v>139</v>
      </c>
      <c r="BR4" s="641" t="s">
        <v>161</v>
      </c>
      <c r="BS4" s="642"/>
      <c r="BT4" s="646" t="s">
        <v>162</v>
      </c>
      <c r="BU4" s="647"/>
      <c r="BV4" s="642" t="s">
        <v>163</v>
      </c>
      <c r="BW4" s="642"/>
      <c r="BX4" s="642" t="s">
        <v>164</v>
      </c>
      <c r="BY4" s="642"/>
      <c r="BZ4" s="642" t="s">
        <v>165</v>
      </c>
      <c r="CA4" s="642"/>
      <c r="CB4" s="640" t="s">
        <v>156</v>
      </c>
      <c r="CC4" s="640" t="s">
        <v>138</v>
      </c>
      <c r="CD4" s="640" t="s">
        <v>139</v>
      </c>
      <c r="CE4" s="641" t="s">
        <v>166</v>
      </c>
      <c r="CF4" s="642"/>
      <c r="CG4" s="642" t="s">
        <v>167</v>
      </c>
      <c r="CH4" s="642"/>
      <c r="CI4" s="642" t="s">
        <v>168</v>
      </c>
      <c r="CJ4" s="642"/>
      <c r="CK4" s="642" t="s">
        <v>169</v>
      </c>
      <c r="CL4" s="642"/>
      <c r="CM4" s="640" t="s">
        <v>156</v>
      </c>
      <c r="CN4" s="640" t="s">
        <v>138</v>
      </c>
      <c r="CO4" s="640" t="s">
        <v>139</v>
      </c>
      <c r="CP4" s="641" t="s">
        <v>170</v>
      </c>
      <c r="CQ4" s="642"/>
      <c r="CR4" s="642" t="s">
        <v>171</v>
      </c>
      <c r="CS4" s="642"/>
      <c r="CT4" s="642" t="s">
        <v>172</v>
      </c>
      <c r="CU4" s="642"/>
      <c r="CV4" s="642" t="s">
        <v>173</v>
      </c>
      <c r="CW4" s="642"/>
    </row>
    <row r="5" spans="1:101" s="256" customFormat="1" ht="21.75" customHeight="1">
      <c r="A5" s="640"/>
      <c r="B5" s="640"/>
      <c r="C5" s="640"/>
      <c r="D5" s="261" t="s">
        <v>174</v>
      </c>
      <c r="E5" s="262" t="s">
        <v>2</v>
      </c>
      <c r="F5" s="262" t="s">
        <v>174</v>
      </c>
      <c r="G5" s="262" t="s">
        <v>2</v>
      </c>
      <c r="H5" s="262" t="s">
        <v>174</v>
      </c>
      <c r="I5" s="262" t="s">
        <v>2</v>
      </c>
      <c r="J5" s="262" t="s">
        <v>174</v>
      </c>
      <c r="K5" s="262" t="s">
        <v>2</v>
      </c>
      <c r="L5" s="640"/>
      <c r="M5" s="640"/>
      <c r="N5" s="640"/>
      <c r="O5" s="261" t="s">
        <v>174</v>
      </c>
      <c r="P5" s="262" t="s">
        <v>2</v>
      </c>
      <c r="Q5" s="262" t="s">
        <v>174</v>
      </c>
      <c r="R5" s="262" t="s">
        <v>2</v>
      </c>
      <c r="S5" s="262" t="s">
        <v>174</v>
      </c>
      <c r="T5" s="263" t="s">
        <v>2</v>
      </c>
      <c r="U5" s="262" t="s">
        <v>174</v>
      </c>
      <c r="V5" s="262" t="s">
        <v>2</v>
      </c>
      <c r="W5" s="640"/>
      <c r="X5" s="640"/>
      <c r="Y5" s="640"/>
      <c r="Z5" s="262" t="s">
        <v>174</v>
      </c>
      <c r="AA5" s="262" t="s">
        <v>2</v>
      </c>
      <c r="AB5" s="262" t="s">
        <v>174</v>
      </c>
      <c r="AC5" s="262" t="s">
        <v>2</v>
      </c>
      <c r="AD5" s="262" t="s">
        <v>174</v>
      </c>
      <c r="AE5" s="262" t="s">
        <v>2</v>
      </c>
      <c r="AF5" s="262" t="s">
        <v>174</v>
      </c>
      <c r="AG5" s="262" t="s">
        <v>2</v>
      </c>
      <c r="AH5" s="640"/>
      <c r="AI5" s="640"/>
      <c r="AJ5" s="640"/>
      <c r="AK5" s="261" t="s">
        <v>174</v>
      </c>
      <c r="AL5" s="262" t="s">
        <v>2</v>
      </c>
      <c r="AM5" s="262" t="s">
        <v>174</v>
      </c>
      <c r="AN5" s="262" t="s">
        <v>2</v>
      </c>
      <c r="AO5" s="262" t="s">
        <v>174</v>
      </c>
      <c r="AP5" s="262" t="s">
        <v>2</v>
      </c>
      <c r="AQ5" s="262" t="s">
        <v>174</v>
      </c>
      <c r="AR5" s="262" t="s">
        <v>2</v>
      </c>
      <c r="AS5" s="640"/>
      <c r="AT5" s="640"/>
      <c r="AU5" s="640"/>
      <c r="AV5" s="261" t="s">
        <v>174</v>
      </c>
      <c r="AW5" s="262" t="s">
        <v>2</v>
      </c>
      <c r="AX5" s="262" t="s">
        <v>174</v>
      </c>
      <c r="AY5" s="262" t="s">
        <v>2</v>
      </c>
      <c r="AZ5" s="262" t="s">
        <v>174</v>
      </c>
      <c r="BA5" s="262" t="s">
        <v>2</v>
      </c>
      <c r="BB5" s="262" t="s">
        <v>174</v>
      </c>
      <c r="BC5" s="262" t="s">
        <v>2</v>
      </c>
      <c r="BD5" s="640"/>
      <c r="BE5" s="640"/>
      <c r="BF5" s="640"/>
      <c r="BG5" s="261" t="s">
        <v>174</v>
      </c>
      <c r="BH5" s="262" t="s">
        <v>2</v>
      </c>
      <c r="BI5" s="262" t="s">
        <v>174</v>
      </c>
      <c r="BJ5" s="262" t="s">
        <v>2</v>
      </c>
      <c r="BK5" s="262" t="s">
        <v>174</v>
      </c>
      <c r="BL5" s="262" t="s">
        <v>2</v>
      </c>
      <c r="BM5" s="262" t="s">
        <v>174</v>
      </c>
      <c r="BN5" s="262" t="s">
        <v>2</v>
      </c>
      <c r="BO5" s="640"/>
      <c r="BP5" s="640"/>
      <c r="BQ5" s="640"/>
      <c r="BR5" s="261" t="s">
        <v>174</v>
      </c>
      <c r="BS5" s="262" t="s">
        <v>2</v>
      </c>
      <c r="BT5" s="262" t="s">
        <v>174</v>
      </c>
      <c r="BU5" s="262" t="s">
        <v>2</v>
      </c>
      <c r="BV5" s="262" t="s">
        <v>174</v>
      </c>
      <c r="BW5" s="262" t="s">
        <v>2</v>
      </c>
      <c r="BX5" s="262" t="s">
        <v>174</v>
      </c>
      <c r="BY5" s="262" t="s">
        <v>2</v>
      </c>
      <c r="BZ5" s="262" t="s">
        <v>174</v>
      </c>
      <c r="CA5" s="262" t="s">
        <v>2</v>
      </c>
      <c r="CB5" s="640"/>
      <c r="CC5" s="640"/>
      <c r="CD5" s="640"/>
      <c r="CE5" s="261" t="s">
        <v>174</v>
      </c>
      <c r="CF5" s="262" t="s">
        <v>2</v>
      </c>
      <c r="CG5" s="262" t="s">
        <v>174</v>
      </c>
      <c r="CH5" s="262" t="s">
        <v>2</v>
      </c>
      <c r="CI5" s="262" t="s">
        <v>174</v>
      </c>
      <c r="CJ5" s="262" t="s">
        <v>2</v>
      </c>
      <c r="CK5" s="262" t="s">
        <v>174</v>
      </c>
      <c r="CL5" s="262" t="s">
        <v>2</v>
      </c>
      <c r="CM5" s="640"/>
      <c r="CN5" s="640"/>
      <c r="CO5" s="640"/>
      <c r="CP5" s="261" t="s">
        <v>174</v>
      </c>
      <c r="CQ5" s="262" t="s">
        <v>2</v>
      </c>
      <c r="CR5" s="262" t="s">
        <v>174</v>
      </c>
      <c r="CS5" s="262" t="s">
        <v>2</v>
      </c>
      <c r="CT5" s="262" t="s">
        <v>174</v>
      </c>
      <c r="CU5" s="262" t="s">
        <v>2</v>
      </c>
      <c r="CV5" s="262" t="s">
        <v>174</v>
      </c>
      <c r="CW5" s="262" t="s">
        <v>2</v>
      </c>
    </row>
    <row r="6" spans="1:101" s="223" customFormat="1" ht="27.75" customHeight="1">
      <c r="A6" s="648">
        <v>1</v>
      </c>
      <c r="B6" s="650" t="s">
        <v>1759</v>
      </c>
      <c r="C6" s="224" t="s">
        <v>1760</v>
      </c>
      <c r="D6" s="225">
        <v>78774.304033973458</v>
      </c>
      <c r="E6" s="226">
        <v>79680.052362817354</v>
      </c>
      <c r="F6" s="226">
        <v>2634.9776239795397</v>
      </c>
      <c r="G6" s="226">
        <v>2657.628755654986</v>
      </c>
      <c r="H6" s="226">
        <v>24595.568627050354</v>
      </c>
      <c r="I6" s="226">
        <v>24416.899775052058</v>
      </c>
      <c r="J6" s="226">
        <v>65143.087469178128</v>
      </c>
      <c r="K6" s="226">
        <v>66981.40152780342</v>
      </c>
      <c r="L6" s="648">
        <v>1</v>
      </c>
      <c r="M6" s="650" t="s">
        <v>1759</v>
      </c>
      <c r="N6" s="224" t="s">
        <v>1760</v>
      </c>
      <c r="O6" s="208">
        <v>59187.941341429156</v>
      </c>
      <c r="P6" s="226">
        <v>59467.450027113679</v>
      </c>
      <c r="Q6" s="226">
        <v>540.04086535673719</v>
      </c>
      <c r="R6" s="226">
        <v>445.12503777884592</v>
      </c>
      <c r="S6" s="226">
        <v>105613.49126125271</v>
      </c>
      <c r="T6" s="227">
        <v>105612.32947301632</v>
      </c>
      <c r="U6" s="226">
        <v>37658.686449666558</v>
      </c>
      <c r="V6" s="226">
        <v>36974.355236962088</v>
      </c>
      <c r="W6" s="652">
        <v>1</v>
      </c>
      <c r="X6" s="653" t="s">
        <v>1759</v>
      </c>
      <c r="Y6" s="228" t="s">
        <v>1760</v>
      </c>
      <c r="Z6" s="226">
        <v>6418.03</v>
      </c>
      <c r="AA6" s="226">
        <v>6415.04</v>
      </c>
      <c r="AB6" s="226">
        <v>11303.389011677926</v>
      </c>
      <c r="AC6" s="226">
        <v>11252.741146795866</v>
      </c>
      <c r="AD6" s="226">
        <v>33765.65533026967</v>
      </c>
      <c r="AE6" s="226">
        <v>27580.287508944089</v>
      </c>
      <c r="AF6" s="229">
        <v>111481.0017742218</v>
      </c>
      <c r="AG6" s="226">
        <v>110930.30170271326</v>
      </c>
      <c r="AH6" s="648">
        <v>1</v>
      </c>
      <c r="AI6" s="650" t="s">
        <v>1759</v>
      </c>
      <c r="AJ6" s="224" t="s">
        <v>1760</v>
      </c>
      <c r="AK6" s="225">
        <v>2757.7915157685115</v>
      </c>
      <c r="AL6" s="226">
        <v>2818.0744432355013</v>
      </c>
      <c r="AM6" s="226">
        <v>183131.58764780458</v>
      </c>
      <c r="AN6" s="226">
        <v>183563.23816406305</v>
      </c>
      <c r="AO6" s="229">
        <v>185954.99778760099</v>
      </c>
      <c r="AP6" s="229">
        <v>176115.96714198156</v>
      </c>
      <c r="AQ6" s="226">
        <v>1594.2624661357431</v>
      </c>
      <c r="AR6" s="229">
        <v>1922.5469040403295</v>
      </c>
      <c r="AS6" s="648">
        <v>1</v>
      </c>
      <c r="AT6" s="650" t="s">
        <v>1759</v>
      </c>
      <c r="AU6" s="230" t="s">
        <v>1760</v>
      </c>
      <c r="AV6" s="226">
        <v>1357.7978655140644</v>
      </c>
      <c r="AW6" s="226">
        <v>1363.4851488881222</v>
      </c>
      <c r="AX6" s="226">
        <v>150.93451412428561</v>
      </c>
      <c r="AY6" s="226">
        <v>176.70997633848259</v>
      </c>
      <c r="AZ6" s="226">
        <v>739.130514016137</v>
      </c>
      <c r="BA6" s="226">
        <v>743.81841223677384</v>
      </c>
      <c r="BB6" s="226">
        <v>76273.300740951818</v>
      </c>
      <c r="BC6" s="226">
        <v>76590.662296366587</v>
      </c>
      <c r="BD6" s="648">
        <v>1</v>
      </c>
      <c r="BE6" s="650" t="s">
        <v>1759</v>
      </c>
      <c r="BF6" s="230" t="s">
        <v>1760</v>
      </c>
      <c r="BG6" s="226">
        <v>42801.603233518363</v>
      </c>
      <c r="BH6" s="226">
        <v>43078.472927835173</v>
      </c>
      <c r="BI6" s="226">
        <v>153770.22425942027</v>
      </c>
      <c r="BJ6" s="226">
        <v>124112.48146048616</v>
      </c>
      <c r="BK6" s="226">
        <v>588.69019432825223</v>
      </c>
      <c r="BL6" s="226">
        <v>586.84724954459944</v>
      </c>
      <c r="BM6" s="226">
        <v>59425.549056943266</v>
      </c>
      <c r="BN6" s="226">
        <v>53849.950465386399</v>
      </c>
      <c r="BO6" s="648">
        <v>1</v>
      </c>
      <c r="BP6" s="650" t="s">
        <v>1759</v>
      </c>
      <c r="BQ6" s="230" t="s">
        <v>1760</v>
      </c>
      <c r="BR6" s="226">
        <v>1415.0302363421915</v>
      </c>
      <c r="BS6" s="226">
        <v>1396.9066667534037</v>
      </c>
      <c r="BT6" s="226">
        <v>59928.14308943988</v>
      </c>
      <c r="BU6" s="226">
        <v>60442.022302473175</v>
      </c>
      <c r="BV6" s="226">
        <v>183423.81344640197</v>
      </c>
      <c r="BW6" s="226">
        <v>182306.22320851602</v>
      </c>
      <c r="BX6" s="226">
        <v>9690.6685375771212</v>
      </c>
      <c r="BY6" s="226">
        <v>9679.6547790542118</v>
      </c>
      <c r="BZ6" s="226">
        <v>51709.239310101984</v>
      </c>
      <c r="CA6" s="226">
        <v>51621.74629356755</v>
      </c>
      <c r="CB6" s="648">
        <v>1</v>
      </c>
      <c r="CC6" s="650" t="s">
        <v>1759</v>
      </c>
      <c r="CD6" s="224" t="s">
        <v>1760</v>
      </c>
      <c r="CE6" s="225">
        <v>315.70264345666141</v>
      </c>
      <c r="CF6" s="226">
        <v>315.09488123279573</v>
      </c>
      <c r="CG6" s="226">
        <v>11.706105392773676</v>
      </c>
      <c r="CH6" s="226">
        <v>11.19876895933324</v>
      </c>
      <c r="CI6" s="226">
        <v>155.88312897855656</v>
      </c>
      <c r="CJ6" s="226">
        <v>155.44249740358239</v>
      </c>
      <c r="CK6" s="226">
        <v>18.547136638140998</v>
      </c>
      <c r="CL6" s="226">
        <v>16.570815321562794</v>
      </c>
      <c r="CM6" s="648">
        <v>1</v>
      </c>
      <c r="CN6" s="650" t="s">
        <v>1759</v>
      </c>
      <c r="CO6" s="224" t="s">
        <v>1760</v>
      </c>
      <c r="CP6" s="225">
        <v>505.53526498919558</v>
      </c>
      <c r="CQ6" s="226">
        <v>452.44619636233318</v>
      </c>
      <c r="CR6" s="226">
        <v>26.622796736336234</v>
      </c>
      <c r="CS6" s="226">
        <v>26.622796736336234</v>
      </c>
      <c r="CT6" s="226">
        <v>143.57051696070295</v>
      </c>
      <c r="CU6" s="226">
        <v>143.5685450174779</v>
      </c>
      <c r="CV6" s="231">
        <f t="shared" ref="CV6:CW36" si="0">D6+F6+H6+J6+O6+Q6+S6+U6+Z6+AB6+AD6+AF6+AK6+AM6+AO6+AQ6+AV6+AX6+AZ6+BB6+BG6+BI6+BK6+BM6+BR6+BT6+BV6+BX6+BZ6+CE6+CG6+CI6+CK6+CP6+CR6+CT6</f>
        <v>1553006.505797198</v>
      </c>
      <c r="CW6" s="231">
        <f t="shared" si="0"/>
        <v>1503903.364896453</v>
      </c>
    </row>
    <row r="7" spans="1:101" s="235" customFormat="1" ht="39.75" customHeight="1">
      <c r="A7" s="648"/>
      <c r="B7" s="650"/>
      <c r="C7" s="232" t="s">
        <v>1761</v>
      </c>
      <c r="D7" s="225">
        <v>14.479445029420678</v>
      </c>
      <c r="E7" s="226">
        <v>13.519029618293436</v>
      </c>
      <c r="F7" s="226">
        <v>774.60440447685141</v>
      </c>
      <c r="G7" s="226">
        <v>688.54894643646639</v>
      </c>
      <c r="H7" s="226">
        <v>88.133293903654888</v>
      </c>
      <c r="I7" s="226">
        <v>58.359346368216819</v>
      </c>
      <c r="J7" s="226"/>
      <c r="K7" s="226">
        <v>0</v>
      </c>
      <c r="L7" s="648"/>
      <c r="M7" s="650"/>
      <c r="N7" s="232" t="s">
        <v>1761</v>
      </c>
      <c r="O7" s="208">
        <v>0.18921289026399954</v>
      </c>
      <c r="P7" s="226">
        <v>0</v>
      </c>
      <c r="Q7" s="226"/>
      <c r="R7" s="226">
        <v>0</v>
      </c>
      <c r="S7" s="226"/>
      <c r="T7" s="227">
        <v>0</v>
      </c>
      <c r="U7" s="226"/>
      <c r="V7" s="226">
        <v>0</v>
      </c>
      <c r="W7" s="652"/>
      <c r="X7" s="653"/>
      <c r="Y7" s="233" t="s">
        <v>1761</v>
      </c>
      <c r="Z7" s="226"/>
      <c r="AA7" s="226">
        <v>0</v>
      </c>
      <c r="AB7" s="226"/>
      <c r="AC7" s="226">
        <v>0</v>
      </c>
      <c r="AD7" s="226"/>
      <c r="AE7" s="226">
        <v>0</v>
      </c>
      <c r="AF7" s="229"/>
      <c r="AG7" s="226">
        <v>0</v>
      </c>
      <c r="AH7" s="648"/>
      <c r="AI7" s="650"/>
      <c r="AJ7" s="232" t="s">
        <v>1761</v>
      </c>
      <c r="AK7" s="225"/>
      <c r="AL7" s="226">
        <v>0</v>
      </c>
      <c r="AM7" s="226"/>
      <c r="AN7" s="226">
        <v>0</v>
      </c>
      <c r="AO7" s="229"/>
      <c r="AP7" s="229">
        <v>0</v>
      </c>
      <c r="AQ7" s="226">
        <v>461.8053060236544</v>
      </c>
      <c r="AR7" s="229">
        <v>638.81525112598922</v>
      </c>
      <c r="AS7" s="648"/>
      <c r="AT7" s="650"/>
      <c r="AU7" s="234" t="s">
        <v>1761</v>
      </c>
      <c r="AV7" s="226">
        <v>230.4668187866196</v>
      </c>
      <c r="AW7" s="226">
        <v>180.60721633643087</v>
      </c>
      <c r="AX7" s="226">
        <v>579.27861704111183</v>
      </c>
      <c r="AY7" s="226">
        <v>687.41185050695594</v>
      </c>
      <c r="AZ7" s="226">
        <v>909.33584412597611</v>
      </c>
      <c r="BA7" s="226">
        <v>869.44315720231793</v>
      </c>
      <c r="BB7" s="226">
        <v>668.5754916657578</v>
      </c>
      <c r="BC7" s="226">
        <v>855.77220068178337</v>
      </c>
      <c r="BD7" s="648"/>
      <c r="BE7" s="650"/>
      <c r="BF7" s="234" t="s">
        <v>1761</v>
      </c>
      <c r="BG7" s="226"/>
      <c r="BH7" s="226">
        <v>0</v>
      </c>
      <c r="BI7" s="226"/>
      <c r="BJ7" s="226">
        <v>0</v>
      </c>
      <c r="BK7" s="226"/>
      <c r="BL7" s="226">
        <v>0</v>
      </c>
      <c r="BM7" s="226"/>
      <c r="BN7" s="226">
        <v>0</v>
      </c>
      <c r="BO7" s="648"/>
      <c r="BP7" s="650"/>
      <c r="BQ7" s="234" t="s">
        <v>1761</v>
      </c>
      <c r="BR7" s="226">
        <v>16.445938349701329</v>
      </c>
      <c r="BS7" s="226">
        <v>30.657436814825253</v>
      </c>
      <c r="BT7" s="226"/>
      <c r="BU7" s="226">
        <v>0</v>
      </c>
      <c r="BV7" s="226"/>
      <c r="BW7" s="226">
        <v>0</v>
      </c>
      <c r="BX7" s="226"/>
      <c r="BY7" s="226">
        <v>0</v>
      </c>
      <c r="BZ7" s="226"/>
      <c r="CA7" s="226">
        <v>0</v>
      </c>
      <c r="CB7" s="648"/>
      <c r="CC7" s="650"/>
      <c r="CD7" s="232" t="s">
        <v>1761</v>
      </c>
      <c r="CE7" s="225"/>
      <c r="CF7" s="226">
        <v>0</v>
      </c>
      <c r="CG7" s="226"/>
      <c r="CH7" s="226">
        <v>0</v>
      </c>
      <c r="CI7" s="226"/>
      <c r="CJ7" s="226">
        <v>0</v>
      </c>
      <c r="CK7" s="226"/>
      <c r="CL7" s="226">
        <v>0</v>
      </c>
      <c r="CM7" s="648"/>
      <c r="CN7" s="650"/>
      <c r="CO7" s="232" t="s">
        <v>1761</v>
      </c>
      <c r="CP7" s="225"/>
      <c r="CQ7" s="226"/>
      <c r="CR7" s="226"/>
      <c r="CS7" s="226">
        <v>0</v>
      </c>
      <c r="CT7" s="226"/>
      <c r="CU7" s="226">
        <v>0</v>
      </c>
      <c r="CV7" s="231">
        <f t="shared" si="0"/>
        <v>3743.3143722930126</v>
      </c>
      <c r="CW7" s="231">
        <f t="shared" si="0"/>
        <v>4023.1344350912796</v>
      </c>
    </row>
    <row r="8" spans="1:101" s="223" customFormat="1" ht="25" customHeight="1">
      <c r="A8" s="648"/>
      <c r="B8" s="650"/>
      <c r="C8" s="224" t="s">
        <v>1762</v>
      </c>
      <c r="D8" s="225">
        <v>9641.9536723496585</v>
      </c>
      <c r="E8" s="226">
        <v>7889.8232010317142</v>
      </c>
      <c r="F8" s="226">
        <v>71.988165212720034</v>
      </c>
      <c r="G8" s="226">
        <v>71.64583182994177</v>
      </c>
      <c r="H8" s="226">
        <v>503.60242741990646</v>
      </c>
      <c r="I8" s="226">
        <v>500.54104523225419</v>
      </c>
      <c r="J8" s="226">
        <v>4459.543477624803</v>
      </c>
      <c r="K8" s="226">
        <v>2851.7400120563489</v>
      </c>
      <c r="L8" s="648"/>
      <c r="M8" s="650"/>
      <c r="N8" s="224" t="s">
        <v>1762</v>
      </c>
      <c r="O8" s="208">
        <v>2369.9452596964366</v>
      </c>
      <c r="P8" s="226">
        <v>2143.7888505067667</v>
      </c>
      <c r="Q8" s="226">
        <v>42.539851859881992</v>
      </c>
      <c r="R8" s="226">
        <v>88.525740529692271</v>
      </c>
      <c r="S8" s="226">
        <v>15542.33225083306</v>
      </c>
      <c r="T8" s="227">
        <v>15465.893209482505</v>
      </c>
      <c r="U8" s="226">
        <v>492.06295356482684</v>
      </c>
      <c r="V8" s="226">
        <v>847.8972231201069</v>
      </c>
      <c r="W8" s="652"/>
      <c r="X8" s="653"/>
      <c r="Y8" s="228" t="s">
        <v>1762</v>
      </c>
      <c r="Z8" s="226">
        <v>2.74</v>
      </c>
      <c r="AA8" s="226">
        <v>2.74</v>
      </c>
      <c r="AB8" s="226">
        <v>54.857720635421188</v>
      </c>
      <c r="AC8" s="226">
        <v>52.811540007696429</v>
      </c>
      <c r="AD8" s="226">
        <v>6308.6642267410252</v>
      </c>
      <c r="AE8" s="226">
        <v>12203.436083257959</v>
      </c>
      <c r="AF8" s="229">
        <v>3725.0852020078269</v>
      </c>
      <c r="AG8" s="226">
        <v>3627.3692288033108</v>
      </c>
      <c r="AH8" s="648"/>
      <c r="AI8" s="650"/>
      <c r="AJ8" s="224" t="s">
        <v>1762</v>
      </c>
      <c r="AK8" s="225">
        <v>71.521567508181818</v>
      </c>
      <c r="AL8" s="226">
        <v>73.211250688934882</v>
      </c>
      <c r="AM8" s="226">
        <v>4628.0262537093386</v>
      </c>
      <c r="AN8" s="226">
        <v>4173.4883651896189</v>
      </c>
      <c r="AO8" s="229">
        <v>17196.537593977711</v>
      </c>
      <c r="AP8" s="229">
        <v>25511.947149282372</v>
      </c>
      <c r="AQ8" s="226">
        <v>8.8995519271007524</v>
      </c>
      <c r="AR8" s="229">
        <v>9.4086010135874254</v>
      </c>
      <c r="AS8" s="648"/>
      <c r="AT8" s="650"/>
      <c r="AU8" s="230" t="s">
        <v>1762</v>
      </c>
      <c r="AV8" s="226">
        <v>0.33936297749059929</v>
      </c>
      <c r="AW8" s="226">
        <v>0.62833222492174579</v>
      </c>
      <c r="AX8" s="226"/>
      <c r="AY8" s="226">
        <v>0</v>
      </c>
      <c r="AZ8" s="226">
        <v>20.883117820631927</v>
      </c>
      <c r="BA8" s="226">
        <v>38.766278453129004</v>
      </c>
      <c r="BB8" s="226">
        <v>1721.5878472494778</v>
      </c>
      <c r="BC8" s="226">
        <v>1351.4761834816054</v>
      </c>
      <c r="BD8" s="648"/>
      <c r="BE8" s="650"/>
      <c r="BF8" s="230" t="s">
        <v>1762</v>
      </c>
      <c r="BG8" s="226">
        <v>68.932114259779311</v>
      </c>
      <c r="BH8" s="226">
        <v>92.800729661857872</v>
      </c>
      <c r="BI8" s="226">
        <v>78714.588066337164</v>
      </c>
      <c r="BJ8" s="226">
        <v>108300.35714818012</v>
      </c>
      <c r="BK8" s="226">
        <v>0.5680249683683356</v>
      </c>
      <c r="BL8" s="226">
        <v>0.5680249683683356</v>
      </c>
      <c r="BM8" s="226">
        <v>19053.809027107811</v>
      </c>
      <c r="BN8" s="226">
        <v>22954.120715987327</v>
      </c>
      <c r="BO8" s="648"/>
      <c r="BP8" s="650"/>
      <c r="BQ8" s="230" t="s">
        <v>1762</v>
      </c>
      <c r="BR8" s="226">
        <v>33.514111492104185</v>
      </c>
      <c r="BS8" s="226">
        <v>28.89324950220945</v>
      </c>
      <c r="BT8" s="226">
        <v>9157.2875943309664</v>
      </c>
      <c r="BU8" s="226">
        <v>9748.6499632425439</v>
      </c>
      <c r="BV8" s="226">
        <v>6417.2958689134512</v>
      </c>
      <c r="BW8" s="226">
        <v>7285.5714858676656</v>
      </c>
      <c r="BX8" s="226">
        <v>927.28352892591477</v>
      </c>
      <c r="BY8" s="226">
        <v>924.03507539294878</v>
      </c>
      <c r="BZ8" s="226">
        <v>41.3051937911642</v>
      </c>
      <c r="CA8" s="226">
        <v>36.33066872685086</v>
      </c>
      <c r="CB8" s="648"/>
      <c r="CC8" s="650"/>
      <c r="CD8" s="224" t="s">
        <v>1762</v>
      </c>
      <c r="CE8" s="225">
        <v>4.7752012298299999E-2</v>
      </c>
      <c r="CF8" s="226">
        <v>0.1901870383691</v>
      </c>
      <c r="CG8" s="226">
        <v>0.16062633906540902</v>
      </c>
      <c r="CH8" s="226">
        <v>0.16062633906540902</v>
      </c>
      <c r="CI8" s="226">
        <v>112.204051325737</v>
      </c>
      <c r="CJ8" s="226">
        <v>111.78664801901063</v>
      </c>
      <c r="CK8" s="226">
        <v>10.697356177011725</v>
      </c>
      <c r="CL8" s="226">
        <v>10.599890244353968</v>
      </c>
      <c r="CM8" s="648"/>
      <c r="CN8" s="650"/>
      <c r="CO8" s="224" t="s">
        <v>1762</v>
      </c>
      <c r="CP8" s="225">
        <v>7.1346003367473996</v>
      </c>
      <c r="CQ8" s="226">
        <v>76.681898475956004</v>
      </c>
      <c r="CR8" s="226"/>
      <c r="CS8" s="226">
        <v>0</v>
      </c>
      <c r="CT8" s="226">
        <v>61.006279865519815</v>
      </c>
      <c r="CU8" s="226">
        <v>60.63092502484173</v>
      </c>
      <c r="CV8" s="231">
        <f t="shared" si="0"/>
        <v>181468.94469929856</v>
      </c>
      <c r="CW8" s="231">
        <f t="shared" si="0"/>
        <v>226536.51536286395</v>
      </c>
    </row>
    <row r="9" spans="1:101" s="223" customFormat="1" ht="25" customHeight="1">
      <c r="A9" s="648"/>
      <c r="B9" s="650"/>
      <c r="C9" s="224" t="s">
        <v>1763</v>
      </c>
      <c r="D9" s="225">
        <v>7461.5211429334058</v>
      </c>
      <c r="E9" s="226">
        <v>8999.4216493630793</v>
      </c>
      <c r="F9" s="226">
        <v>58.306095727847321</v>
      </c>
      <c r="G9" s="226">
        <v>56.293772950387236</v>
      </c>
      <c r="H9" s="226">
        <v>3825.967920018757</v>
      </c>
      <c r="I9" s="226">
        <v>3822.1900374914571</v>
      </c>
      <c r="J9" s="226">
        <v>2716.7386004642399</v>
      </c>
      <c r="K9" s="226">
        <v>2949.6895265022172</v>
      </c>
      <c r="L9" s="648"/>
      <c r="M9" s="650"/>
      <c r="N9" s="224" t="s">
        <v>1763</v>
      </c>
      <c r="O9" s="208">
        <v>210.12565422402793</v>
      </c>
      <c r="P9" s="226">
        <v>222.2458047593687</v>
      </c>
      <c r="Q9" s="226">
        <v>173.29637777573569</v>
      </c>
      <c r="R9" s="226">
        <v>168.35013153184286</v>
      </c>
      <c r="S9" s="226">
        <v>545.73131105601499</v>
      </c>
      <c r="T9" s="227">
        <v>548.53780400428866</v>
      </c>
      <c r="U9" s="226">
        <v>145.87161587812318</v>
      </c>
      <c r="V9" s="226">
        <v>146.77247331559232</v>
      </c>
      <c r="W9" s="652"/>
      <c r="X9" s="653"/>
      <c r="Y9" s="228" t="s">
        <v>1763</v>
      </c>
      <c r="Z9" s="226">
        <v>2179.71</v>
      </c>
      <c r="AA9" s="226">
        <v>2174.2400000000002</v>
      </c>
      <c r="AB9" s="226">
        <v>2210.4140179952738</v>
      </c>
      <c r="AC9" s="226">
        <v>2150.5305446193925</v>
      </c>
      <c r="AD9" s="226">
        <v>71.842001038120699</v>
      </c>
      <c r="AE9" s="226">
        <v>74.329134425124721</v>
      </c>
      <c r="AF9" s="229">
        <v>17579.735126127485</v>
      </c>
      <c r="AG9" s="226">
        <v>17587.101378738469</v>
      </c>
      <c r="AH9" s="648"/>
      <c r="AI9" s="650"/>
      <c r="AJ9" s="224" t="s">
        <v>1763</v>
      </c>
      <c r="AK9" s="225">
        <v>19013.527252662916</v>
      </c>
      <c r="AL9" s="226">
        <v>18899.670731148661</v>
      </c>
      <c r="AM9" s="226">
        <v>338.65496487578361</v>
      </c>
      <c r="AN9" s="226">
        <v>401.87209086504026</v>
      </c>
      <c r="AO9" s="229">
        <v>5481.7958470744707</v>
      </c>
      <c r="AP9" s="229">
        <v>5785.1563240862752</v>
      </c>
      <c r="AQ9" s="226">
        <v>32.487999132341983</v>
      </c>
      <c r="AR9" s="229">
        <v>22.15093469934876</v>
      </c>
      <c r="AS9" s="648"/>
      <c r="AT9" s="650"/>
      <c r="AU9" s="230" t="s">
        <v>1763</v>
      </c>
      <c r="AV9" s="226">
        <v>563.3195354942726</v>
      </c>
      <c r="AW9" s="226">
        <v>567.56689028206836</v>
      </c>
      <c r="AX9" s="226">
        <v>84.851711417205053</v>
      </c>
      <c r="AY9" s="226">
        <v>76.842591155729252</v>
      </c>
      <c r="AZ9" s="226">
        <v>11.217839256765062</v>
      </c>
      <c r="BA9" s="226">
        <v>12.106625391395394</v>
      </c>
      <c r="BB9" s="226">
        <v>353.4416735288292</v>
      </c>
      <c r="BC9" s="226">
        <v>378.69612304788842</v>
      </c>
      <c r="BD9" s="648"/>
      <c r="BE9" s="650"/>
      <c r="BF9" s="230" t="s">
        <v>1763</v>
      </c>
      <c r="BG9" s="226">
        <v>820.89453149957808</v>
      </c>
      <c r="BH9" s="226">
        <v>470.44968193338082</v>
      </c>
      <c r="BI9" s="226">
        <v>116.75367757898857</v>
      </c>
      <c r="BJ9" s="226">
        <v>122.51870731681498</v>
      </c>
      <c r="BK9" s="226">
        <v>4.4193120488989459</v>
      </c>
      <c r="BL9" s="226">
        <v>4.4193120488989459</v>
      </c>
      <c r="BM9" s="226">
        <v>9937.7592422339385</v>
      </c>
      <c r="BN9" s="226">
        <v>11418.80987928938</v>
      </c>
      <c r="BO9" s="648"/>
      <c r="BP9" s="650"/>
      <c r="BQ9" s="230" t="s">
        <v>1763</v>
      </c>
      <c r="BR9" s="226">
        <v>813.09525072508882</v>
      </c>
      <c r="BS9" s="226">
        <v>772.69062831010035</v>
      </c>
      <c r="BT9" s="226">
        <v>1120.0541560698575</v>
      </c>
      <c r="BU9" s="226">
        <v>1176.8903289319528</v>
      </c>
      <c r="BV9" s="226">
        <v>4742.2792388190637</v>
      </c>
      <c r="BW9" s="226">
        <v>4906.5757824553957</v>
      </c>
      <c r="BX9" s="226">
        <v>175.58305345137157</v>
      </c>
      <c r="BY9" s="226">
        <v>175.20649244307538</v>
      </c>
      <c r="BZ9" s="226">
        <v>2508.3462700782211</v>
      </c>
      <c r="CA9" s="226">
        <v>2520.5121036584692</v>
      </c>
      <c r="CB9" s="648"/>
      <c r="CC9" s="650"/>
      <c r="CD9" s="224" t="s">
        <v>1763</v>
      </c>
      <c r="CE9" s="225">
        <v>73.97770750692726</v>
      </c>
      <c r="CF9" s="226">
        <v>76.339119599254303</v>
      </c>
      <c r="CG9" s="226">
        <v>0.5738596301817448</v>
      </c>
      <c r="CH9" s="226">
        <v>0.5738596301817448</v>
      </c>
      <c r="CI9" s="226">
        <v>14.499922470845489</v>
      </c>
      <c r="CJ9" s="226">
        <v>14.170037953098031</v>
      </c>
      <c r="CK9" s="226">
        <v>10.215180946600261</v>
      </c>
      <c r="CL9" s="226">
        <v>10.194247154608959</v>
      </c>
      <c r="CM9" s="648"/>
      <c r="CN9" s="650"/>
      <c r="CO9" s="224" t="s">
        <v>1763</v>
      </c>
      <c r="CP9" s="225">
        <v>1.64394956994</v>
      </c>
      <c r="CQ9" s="226">
        <v>15.9461716855999</v>
      </c>
      <c r="CR9" s="226"/>
      <c r="CS9" s="226">
        <v>0</v>
      </c>
      <c r="CT9" s="226">
        <v>114.94147179673895</v>
      </c>
      <c r="CU9" s="226">
        <v>114.66914489724422</v>
      </c>
      <c r="CV9" s="231">
        <f t="shared" si="0"/>
        <v>83513.593511107872</v>
      </c>
      <c r="CW9" s="231">
        <f t="shared" si="0"/>
        <v>86843.730065685086</v>
      </c>
    </row>
    <row r="10" spans="1:101" s="223" customFormat="1" ht="25" customHeight="1">
      <c r="A10" s="649"/>
      <c r="B10" s="651"/>
      <c r="C10" s="224" t="s">
        <v>1764</v>
      </c>
      <c r="D10" s="225">
        <v>95892.25829428593</v>
      </c>
      <c r="E10" s="226">
        <v>96582.816242830435</v>
      </c>
      <c r="F10" s="226">
        <v>3539.8762893969583</v>
      </c>
      <c r="G10" s="226">
        <v>3474.1173068717812</v>
      </c>
      <c r="H10" s="226">
        <v>29013.272268392673</v>
      </c>
      <c r="I10" s="226">
        <v>28797.990204143989</v>
      </c>
      <c r="J10" s="226">
        <v>72319.369547267182</v>
      </c>
      <c r="K10" s="226">
        <v>72782.831066361992</v>
      </c>
      <c r="L10" s="649"/>
      <c r="M10" s="651"/>
      <c r="N10" s="224" t="s">
        <v>1764</v>
      </c>
      <c r="O10" s="208">
        <v>61768.201468239888</v>
      </c>
      <c r="P10" s="226">
        <v>61833.484682379814</v>
      </c>
      <c r="Q10" s="226">
        <v>755.87709499235484</v>
      </c>
      <c r="R10" s="226">
        <v>702.00090984038104</v>
      </c>
      <c r="S10" s="226">
        <v>121701.55482314179</v>
      </c>
      <c r="T10" s="227">
        <v>121626.76048650312</v>
      </c>
      <c r="U10" s="226">
        <v>38296.621019109509</v>
      </c>
      <c r="V10" s="226">
        <v>37969.024933397784</v>
      </c>
      <c r="W10" s="652"/>
      <c r="X10" s="653"/>
      <c r="Y10" s="228" t="s">
        <v>1764</v>
      </c>
      <c r="Z10" s="226">
        <v>8600.48</v>
      </c>
      <c r="AA10" s="226">
        <v>8592.02</v>
      </c>
      <c r="AB10" s="226">
        <v>13568.660750308622</v>
      </c>
      <c r="AC10" s="226">
        <v>13456.083231422956</v>
      </c>
      <c r="AD10" s="226">
        <v>40146.161558048821</v>
      </c>
      <c r="AE10" s="226">
        <v>39858.052726627182</v>
      </c>
      <c r="AF10" s="229">
        <v>132785.82210235711</v>
      </c>
      <c r="AG10" s="226">
        <v>132144.77231025504</v>
      </c>
      <c r="AH10" s="649"/>
      <c r="AI10" s="651"/>
      <c r="AJ10" s="224" t="s">
        <v>1764</v>
      </c>
      <c r="AK10" s="225">
        <v>21842.840335939611</v>
      </c>
      <c r="AL10" s="226">
        <v>21790.956425073098</v>
      </c>
      <c r="AM10" s="226">
        <v>188098.2688663897</v>
      </c>
      <c r="AN10" s="226">
        <v>188138.59862011767</v>
      </c>
      <c r="AO10" s="229">
        <v>208633.33122865317</v>
      </c>
      <c r="AP10" s="229">
        <v>207413.07061535018</v>
      </c>
      <c r="AQ10" s="226">
        <v>2097.45532321884</v>
      </c>
      <c r="AR10" s="229">
        <v>2592.9216908792546</v>
      </c>
      <c r="AS10" s="649"/>
      <c r="AT10" s="651"/>
      <c r="AU10" s="230" t="s">
        <v>1764</v>
      </c>
      <c r="AV10" s="226">
        <v>2151.9235827724469</v>
      </c>
      <c r="AW10" s="226">
        <v>2112.2875877315428</v>
      </c>
      <c r="AX10" s="226">
        <v>815.06484258260252</v>
      </c>
      <c r="AY10" s="226">
        <v>940.96441800116781</v>
      </c>
      <c r="AZ10" s="226">
        <v>1680.5673152195102</v>
      </c>
      <c r="BA10" s="226">
        <v>1664.134473283616</v>
      </c>
      <c r="BB10" s="226">
        <v>79016.905753395884</v>
      </c>
      <c r="BC10" s="226">
        <v>79176.606803577844</v>
      </c>
      <c r="BD10" s="649"/>
      <c r="BE10" s="651"/>
      <c r="BF10" s="230" t="s">
        <v>1764</v>
      </c>
      <c r="BG10" s="226">
        <v>43691.429879277719</v>
      </c>
      <c r="BH10" s="226">
        <v>43641.723339430413</v>
      </c>
      <c r="BI10" s="226">
        <v>232601.56600333643</v>
      </c>
      <c r="BJ10" s="226">
        <v>232535.3573159831</v>
      </c>
      <c r="BK10" s="226">
        <v>593.67753134551958</v>
      </c>
      <c r="BL10" s="226">
        <v>591.83458656186679</v>
      </c>
      <c r="BM10" s="226">
        <v>88417.117326285021</v>
      </c>
      <c r="BN10" s="226">
        <v>88222.881060663101</v>
      </c>
      <c r="BO10" s="649"/>
      <c r="BP10" s="651"/>
      <c r="BQ10" s="230" t="s">
        <v>1764</v>
      </c>
      <c r="BR10" s="226">
        <v>2278.0855369090859</v>
      </c>
      <c r="BS10" s="226">
        <v>2229.1479813805386</v>
      </c>
      <c r="BT10" s="226">
        <v>70205.484839840705</v>
      </c>
      <c r="BU10" s="226">
        <v>71367.562594647679</v>
      </c>
      <c r="BV10" s="226">
        <v>194583.38855413446</v>
      </c>
      <c r="BW10" s="226">
        <v>194498.37047683907</v>
      </c>
      <c r="BX10" s="226">
        <v>10793.535119954407</v>
      </c>
      <c r="BY10" s="226">
        <v>10778.896346890235</v>
      </c>
      <c r="BZ10" s="226">
        <v>54258.890773971369</v>
      </c>
      <c r="CA10" s="226">
        <v>54178.589065952867</v>
      </c>
      <c r="CB10" s="649"/>
      <c r="CC10" s="651"/>
      <c r="CD10" s="224" t="s">
        <v>1764</v>
      </c>
      <c r="CE10" s="225">
        <v>389.72810297588694</v>
      </c>
      <c r="CF10" s="226">
        <v>391.62418787041906</v>
      </c>
      <c r="CG10" s="226">
        <v>12.440591362020831</v>
      </c>
      <c r="CH10" s="226">
        <v>11.933254928580396</v>
      </c>
      <c r="CI10" s="226">
        <v>282.58710277513904</v>
      </c>
      <c r="CJ10" s="226">
        <v>281.39918337569111</v>
      </c>
      <c r="CK10" s="226">
        <v>39.459673761752988</v>
      </c>
      <c r="CL10" s="226">
        <v>37.364952720525729</v>
      </c>
      <c r="CM10" s="649"/>
      <c r="CN10" s="651"/>
      <c r="CO10" s="224" t="s">
        <v>1764</v>
      </c>
      <c r="CP10" s="225">
        <v>514.31381489588296</v>
      </c>
      <c r="CQ10" s="226">
        <v>545.07426652388904</v>
      </c>
      <c r="CR10" s="226">
        <v>26.622796736336234</v>
      </c>
      <c r="CS10" s="226">
        <v>26.622796736336234</v>
      </c>
      <c r="CT10" s="226">
        <v>319.51826862296173</v>
      </c>
      <c r="CU10" s="226">
        <v>318.86861493956383</v>
      </c>
      <c r="CV10" s="231">
        <f t="shared" si="0"/>
        <v>1821732.3583798979</v>
      </c>
      <c r="CW10" s="231">
        <f t="shared" si="0"/>
        <v>1821306.7447600928</v>
      </c>
    </row>
    <row r="11" spans="1:101" s="223" customFormat="1" ht="25" customHeight="1">
      <c r="A11" s="657">
        <v>2</v>
      </c>
      <c r="B11" s="654" t="s">
        <v>1765</v>
      </c>
      <c r="C11" s="224" t="s">
        <v>1766</v>
      </c>
      <c r="D11" s="225">
        <v>2266.9667624608719</v>
      </c>
      <c r="E11" s="226">
        <v>2262.9044516320687</v>
      </c>
      <c r="F11" s="226">
        <v>242.40437835393956</v>
      </c>
      <c r="G11" s="226">
        <v>259.41210394739278</v>
      </c>
      <c r="H11" s="226">
        <v>0.27692169519826998</v>
      </c>
      <c r="I11" s="226">
        <v>0</v>
      </c>
      <c r="J11" s="226">
        <v>102.11122315338407</v>
      </c>
      <c r="K11" s="226">
        <v>93.416103331441604</v>
      </c>
      <c r="L11" s="657">
        <v>2</v>
      </c>
      <c r="M11" s="654" t="s">
        <v>1765</v>
      </c>
      <c r="N11" s="224" t="s">
        <v>1766</v>
      </c>
      <c r="O11" s="208">
        <v>690.7765862458948</v>
      </c>
      <c r="P11" s="226">
        <v>690.7765862458948</v>
      </c>
      <c r="Q11" s="226">
        <v>56.264051675580212</v>
      </c>
      <c r="R11" s="226">
        <v>17.691242403911197</v>
      </c>
      <c r="S11" s="226">
        <v>15.712193748281956</v>
      </c>
      <c r="T11" s="227">
        <v>15.712193748281956</v>
      </c>
      <c r="U11" s="226">
        <v>4.6341238857474742</v>
      </c>
      <c r="V11" s="226">
        <v>4.3410624211343389</v>
      </c>
      <c r="W11" s="662">
        <v>2</v>
      </c>
      <c r="X11" s="663" t="s">
        <v>1765</v>
      </c>
      <c r="Y11" s="228" t="s">
        <v>1766</v>
      </c>
      <c r="Z11" s="226">
        <v>10521.07</v>
      </c>
      <c r="AA11" s="226">
        <v>10521.59</v>
      </c>
      <c r="AB11" s="226">
        <v>142159.86796978404</v>
      </c>
      <c r="AC11" s="226">
        <v>75685.067103991751</v>
      </c>
      <c r="AD11" s="226">
        <v>401.2397016176543</v>
      </c>
      <c r="AE11" s="226">
        <v>403.86426914044569</v>
      </c>
      <c r="AF11" s="229">
        <v>1943.2019378788943</v>
      </c>
      <c r="AG11" s="226">
        <v>1915.6328138180893</v>
      </c>
      <c r="AH11" s="657">
        <v>2</v>
      </c>
      <c r="AI11" s="654" t="s">
        <v>1765</v>
      </c>
      <c r="AJ11" s="224" t="s">
        <v>1766</v>
      </c>
      <c r="AK11" s="225">
        <v>297.33724274650888</v>
      </c>
      <c r="AL11" s="226">
        <v>293.92001321397515</v>
      </c>
      <c r="AM11" s="226">
        <v>389.34507139829793</v>
      </c>
      <c r="AN11" s="226">
        <v>380.00964739178096</v>
      </c>
      <c r="AO11" s="229">
        <v>1233.2919792146372</v>
      </c>
      <c r="AP11" s="229">
        <v>1551.6963680555511</v>
      </c>
      <c r="AQ11" s="226">
        <v>0.46348707968528413</v>
      </c>
      <c r="AR11" s="229">
        <v>1.7953481140421925</v>
      </c>
      <c r="AS11" s="657">
        <v>2</v>
      </c>
      <c r="AT11" s="654" t="s">
        <v>1765</v>
      </c>
      <c r="AU11" s="230" t="s">
        <v>1766</v>
      </c>
      <c r="AV11" s="226">
        <v>272.17455001378005</v>
      </c>
      <c r="AW11" s="226">
        <v>272.29948345805769</v>
      </c>
      <c r="AX11" s="226">
        <v>0.90389020392718489</v>
      </c>
      <c r="AY11" s="226">
        <v>0.90389020392718489</v>
      </c>
      <c r="AZ11" s="226">
        <v>4.0399679575802132</v>
      </c>
      <c r="BA11" s="226">
        <v>4.0399679575802132</v>
      </c>
      <c r="BB11" s="226">
        <v>507.89409775618748</v>
      </c>
      <c r="BC11" s="226">
        <v>507.4320993046129</v>
      </c>
      <c r="BD11" s="657">
        <v>2</v>
      </c>
      <c r="BE11" s="654" t="s">
        <v>1765</v>
      </c>
      <c r="BF11" s="230" t="s">
        <v>1766</v>
      </c>
      <c r="BG11" s="226"/>
      <c r="BH11" s="226">
        <v>0</v>
      </c>
      <c r="BI11" s="226">
        <v>4554.2595249546348</v>
      </c>
      <c r="BJ11" s="226">
        <v>4551.5165147127518</v>
      </c>
      <c r="BK11" s="226">
        <v>927.79662526535799</v>
      </c>
      <c r="BL11" s="226">
        <v>1109.0477052754675</v>
      </c>
      <c r="BM11" s="226">
        <v>338.15865464716751</v>
      </c>
      <c r="BN11" s="226">
        <v>337.21609978897141</v>
      </c>
      <c r="BO11" s="657">
        <v>2</v>
      </c>
      <c r="BP11" s="654" t="s">
        <v>1765</v>
      </c>
      <c r="BQ11" s="230" t="s">
        <v>1766</v>
      </c>
      <c r="BR11" s="226"/>
      <c r="BS11" s="226">
        <v>0</v>
      </c>
      <c r="BT11" s="226">
        <v>759.44185090728422</v>
      </c>
      <c r="BU11" s="226">
        <v>767.26162094320455</v>
      </c>
      <c r="BV11" s="226">
        <v>219.60373179020826</v>
      </c>
      <c r="BW11" s="226">
        <v>219.60373179020826</v>
      </c>
      <c r="BX11" s="226">
        <v>6025.7623662468432</v>
      </c>
      <c r="BY11" s="226">
        <v>3236.3597372079862</v>
      </c>
      <c r="BZ11" s="226">
        <v>50.650412852290167</v>
      </c>
      <c r="CA11" s="226">
        <v>50.650412852290167</v>
      </c>
      <c r="CB11" s="657">
        <v>2</v>
      </c>
      <c r="CC11" s="654" t="s">
        <v>1765</v>
      </c>
      <c r="CD11" s="224" t="s">
        <v>1766</v>
      </c>
      <c r="CE11" s="225"/>
      <c r="CF11" s="226">
        <v>0</v>
      </c>
      <c r="CG11" s="226"/>
      <c r="CH11" s="226">
        <v>0</v>
      </c>
      <c r="CI11" s="226"/>
      <c r="CJ11" s="226">
        <v>0</v>
      </c>
      <c r="CK11" s="226"/>
      <c r="CL11" s="226">
        <v>0</v>
      </c>
      <c r="CM11" s="657">
        <v>2</v>
      </c>
      <c r="CN11" s="654" t="s">
        <v>1765</v>
      </c>
      <c r="CO11" s="224" t="s">
        <v>1766</v>
      </c>
      <c r="CP11" s="225"/>
      <c r="CQ11" s="226">
        <v>0.10478100036</v>
      </c>
      <c r="CR11" s="226"/>
      <c r="CS11" s="226">
        <v>0</v>
      </c>
      <c r="CT11" s="226"/>
      <c r="CU11" s="226">
        <v>0</v>
      </c>
      <c r="CV11" s="231">
        <f t="shared" si="0"/>
        <v>173985.64930353392</v>
      </c>
      <c r="CW11" s="231">
        <f t="shared" si="0"/>
        <v>105154.2653519512</v>
      </c>
    </row>
    <row r="12" spans="1:101" s="223" customFormat="1" ht="54" customHeight="1">
      <c r="A12" s="658"/>
      <c r="B12" s="655"/>
      <c r="C12" s="232" t="s">
        <v>1767</v>
      </c>
      <c r="D12" s="225">
        <v>133.27489659588687</v>
      </c>
      <c r="E12" s="226">
        <v>49.650751002418858</v>
      </c>
      <c r="F12" s="226"/>
      <c r="G12" s="226">
        <v>0</v>
      </c>
      <c r="H12" s="226"/>
      <c r="I12" s="226">
        <v>0</v>
      </c>
      <c r="J12" s="226">
        <v>74.762486873063992</v>
      </c>
      <c r="K12" s="226">
        <v>71.364437632176774</v>
      </c>
      <c r="L12" s="658"/>
      <c r="M12" s="655"/>
      <c r="N12" s="232" t="s">
        <v>1767</v>
      </c>
      <c r="O12" s="208">
        <v>81.512997831788425</v>
      </c>
      <c r="P12" s="226">
        <v>81.512997831788425</v>
      </c>
      <c r="Q12" s="226"/>
      <c r="R12" s="226">
        <v>0</v>
      </c>
      <c r="S12" s="226">
        <v>218.30375701846688</v>
      </c>
      <c r="T12" s="227">
        <v>218.17205570895746</v>
      </c>
      <c r="U12" s="226">
        <v>0.21853359405033357</v>
      </c>
      <c r="V12" s="226">
        <v>0</v>
      </c>
      <c r="W12" s="662"/>
      <c r="X12" s="663"/>
      <c r="Y12" s="233" t="s">
        <v>1767</v>
      </c>
      <c r="Z12" s="226">
        <v>82.47</v>
      </c>
      <c r="AA12" s="226">
        <v>82.47</v>
      </c>
      <c r="AB12" s="226">
        <v>949.26264354876662</v>
      </c>
      <c r="AC12" s="226">
        <v>3482.2597210630324</v>
      </c>
      <c r="AD12" s="226">
        <v>277.24054707859818</v>
      </c>
      <c r="AE12" s="226">
        <v>293.79467519982666</v>
      </c>
      <c r="AF12" s="229">
        <v>111.31342229029909</v>
      </c>
      <c r="AG12" s="226">
        <v>114.08452327605853</v>
      </c>
      <c r="AH12" s="658"/>
      <c r="AI12" s="655"/>
      <c r="AJ12" s="232" t="s">
        <v>1767</v>
      </c>
      <c r="AK12" s="225"/>
      <c r="AL12" s="226">
        <v>0</v>
      </c>
      <c r="AM12" s="226">
        <v>1505.1225461854722</v>
      </c>
      <c r="AN12" s="226">
        <v>1491.2953783295186</v>
      </c>
      <c r="AO12" s="229">
        <v>484.87315904146357</v>
      </c>
      <c r="AP12" s="229">
        <v>494.93893903159346</v>
      </c>
      <c r="AQ12" s="226">
        <v>0.15597242921080445</v>
      </c>
      <c r="AR12" s="229">
        <v>1.4419528055422315</v>
      </c>
      <c r="AS12" s="658"/>
      <c r="AT12" s="655"/>
      <c r="AU12" s="234" t="s">
        <v>1767</v>
      </c>
      <c r="AV12" s="226"/>
      <c r="AW12" s="226">
        <v>0</v>
      </c>
      <c r="AX12" s="226"/>
      <c r="AY12" s="226">
        <v>0</v>
      </c>
      <c r="AZ12" s="226"/>
      <c r="BA12" s="226">
        <v>0</v>
      </c>
      <c r="BB12" s="226">
        <v>627.03249294625027</v>
      </c>
      <c r="BC12" s="226">
        <v>609.21719597202696</v>
      </c>
      <c r="BD12" s="658"/>
      <c r="BE12" s="655"/>
      <c r="BF12" s="234" t="s">
        <v>1767</v>
      </c>
      <c r="BG12" s="226">
        <v>35.11607905868923</v>
      </c>
      <c r="BH12" s="226">
        <v>22.617034538469696</v>
      </c>
      <c r="BI12" s="226">
        <v>1319.6710171298616</v>
      </c>
      <c r="BJ12" s="226">
        <v>1319.2549479687455</v>
      </c>
      <c r="BK12" s="226"/>
      <c r="BL12" s="226">
        <v>0</v>
      </c>
      <c r="BM12" s="226">
        <v>182.28893549042715</v>
      </c>
      <c r="BN12" s="226">
        <v>183.54969104637294</v>
      </c>
      <c r="BO12" s="658"/>
      <c r="BP12" s="655"/>
      <c r="BQ12" s="234" t="s">
        <v>1767</v>
      </c>
      <c r="BR12" s="226">
        <v>0.23952811184036299</v>
      </c>
      <c r="BS12" s="226">
        <v>0.47421951139423024</v>
      </c>
      <c r="BT12" s="226">
        <v>121.68232179395584</v>
      </c>
      <c r="BU12" s="226">
        <v>128.80016657601382</v>
      </c>
      <c r="BV12" s="226">
        <v>1287.1839197618278</v>
      </c>
      <c r="BW12" s="226">
        <v>1278.3967317947179</v>
      </c>
      <c r="BX12" s="226">
        <v>6.4025901639756994E-2</v>
      </c>
      <c r="BY12" s="226">
        <v>6.4025901639756994E-2</v>
      </c>
      <c r="BZ12" s="226">
        <v>19.446535236883598</v>
      </c>
      <c r="CA12" s="226">
        <v>17.92522393232484</v>
      </c>
      <c r="CB12" s="658"/>
      <c r="CC12" s="655"/>
      <c r="CD12" s="232" t="s">
        <v>1767</v>
      </c>
      <c r="CE12" s="225"/>
      <c r="CF12" s="226">
        <v>0</v>
      </c>
      <c r="CG12" s="226"/>
      <c r="CH12" s="226">
        <v>0</v>
      </c>
      <c r="CI12" s="226"/>
      <c r="CJ12" s="226">
        <v>0</v>
      </c>
      <c r="CK12" s="226"/>
      <c r="CL12" s="226">
        <v>0</v>
      </c>
      <c r="CM12" s="658"/>
      <c r="CN12" s="655"/>
      <c r="CO12" s="232" t="s">
        <v>1767</v>
      </c>
      <c r="CP12" s="225"/>
      <c r="CQ12" s="226">
        <v>6.0595100992260003</v>
      </c>
      <c r="CR12" s="226"/>
      <c r="CS12" s="226">
        <v>0</v>
      </c>
      <c r="CT12" s="226"/>
      <c r="CU12" s="226">
        <v>0</v>
      </c>
      <c r="CV12" s="231">
        <f t="shared" si="0"/>
        <v>7511.2358179184421</v>
      </c>
      <c r="CW12" s="231">
        <f t="shared" si="0"/>
        <v>9947.3441792218455</v>
      </c>
    </row>
    <row r="13" spans="1:101" s="223" customFormat="1" ht="25" customHeight="1">
      <c r="A13" s="658"/>
      <c r="B13" s="655"/>
      <c r="C13" s="224" t="s">
        <v>1768</v>
      </c>
      <c r="D13" s="225"/>
      <c r="E13" s="226">
        <v>0</v>
      </c>
      <c r="F13" s="226"/>
      <c r="G13" s="226">
        <v>0</v>
      </c>
      <c r="H13" s="226"/>
      <c r="I13" s="226">
        <v>0</v>
      </c>
      <c r="J13" s="226"/>
      <c r="K13" s="226">
        <v>0</v>
      </c>
      <c r="L13" s="658"/>
      <c r="M13" s="655"/>
      <c r="N13" s="224" t="s">
        <v>1768</v>
      </c>
      <c r="O13" s="208"/>
      <c r="P13" s="226">
        <v>0</v>
      </c>
      <c r="Q13" s="226"/>
      <c r="R13" s="226">
        <v>0</v>
      </c>
      <c r="S13" s="226">
        <v>18721.758196577055</v>
      </c>
      <c r="T13" s="227">
        <v>18590.16684909827</v>
      </c>
      <c r="U13" s="226"/>
      <c r="V13" s="226">
        <v>0</v>
      </c>
      <c r="W13" s="662"/>
      <c r="X13" s="663"/>
      <c r="Y13" s="228" t="s">
        <v>1768</v>
      </c>
      <c r="Z13" s="226"/>
      <c r="AA13" s="226">
        <v>0</v>
      </c>
      <c r="AB13" s="226"/>
      <c r="AC13" s="226">
        <v>0</v>
      </c>
      <c r="AD13" s="226"/>
      <c r="AE13" s="226">
        <v>0</v>
      </c>
      <c r="AF13" s="229"/>
      <c r="AG13" s="226">
        <v>0</v>
      </c>
      <c r="AH13" s="658"/>
      <c r="AI13" s="655"/>
      <c r="AJ13" s="224" t="s">
        <v>1768</v>
      </c>
      <c r="AK13" s="225"/>
      <c r="AL13" s="226">
        <v>0</v>
      </c>
      <c r="AM13" s="226"/>
      <c r="AN13" s="226">
        <v>0</v>
      </c>
      <c r="AO13" s="229"/>
      <c r="AP13" s="229">
        <v>0</v>
      </c>
      <c r="AQ13" s="226"/>
      <c r="AR13" s="229">
        <v>0</v>
      </c>
      <c r="AS13" s="658"/>
      <c r="AT13" s="655"/>
      <c r="AU13" s="230" t="s">
        <v>1768</v>
      </c>
      <c r="AV13" s="226"/>
      <c r="AW13" s="226">
        <v>0</v>
      </c>
      <c r="AX13" s="226"/>
      <c r="AY13" s="226">
        <v>0</v>
      </c>
      <c r="AZ13" s="226"/>
      <c r="BA13" s="226">
        <v>0</v>
      </c>
      <c r="BB13" s="226"/>
      <c r="BC13" s="226">
        <v>0</v>
      </c>
      <c r="BD13" s="658"/>
      <c r="BE13" s="655"/>
      <c r="BF13" s="230" t="s">
        <v>1768</v>
      </c>
      <c r="BG13" s="226"/>
      <c r="BH13" s="226">
        <v>0</v>
      </c>
      <c r="BI13" s="226">
        <v>99.998794337234258</v>
      </c>
      <c r="BJ13" s="226">
        <v>99.731609982945884</v>
      </c>
      <c r="BK13" s="226"/>
      <c r="BL13" s="226">
        <v>0</v>
      </c>
      <c r="BM13" s="226"/>
      <c r="BN13" s="226">
        <v>0</v>
      </c>
      <c r="BO13" s="658"/>
      <c r="BP13" s="655"/>
      <c r="BQ13" s="230" t="s">
        <v>1768</v>
      </c>
      <c r="BR13" s="226"/>
      <c r="BS13" s="226">
        <v>0</v>
      </c>
      <c r="BT13" s="226"/>
      <c r="BU13" s="226">
        <v>0</v>
      </c>
      <c r="BV13" s="226"/>
      <c r="BW13" s="226">
        <v>0</v>
      </c>
      <c r="BX13" s="226"/>
      <c r="BY13" s="226">
        <v>0</v>
      </c>
      <c r="BZ13" s="226"/>
      <c r="CA13" s="226">
        <v>0</v>
      </c>
      <c r="CB13" s="658"/>
      <c r="CC13" s="655"/>
      <c r="CD13" s="224" t="s">
        <v>1768</v>
      </c>
      <c r="CE13" s="225"/>
      <c r="CF13" s="226">
        <v>0</v>
      </c>
      <c r="CG13" s="226"/>
      <c r="CH13" s="226">
        <v>0</v>
      </c>
      <c r="CI13" s="226"/>
      <c r="CJ13" s="226">
        <v>0</v>
      </c>
      <c r="CK13" s="226"/>
      <c r="CL13" s="226">
        <v>0</v>
      </c>
      <c r="CM13" s="658"/>
      <c r="CN13" s="655"/>
      <c r="CO13" s="224" t="s">
        <v>1768</v>
      </c>
      <c r="CP13" s="225"/>
      <c r="CQ13" s="226"/>
      <c r="CR13" s="226"/>
      <c r="CS13" s="226">
        <v>0</v>
      </c>
      <c r="CT13" s="226"/>
      <c r="CU13" s="226">
        <v>0</v>
      </c>
      <c r="CV13" s="231">
        <f t="shared" si="0"/>
        <v>18821.756990914288</v>
      </c>
      <c r="CW13" s="231">
        <f t="shared" si="0"/>
        <v>18689.898459081218</v>
      </c>
    </row>
    <row r="14" spans="1:101" s="223" customFormat="1" ht="40.5" customHeight="1">
      <c r="A14" s="658"/>
      <c r="B14" s="655"/>
      <c r="C14" s="232" t="s">
        <v>1769</v>
      </c>
      <c r="D14" s="225">
        <v>1182.4756803582127</v>
      </c>
      <c r="E14" s="226">
        <v>1149.0483784289247</v>
      </c>
      <c r="F14" s="226"/>
      <c r="G14" s="226">
        <v>0</v>
      </c>
      <c r="H14" s="226"/>
      <c r="I14" s="226">
        <v>0</v>
      </c>
      <c r="J14" s="226">
        <v>3.4281804234751254</v>
      </c>
      <c r="K14" s="226">
        <v>3.4281804234751254</v>
      </c>
      <c r="L14" s="658"/>
      <c r="M14" s="655"/>
      <c r="N14" s="232" t="s">
        <v>1769</v>
      </c>
      <c r="O14" s="208"/>
      <c r="P14" s="226">
        <v>0</v>
      </c>
      <c r="Q14" s="226"/>
      <c r="R14" s="226">
        <v>0</v>
      </c>
      <c r="S14" s="226">
        <v>3509.8332792899118</v>
      </c>
      <c r="T14" s="227">
        <v>3496.7043890833529</v>
      </c>
      <c r="U14" s="226">
        <v>55.989686037916229</v>
      </c>
      <c r="V14" s="226">
        <v>73.795251321130664</v>
      </c>
      <c r="W14" s="662"/>
      <c r="X14" s="663"/>
      <c r="Y14" s="233" t="s">
        <v>1769</v>
      </c>
      <c r="Z14" s="226"/>
      <c r="AA14" s="226">
        <v>0</v>
      </c>
      <c r="AB14" s="226">
        <v>150.65961548415171</v>
      </c>
      <c r="AC14" s="226">
        <v>181.01601529344225</v>
      </c>
      <c r="AD14" s="226"/>
      <c r="AE14" s="226">
        <v>0</v>
      </c>
      <c r="AF14" s="229">
        <v>682.05671290790963</v>
      </c>
      <c r="AG14" s="226">
        <v>665.6986156831282</v>
      </c>
      <c r="AH14" s="658"/>
      <c r="AI14" s="655"/>
      <c r="AJ14" s="232" t="s">
        <v>1769</v>
      </c>
      <c r="AK14" s="225"/>
      <c r="AL14" s="226">
        <v>0</v>
      </c>
      <c r="AM14" s="226"/>
      <c r="AN14" s="226">
        <v>0</v>
      </c>
      <c r="AO14" s="229">
        <v>33.765187754076528</v>
      </c>
      <c r="AP14" s="229">
        <v>50.881735297155068</v>
      </c>
      <c r="AQ14" s="226">
        <v>0.22089483707423774</v>
      </c>
      <c r="AR14" s="229">
        <v>0.22089483707423774</v>
      </c>
      <c r="AS14" s="658"/>
      <c r="AT14" s="655"/>
      <c r="AU14" s="234" t="s">
        <v>1769</v>
      </c>
      <c r="AV14" s="226"/>
      <c r="AW14" s="226">
        <v>0</v>
      </c>
      <c r="AX14" s="226"/>
      <c r="AY14" s="226">
        <v>0</v>
      </c>
      <c r="AZ14" s="226"/>
      <c r="BA14" s="226">
        <v>0</v>
      </c>
      <c r="BB14" s="226">
        <v>15.681708905164147</v>
      </c>
      <c r="BC14" s="226">
        <v>26.291290059405256</v>
      </c>
      <c r="BD14" s="658"/>
      <c r="BE14" s="655"/>
      <c r="BF14" s="234" t="s">
        <v>1769</v>
      </c>
      <c r="BG14" s="226">
        <v>25.115374731185813</v>
      </c>
      <c r="BH14" s="226">
        <v>19.638668772883879</v>
      </c>
      <c r="BI14" s="226">
        <v>802.33208944065586</v>
      </c>
      <c r="BJ14" s="226">
        <v>797.883295484065</v>
      </c>
      <c r="BK14" s="226"/>
      <c r="BL14" s="226">
        <v>0</v>
      </c>
      <c r="BM14" s="226">
        <v>311.88757020762631</v>
      </c>
      <c r="BN14" s="226">
        <v>279.12867200780113</v>
      </c>
      <c r="BO14" s="658"/>
      <c r="BP14" s="655"/>
      <c r="BQ14" s="234" t="s">
        <v>1769</v>
      </c>
      <c r="BR14" s="226"/>
      <c r="BS14" s="226">
        <v>0</v>
      </c>
      <c r="BT14" s="226">
        <v>253.94158135875682</v>
      </c>
      <c r="BU14" s="226">
        <v>434.10553358259631</v>
      </c>
      <c r="BV14" s="226">
        <v>2581.4871279082445</v>
      </c>
      <c r="BW14" s="226">
        <v>2573.7165497528345</v>
      </c>
      <c r="BX14" s="226"/>
      <c r="BY14" s="226">
        <v>0</v>
      </c>
      <c r="BZ14" s="226">
        <v>0.86459326768312705</v>
      </c>
      <c r="CA14" s="226">
        <v>2.1736632005015601</v>
      </c>
      <c r="CB14" s="658"/>
      <c r="CC14" s="655"/>
      <c r="CD14" s="232" t="s">
        <v>1769</v>
      </c>
      <c r="CE14" s="225"/>
      <c r="CF14" s="226">
        <v>0</v>
      </c>
      <c r="CG14" s="226"/>
      <c r="CH14" s="226">
        <v>0</v>
      </c>
      <c r="CI14" s="226"/>
      <c r="CJ14" s="226">
        <v>0</v>
      </c>
      <c r="CK14" s="226">
        <v>0.43296666614572632</v>
      </c>
      <c r="CL14" s="226">
        <v>0.32078600777784178</v>
      </c>
      <c r="CM14" s="658"/>
      <c r="CN14" s="655"/>
      <c r="CO14" s="232" t="s">
        <v>1769</v>
      </c>
      <c r="CP14" s="225"/>
      <c r="CQ14" s="226">
        <v>0.15187809629099999</v>
      </c>
      <c r="CR14" s="226"/>
      <c r="CS14" s="226">
        <v>0</v>
      </c>
      <c r="CT14" s="226"/>
      <c r="CU14" s="226">
        <v>0</v>
      </c>
      <c r="CV14" s="231">
        <f t="shared" si="0"/>
        <v>9610.1722495781905</v>
      </c>
      <c r="CW14" s="231">
        <f t="shared" si="0"/>
        <v>9754.2037973318402</v>
      </c>
    </row>
    <row r="15" spans="1:101" s="223" customFormat="1" ht="25" customHeight="1">
      <c r="A15" s="658"/>
      <c r="B15" s="655"/>
      <c r="C15" s="224" t="s">
        <v>1770</v>
      </c>
      <c r="D15" s="225">
        <v>480.06518697498495</v>
      </c>
      <c r="E15" s="226">
        <v>464.32888032278146</v>
      </c>
      <c r="F15" s="226">
        <v>23.744444136596744</v>
      </c>
      <c r="G15" s="226">
        <v>60.692492767740731</v>
      </c>
      <c r="H15" s="226">
        <v>78.319158466043262</v>
      </c>
      <c r="I15" s="226">
        <v>42.090199786811908</v>
      </c>
      <c r="J15" s="226">
        <v>21.40726514421457</v>
      </c>
      <c r="K15" s="226">
        <v>49.231973667996193</v>
      </c>
      <c r="L15" s="658"/>
      <c r="M15" s="655"/>
      <c r="N15" s="224" t="s">
        <v>1770</v>
      </c>
      <c r="O15" s="208">
        <v>25.712439704741669</v>
      </c>
      <c r="P15" s="226">
        <v>25.117591440668662</v>
      </c>
      <c r="Q15" s="226">
        <v>7.5097329535650763</v>
      </c>
      <c r="R15" s="226">
        <v>10.437815302341196</v>
      </c>
      <c r="S15" s="226">
        <v>39.769813932483423</v>
      </c>
      <c r="T15" s="227">
        <v>39.92894144225253</v>
      </c>
      <c r="U15" s="226">
        <v>24.327439640921639</v>
      </c>
      <c r="V15" s="226">
        <v>14.291655818617109</v>
      </c>
      <c r="W15" s="662"/>
      <c r="X15" s="663"/>
      <c r="Y15" s="228" t="s">
        <v>1770</v>
      </c>
      <c r="Z15" s="226">
        <v>64.27</v>
      </c>
      <c r="AA15" s="226">
        <v>64.27</v>
      </c>
      <c r="AB15" s="226">
        <v>5547.5003507734527</v>
      </c>
      <c r="AC15" s="226">
        <v>8314.1388751122613</v>
      </c>
      <c r="AD15" s="226">
        <v>2.4443181850242746E-2</v>
      </c>
      <c r="AE15" s="226">
        <v>2.4443181850242746E-2</v>
      </c>
      <c r="AF15" s="229">
        <v>7.1637666876716164</v>
      </c>
      <c r="AG15" s="226">
        <v>11.805572248748224</v>
      </c>
      <c r="AH15" s="658"/>
      <c r="AI15" s="655"/>
      <c r="AJ15" s="224" t="s">
        <v>1770</v>
      </c>
      <c r="AK15" s="225">
        <v>16.451660350061321</v>
      </c>
      <c r="AL15" s="226">
        <v>10.081201839679316</v>
      </c>
      <c r="AM15" s="226"/>
      <c r="AN15" s="226">
        <v>0</v>
      </c>
      <c r="AO15" s="229">
        <v>1.1903040066166317</v>
      </c>
      <c r="AP15" s="229">
        <v>18.98321307372137</v>
      </c>
      <c r="AQ15" s="226"/>
      <c r="AR15" s="229">
        <v>0</v>
      </c>
      <c r="AS15" s="658"/>
      <c r="AT15" s="655"/>
      <c r="AU15" s="230" t="s">
        <v>1770</v>
      </c>
      <c r="AV15" s="226">
        <v>4.609297905783265</v>
      </c>
      <c r="AW15" s="226">
        <v>5.0088332678337162</v>
      </c>
      <c r="AX15" s="226"/>
      <c r="AY15" s="226">
        <v>0</v>
      </c>
      <c r="AZ15" s="226"/>
      <c r="BA15" s="226">
        <v>0</v>
      </c>
      <c r="BB15" s="226">
        <v>69.051844562574786</v>
      </c>
      <c r="BC15" s="226">
        <v>65.449153852258718</v>
      </c>
      <c r="BD15" s="658"/>
      <c r="BE15" s="655"/>
      <c r="BF15" s="230" t="s">
        <v>1770</v>
      </c>
      <c r="BG15" s="226">
        <v>125.6719325837897</v>
      </c>
      <c r="BH15" s="226">
        <v>111.80523271810718</v>
      </c>
      <c r="BI15" s="226">
        <v>23712.704105114961</v>
      </c>
      <c r="BJ15" s="226">
        <v>23712.538625009893</v>
      </c>
      <c r="BK15" s="226">
        <v>3.7242681282435695</v>
      </c>
      <c r="BL15" s="226">
        <v>3.6157488996533576</v>
      </c>
      <c r="BM15" s="226">
        <v>305.76044171778062</v>
      </c>
      <c r="BN15" s="226">
        <v>302.65273823900151</v>
      </c>
      <c r="BO15" s="658"/>
      <c r="BP15" s="655"/>
      <c r="BQ15" s="230" t="s">
        <v>1770</v>
      </c>
      <c r="BR15" s="226">
        <v>1.6443488557592465</v>
      </c>
      <c r="BS15" s="226">
        <v>3.4859198093453592</v>
      </c>
      <c r="BT15" s="226">
        <v>2.4375184120440641</v>
      </c>
      <c r="BU15" s="226">
        <v>4.9893840685348216</v>
      </c>
      <c r="BV15" s="226">
        <v>13.259477437991738</v>
      </c>
      <c r="BW15" s="226">
        <v>16.533635905238697</v>
      </c>
      <c r="BX15" s="226">
        <v>25.736234112461482</v>
      </c>
      <c r="BY15" s="226">
        <v>49.253505049162335</v>
      </c>
      <c r="BZ15" s="226">
        <v>29.200573156094759</v>
      </c>
      <c r="CA15" s="226">
        <v>19.359026853234116</v>
      </c>
      <c r="CB15" s="658"/>
      <c r="CC15" s="655"/>
      <c r="CD15" s="224" t="s">
        <v>1770</v>
      </c>
      <c r="CE15" s="225">
        <v>6.9916432884128001</v>
      </c>
      <c r="CF15" s="226">
        <v>6.9916432884128001</v>
      </c>
      <c r="CG15" s="226"/>
      <c r="CH15" s="226">
        <v>0</v>
      </c>
      <c r="CI15" s="226"/>
      <c r="CJ15" s="226">
        <v>0</v>
      </c>
      <c r="CK15" s="226">
        <v>3.1236601965032853</v>
      </c>
      <c r="CL15" s="226">
        <v>3.1236601965032853</v>
      </c>
      <c r="CM15" s="658"/>
      <c r="CN15" s="655"/>
      <c r="CO15" s="224" t="s">
        <v>1770</v>
      </c>
      <c r="CP15" s="225">
        <v>0.473465396599</v>
      </c>
      <c r="CQ15" s="226"/>
      <c r="CR15" s="226"/>
      <c r="CS15" s="226">
        <v>0</v>
      </c>
      <c r="CT15" s="226">
        <v>1.8852074994202217</v>
      </c>
      <c r="CU15" s="226">
        <v>4.6734629742398885</v>
      </c>
      <c r="CV15" s="231">
        <f t="shared" si="0"/>
        <v>30643.73002432162</v>
      </c>
      <c r="CW15" s="231">
        <f t="shared" si="0"/>
        <v>33434.903426136902</v>
      </c>
    </row>
    <row r="16" spans="1:101" s="223" customFormat="1" ht="25" customHeight="1">
      <c r="A16" s="658"/>
      <c r="B16" s="655"/>
      <c r="C16" s="224" t="s">
        <v>1771</v>
      </c>
      <c r="D16" s="225">
        <v>11522.404892035222</v>
      </c>
      <c r="E16" s="226">
        <v>10957.438345550867</v>
      </c>
      <c r="F16" s="226">
        <v>2611.0461010922259</v>
      </c>
      <c r="G16" s="226">
        <v>2885.6209295417425</v>
      </c>
      <c r="H16" s="226">
        <v>3316.0775514328038</v>
      </c>
      <c r="I16" s="226">
        <v>4091.0891192176441</v>
      </c>
      <c r="J16" s="226">
        <v>2842.924685917797</v>
      </c>
      <c r="K16" s="226">
        <v>2484.9535454470492</v>
      </c>
      <c r="L16" s="658"/>
      <c r="M16" s="655"/>
      <c r="N16" s="224" t="s">
        <v>1771</v>
      </c>
      <c r="O16" s="208">
        <v>2962.3026036520673</v>
      </c>
      <c r="P16" s="226">
        <v>2863.4239529767265</v>
      </c>
      <c r="Q16" s="226">
        <v>286.6106796786209</v>
      </c>
      <c r="R16" s="226">
        <v>341.57938246143732</v>
      </c>
      <c r="S16" s="226">
        <v>19961.537272331894</v>
      </c>
      <c r="T16" s="227">
        <v>19905.819778624649</v>
      </c>
      <c r="U16" s="226">
        <v>1006.5368692558613</v>
      </c>
      <c r="V16" s="226">
        <v>1137.5585129473914</v>
      </c>
      <c r="W16" s="662"/>
      <c r="X16" s="663"/>
      <c r="Y16" s="228" t="s">
        <v>1771</v>
      </c>
      <c r="Z16" s="226">
        <v>7458.51</v>
      </c>
      <c r="AA16" s="226">
        <v>7452.89</v>
      </c>
      <c r="AB16" s="226">
        <v>7128.7743640985063</v>
      </c>
      <c r="AC16" s="226">
        <v>4701.8718017877891</v>
      </c>
      <c r="AD16" s="226">
        <v>4750.6599734355077</v>
      </c>
      <c r="AE16" s="226">
        <v>4946.0906272468255</v>
      </c>
      <c r="AF16" s="229">
        <v>7076.0695793846571</v>
      </c>
      <c r="AG16" s="226">
        <v>7510.2567808772747</v>
      </c>
      <c r="AH16" s="658"/>
      <c r="AI16" s="655"/>
      <c r="AJ16" s="224" t="s">
        <v>1771</v>
      </c>
      <c r="AK16" s="225">
        <v>966.82563984080377</v>
      </c>
      <c r="AL16" s="226">
        <v>967.70441865476903</v>
      </c>
      <c r="AM16" s="226">
        <v>23702.079356307273</v>
      </c>
      <c r="AN16" s="226">
        <v>22982.958709241924</v>
      </c>
      <c r="AO16" s="229">
        <v>19985.551985881968</v>
      </c>
      <c r="AP16" s="229">
        <v>22740.97243405558</v>
      </c>
      <c r="AQ16" s="226">
        <v>3043.5540579773847</v>
      </c>
      <c r="AR16" s="229">
        <v>3628.1160208220167</v>
      </c>
      <c r="AS16" s="658"/>
      <c r="AT16" s="655"/>
      <c r="AU16" s="230" t="s">
        <v>1771</v>
      </c>
      <c r="AV16" s="226">
        <v>2746.9056581341792</v>
      </c>
      <c r="AW16" s="226">
        <v>2741.9066866467456</v>
      </c>
      <c r="AX16" s="226">
        <v>138.63587994998247</v>
      </c>
      <c r="AY16" s="226">
        <v>981.51035802450633</v>
      </c>
      <c r="AZ16" s="226">
        <v>1716.0338739441067</v>
      </c>
      <c r="BA16" s="226">
        <v>3146.3550594688722</v>
      </c>
      <c r="BB16" s="226">
        <v>10113.060679199976</v>
      </c>
      <c r="BC16" s="226">
        <v>9988.4290827677905</v>
      </c>
      <c r="BD16" s="658"/>
      <c r="BE16" s="655"/>
      <c r="BF16" s="230" t="s">
        <v>1771</v>
      </c>
      <c r="BG16" s="226">
        <v>355.50983231276109</v>
      </c>
      <c r="BH16" s="226">
        <v>187.6807680369011</v>
      </c>
      <c r="BI16" s="226">
        <v>34978.114869910991</v>
      </c>
      <c r="BJ16" s="226">
        <v>34933.931036330003</v>
      </c>
      <c r="BK16" s="226">
        <v>20.637887240981737</v>
      </c>
      <c r="BL16" s="226">
        <v>23.082182451630114</v>
      </c>
      <c r="BM16" s="226">
        <v>4182.1713283865001</v>
      </c>
      <c r="BN16" s="226">
        <v>4180.3054706432176</v>
      </c>
      <c r="BO16" s="658"/>
      <c r="BP16" s="655"/>
      <c r="BQ16" s="230" t="s">
        <v>1771</v>
      </c>
      <c r="BR16" s="226">
        <v>254.63738520034113</v>
      </c>
      <c r="BS16" s="226">
        <v>302.54596259148411</v>
      </c>
      <c r="BT16" s="226">
        <v>5000.6385807087599</v>
      </c>
      <c r="BU16" s="226">
        <v>5087.0147458063238</v>
      </c>
      <c r="BV16" s="226">
        <v>3486.0173781891108</v>
      </c>
      <c r="BW16" s="226">
        <v>3364.1853227287734</v>
      </c>
      <c r="BX16" s="226">
        <v>1091.835266183484</v>
      </c>
      <c r="BY16" s="226">
        <v>1183.8987700227074</v>
      </c>
      <c r="BZ16" s="226">
        <v>1358.3693327453973</v>
      </c>
      <c r="CA16" s="226">
        <v>1084.7896427422047</v>
      </c>
      <c r="CB16" s="658"/>
      <c r="CC16" s="655"/>
      <c r="CD16" s="224" t="s">
        <v>1771</v>
      </c>
      <c r="CE16" s="225">
        <v>1.75336307486</v>
      </c>
      <c r="CF16" s="226">
        <v>2.6113511002349998</v>
      </c>
      <c r="CG16" s="226">
        <v>0.6456487688490371</v>
      </c>
      <c r="CH16" s="226">
        <v>0.6456487688490371</v>
      </c>
      <c r="CI16" s="226">
        <v>0.46308784000317099</v>
      </c>
      <c r="CJ16" s="226">
        <v>0</v>
      </c>
      <c r="CK16" s="226">
        <v>0.82325004718303241</v>
      </c>
      <c r="CL16" s="226">
        <v>0.93933351174920521</v>
      </c>
      <c r="CM16" s="658"/>
      <c r="CN16" s="655"/>
      <c r="CO16" s="224" t="s">
        <v>1771</v>
      </c>
      <c r="CP16" s="225">
        <v>74.874638782900007</v>
      </c>
      <c r="CQ16" s="226">
        <v>62.237369276217308</v>
      </c>
      <c r="CR16" s="226"/>
      <c r="CS16" s="226">
        <v>0</v>
      </c>
      <c r="CT16" s="226">
        <v>1.7858672492736123</v>
      </c>
      <c r="CU16" s="226">
        <v>2.2056743375771526</v>
      </c>
      <c r="CV16" s="231">
        <f t="shared" si="0"/>
        <v>184144.37942019221</v>
      </c>
      <c r="CW16" s="231">
        <f t="shared" si="0"/>
        <v>186872.61882470938</v>
      </c>
    </row>
    <row r="17" spans="1:101" s="223" customFormat="1" ht="25" customHeight="1">
      <c r="A17" s="659"/>
      <c r="B17" s="656"/>
      <c r="C17" s="224" t="s">
        <v>1772</v>
      </c>
      <c r="D17" s="225">
        <v>15585.187418425177</v>
      </c>
      <c r="E17" s="226">
        <v>14883.370806937059</v>
      </c>
      <c r="F17" s="226">
        <v>2877.1949235827624</v>
      </c>
      <c r="G17" s="226">
        <v>3205.7255262568765</v>
      </c>
      <c r="H17" s="226">
        <v>3394.6736315940452</v>
      </c>
      <c r="I17" s="226">
        <v>4133.1793190044555</v>
      </c>
      <c r="J17" s="226">
        <v>3044.6338415119349</v>
      </c>
      <c r="K17" s="226">
        <v>2702.3942405021394</v>
      </c>
      <c r="L17" s="659"/>
      <c r="M17" s="656"/>
      <c r="N17" s="224" t="s">
        <v>1772</v>
      </c>
      <c r="O17" s="208">
        <v>3760.3046274344924</v>
      </c>
      <c r="P17" s="226">
        <v>3660.8311284950787</v>
      </c>
      <c r="Q17" s="226">
        <v>350.38446430776617</v>
      </c>
      <c r="R17" s="226">
        <v>369.70844016768973</v>
      </c>
      <c r="S17" s="226">
        <v>42466.914512898089</v>
      </c>
      <c r="T17" s="227">
        <v>42266.504207705759</v>
      </c>
      <c r="U17" s="226">
        <v>1091.7066524144971</v>
      </c>
      <c r="V17" s="226">
        <v>1229.9864825082736</v>
      </c>
      <c r="W17" s="662"/>
      <c r="X17" s="663"/>
      <c r="Y17" s="228" t="s">
        <v>1772</v>
      </c>
      <c r="Z17" s="226">
        <v>18126.32</v>
      </c>
      <c r="AA17" s="226">
        <v>18121.219999999998</v>
      </c>
      <c r="AB17" s="226">
        <v>155936.06494368892</v>
      </c>
      <c r="AC17" s="226">
        <v>92364.353517248281</v>
      </c>
      <c r="AD17" s="226">
        <v>5429.1646653136104</v>
      </c>
      <c r="AE17" s="226">
        <v>5643.7740147689474</v>
      </c>
      <c r="AF17" s="229">
        <v>9819.8054191494321</v>
      </c>
      <c r="AG17" s="226">
        <v>10217.4783059033</v>
      </c>
      <c r="AH17" s="659"/>
      <c r="AI17" s="656"/>
      <c r="AJ17" s="224" t="s">
        <v>1772</v>
      </c>
      <c r="AK17" s="225">
        <v>1280.6145429373739</v>
      </c>
      <c r="AL17" s="226">
        <v>1271.7056337084236</v>
      </c>
      <c r="AM17" s="226">
        <v>25596.546973891043</v>
      </c>
      <c r="AN17" s="226">
        <v>24854.263734963224</v>
      </c>
      <c r="AO17" s="229">
        <v>21738.672615898762</v>
      </c>
      <c r="AP17" s="229">
        <v>24857.472689513601</v>
      </c>
      <c r="AQ17" s="226">
        <v>3044.394412323355</v>
      </c>
      <c r="AR17" s="229">
        <v>3631.5742165786755</v>
      </c>
      <c r="AS17" s="659"/>
      <c r="AT17" s="656"/>
      <c r="AU17" s="230" t="s">
        <v>1772</v>
      </c>
      <c r="AV17" s="226">
        <v>3023.6895060537427</v>
      </c>
      <c r="AW17" s="226">
        <v>3019.2150033726366</v>
      </c>
      <c r="AX17" s="226">
        <v>139.53977015390964</v>
      </c>
      <c r="AY17" s="226">
        <v>982.41424822843351</v>
      </c>
      <c r="AZ17" s="226">
        <v>1720.073841901687</v>
      </c>
      <c r="BA17" s="226">
        <v>3150.3950274264525</v>
      </c>
      <c r="BB17" s="226">
        <v>11332.720823370153</v>
      </c>
      <c r="BC17" s="226">
        <v>11196.818821956094</v>
      </c>
      <c r="BD17" s="659"/>
      <c r="BE17" s="656"/>
      <c r="BF17" s="230" t="s">
        <v>1772</v>
      </c>
      <c r="BG17" s="226">
        <v>541.41321868642581</v>
      </c>
      <c r="BH17" s="226">
        <v>341.74170406636176</v>
      </c>
      <c r="BI17" s="226">
        <v>65467.080400888342</v>
      </c>
      <c r="BJ17" s="226">
        <v>65414.856029488408</v>
      </c>
      <c r="BK17" s="226">
        <v>952.15878063458331</v>
      </c>
      <c r="BL17" s="226">
        <v>1135.7456366267511</v>
      </c>
      <c r="BM17" s="226">
        <v>5320.2669304495021</v>
      </c>
      <c r="BN17" s="226">
        <v>5282.8526717253644</v>
      </c>
      <c r="BO17" s="659"/>
      <c r="BP17" s="656"/>
      <c r="BQ17" s="230" t="s">
        <v>1772</v>
      </c>
      <c r="BR17" s="226">
        <v>256.52126216794073</v>
      </c>
      <c r="BS17" s="226">
        <v>306.5061019122237</v>
      </c>
      <c r="BT17" s="226">
        <v>6138.1418531808013</v>
      </c>
      <c r="BU17" s="226">
        <v>6422.1714509766744</v>
      </c>
      <c r="BV17" s="226">
        <v>7587.5516350873831</v>
      </c>
      <c r="BW17" s="226">
        <v>7452.4359719717731</v>
      </c>
      <c r="BX17" s="226">
        <v>7143.3978924444291</v>
      </c>
      <c r="BY17" s="226">
        <v>4469.5760381814962</v>
      </c>
      <c r="BZ17" s="226">
        <v>1458.5314472583489</v>
      </c>
      <c r="CA17" s="226">
        <v>1174.8979695805551</v>
      </c>
      <c r="CB17" s="659"/>
      <c r="CC17" s="656"/>
      <c r="CD17" s="224" t="s">
        <v>1772</v>
      </c>
      <c r="CE17" s="225">
        <v>8.7450063632728003</v>
      </c>
      <c r="CF17" s="226">
        <v>9.6029943886478009</v>
      </c>
      <c r="CG17" s="226">
        <v>0.6456487688490371</v>
      </c>
      <c r="CH17" s="226">
        <v>0.6456487688490371</v>
      </c>
      <c r="CI17" s="226">
        <v>0.46308784000317099</v>
      </c>
      <c r="CJ17" s="226">
        <v>0</v>
      </c>
      <c r="CK17" s="226">
        <v>4.3798769098320438</v>
      </c>
      <c r="CL17" s="226">
        <v>4.3837797160303316</v>
      </c>
      <c r="CM17" s="659"/>
      <c r="CN17" s="656"/>
      <c r="CO17" s="224" t="s">
        <v>1772</v>
      </c>
      <c r="CP17" s="225">
        <v>75.348104179499003</v>
      </c>
      <c r="CQ17" s="226">
        <v>68.553538472094303</v>
      </c>
      <c r="CR17" s="226">
        <v>0</v>
      </c>
      <c r="CS17" s="226">
        <v>0</v>
      </c>
      <c r="CT17" s="226">
        <v>3.671074748693834</v>
      </c>
      <c r="CU17" s="226">
        <v>6.8791373118170416</v>
      </c>
      <c r="CV17" s="231">
        <f t="shared" si="0"/>
        <v>424716.92380645877</v>
      </c>
      <c r="CW17" s="231">
        <f t="shared" si="0"/>
        <v>363853.23403843254</v>
      </c>
    </row>
    <row r="18" spans="1:101" s="223" customFormat="1" ht="25" customHeight="1">
      <c r="A18" s="660">
        <v>3</v>
      </c>
      <c r="B18" s="661" t="s">
        <v>1773</v>
      </c>
      <c r="C18" s="224" t="s">
        <v>1774</v>
      </c>
      <c r="D18" s="225">
        <v>446.52486806406171</v>
      </c>
      <c r="E18" s="226">
        <v>494.82248897091262</v>
      </c>
      <c r="F18" s="226">
        <v>0.90022036632701108</v>
      </c>
      <c r="G18" s="226">
        <v>0.99131558331353065</v>
      </c>
      <c r="H18" s="226">
        <v>84.520160803171706</v>
      </c>
      <c r="I18" s="226">
        <v>136.00845925510126</v>
      </c>
      <c r="J18" s="226">
        <v>203.51740528203118</v>
      </c>
      <c r="K18" s="226">
        <v>238.27084746633062</v>
      </c>
      <c r="L18" s="660">
        <v>3</v>
      </c>
      <c r="M18" s="661" t="s">
        <v>1773</v>
      </c>
      <c r="N18" s="224" t="s">
        <v>1774</v>
      </c>
      <c r="O18" s="208">
        <v>228.64521126127565</v>
      </c>
      <c r="P18" s="226">
        <v>241.63141406153312</v>
      </c>
      <c r="Q18" s="226">
        <v>84.812306044706261</v>
      </c>
      <c r="R18" s="226">
        <v>74.302537006528539</v>
      </c>
      <c r="S18" s="226">
        <v>267.43851780591012</v>
      </c>
      <c r="T18" s="227">
        <v>277.51202621194614</v>
      </c>
      <c r="U18" s="226">
        <v>172.74103808465637</v>
      </c>
      <c r="V18" s="226">
        <v>217.71496831026397</v>
      </c>
      <c r="W18" s="652">
        <v>3</v>
      </c>
      <c r="X18" s="653" t="s">
        <v>1773</v>
      </c>
      <c r="Y18" s="228" t="s">
        <v>1774</v>
      </c>
      <c r="Z18" s="226">
        <v>26.56</v>
      </c>
      <c r="AA18" s="226">
        <v>24.189999999999998</v>
      </c>
      <c r="AB18" s="226">
        <v>11.866323776601103</v>
      </c>
      <c r="AC18" s="226">
        <v>12.073301686529138</v>
      </c>
      <c r="AD18" s="226">
        <v>477.6962252302277</v>
      </c>
      <c r="AE18" s="226">
        <v>506.08914785020596</v>
      </c>
      <c r="AF18" s="229">
        <v>552.68244547420852</v>
      </c>
      <c r="AG18" s="226">
        <v>729.62801808199526</v>
      </c>
      <c r="AH18" s="660">
        <v>3</v>
      </c>
      <c r="AI18" s="661" t="s">
        <v>1773</v>
      </c>
      <c r="AJ18" s="224" t="s">
        <v>1774</v>
      </c>
      <c r="AK18" s="225">
        <v>110.51775560990136</v>
      </c>
      <c r="AL18" s="226">
        <v>111.30573777547228</v>
      </c>
      <c r="AM18" s="226">
        <v>393.82324839769069</v>
      </c>
      <c r="AN18" s="226">
        <v>474.04041519492415</v>
      </c>
      <c r="AO18" s="229">
        <v>394.58962543718252</v>
      </c>
      <c r="AP18" s="229">
        <v>364.29841982125868</v>
      </c>
      <c r="AQ18" s="226"/>
      <c r="AR18" s="229">
        <v>2.8239872136576086E-2</v>
      </c>
      <c r="AS18" s="660">
        <v>3</v>
      </c>
      <c r="AT18" s="661" t="s">
        <v>1773</v>
      </c>
      <c r="AU18" s="230" t="s">
        <v>1774</v>
      </c>
      <c r="AV18" s="226">
        <v>62.860313031093575</v>
      </c>
      <c r="AW18" s="226">
        <v>67.083028967210026</v>
      </c>
      <c r="AX18" s="226"/>
      <c r="AY18" s="226">
        <v>0</v>
      </c>
      <c r="AZ18" s="226">
        <v>15.082848921493133</v>
      </c>
      <c r="BA18" s="226">
        <v>17.464789964417175</v>
      </c>
      <c r="BB18" s="226">
        <v>233.93820878959784</v>
      </c>
      <c r="BC18" s="226">
        <v>260.83044766629797</v>
      </c>
      <c r="BD18" s="660">
        <v>3</v>
      </c>
      <c r="BE18" s="661" t="s">
        <v>1773</v>
      </c>
      <c r="BF18" s="230" t="s">
        <v>1774</v>
      </c>
      <c r="BG18" s="226">
        <v>120.98702263049212</v>
      </c>
      <c r="BH18" s="226">
        <v>143.90256690539968</v>
      </c>
      <c r="BI18" s="226">
        <v>396.91063863254169</v>
      </c>
      <c r="BJ18" s="226">
        <v>409.64145162080416</v>
      </c>
      <c r="BK18" s="226">
        <v>8.7904202683180305E-2</v>
      </c>
      <c r="BL18" s="226">
        <v>8.7904202683180305E-2</v>
      </c>
      <c r="BM18" s="226">
        <v>597.95139836787723</v>
      </c>
      <c r="BN18" s="226">
        <v>616.14288623925552</v>
      </c>
      <c r="BO18" s="660">
        <v>3</v>
      </c>
      <c r="BP18" s="661" t="s">
        <v>1773</v>
      </c>
      <c r="BQ18" s="230" t="s">
        <v>1774</v>
      </c>
      <c r="BR18" s="226">
        <v>6.1884161614777913</v>
      </c>
      <c r="BS18" s="226">
        <v>5.7779526481608823</v>
      </c>
      <c r="BT18" s="226">
        <v>478.97511397929946</v>
      </c>
      <c r="BU18" s="226">
        <v>466.34810505860833</v>
      </c>
      <c r="BV18" s="226">
        <v>367.92160742578324</v>
      </c>
      <c r="BW18" s="226">
        <v>407.55283012314879</v>
      </c>
      <c r="BX18" s="226">
        <v>23.751167431098587</v>
      </c>
      <c r="BY18" s="226">
        <v>26.289835955394928</v>
      </c>
      <c r="BZ18" s="226">
        <v>257.0586174773764</v>
      </c>
      <c r="CA18" s="226">
        <v>290.86318053725341</v>
      </c>
      <c r="CB18" s="660">
        <v>3</v>
      </c>
      <c r="CC18" s="661" t="s">
        <v>1773</v>
      </c>
      <c r="CD18" s="224" t="s">
        <v>1774</v>
      </c>
      <c r="CE18" s="225"/>
      <c r="CF18" s="226">
        <v>0</v>
      </c>
      <c r="CG18" s="226">
        <v>1.789085395335396E-2</v>
      </c>
      <c r="CH18" s="226">
        <v>1.789085395335396E-2</v>
      </c>
      <c r="CI18" s="226">
        <v>0.87050102251936856</v>
      </c>
      <c r="CJ18" s="226">
        <v>0.87050102251936856</v>
      </c>
      <c r="CK18" s="226">
        <v>1.0289584715678008</v>
      </c>
      <c r="CL18" s="226">
        <v>1.014296044408405</v>
      </c>
      <c r="CM18" s="660">
        <v>3</v>
      </c>
      <c r="CN18" s="661" t="s">
        <v>1773</v>
      </c>
      <c r="CO18" s="224" t="s">
        <v>1774</v>
      </c>
      <c r="CP18" s="225">
        <v>3.1462317189200002</v>
      </c>
      <c r="CQ18" s="226">
        <v>0.67288674023600004</v>
      </c>
      <c r="CR18" s="226"/>
      <c r="CS18" s="226">
        <v>0</v>
      </c>
      <c r="CT18" s="226">
        <v>0.10701643040092251</v>
      </c>
      <c r="CU18" s="226">
        <v>0.10701643040092251</v>
      </c>
      <c r="CV18" s="231">
        <f t="shared" si="0"/>
        <v>6023.7192071861282</v>
      </c>
      <c r="CW18" s="231">
        <f t="shared" si="0"/>
        <v>6617.5749081286049</v>
      </c>
    </row>
    <row r="19" spans="1:101" s="223" customFormat="1" ht="25" customHeight="1">
      <c r="A19" s="648"/>
      <c r="B19" s="650"/>
      <c r="C19" s="224" t="s">
        <v>1775</v>
      </c>
      <c r="D19" s="225">
        <v>2926.4249449753061</v>
      </c>
      <c r="E19" s="226">
        <v>2961.5054649934254</v>
      </c>
      <c r="F19" s="226">
        <v>379.06127840620593</v>
      </c>
      <c r="G19" s="226">
        <v>362.34238325462127</v>
      </c>
      <c r="H19" s="226">
        <v>652.39517276464778</v>
      </c>
      <c r="I19" s="226">
        <v>640.0927875446273</v>
      </c>
      <c r="J19" s="226">
        <v>5447.7964960148865</v>
      </c>
      <c r="K19" s="226">
        <v>5436.5337516449972</v>
      </c>
      <c r="L19" s="648"/>
      <c r="M19" s="650"/>
      <c r="N19" s="224" t="s">
        <v>1775</v>
      </c>
      <c r="O19" s="208">
        <v>3252.9826615515676</v>
      </c>
      <c r="P19" s="226">
        <v>3253.68037031733</v>
      </c>
      <c r="Q19" s="226">
        <v>26.704703475067419</v>
      </c>
      <c r="R19" s="226">
        <v>34.664133765427856</v>
      </c>
      <c r="S19" s="226">
        <v>2527.3448451105533</v>
      </c>
      <c r="T19" s="227">
        <v>2546.2916941876729</v>
      </c>
      <c r="U19" s="226">
        <v>1021.240954296623</v>
      </c>
      <c r="V19" s="226">
        <v>1165.1282734934086</v>
      </c>
      <c r="W19" s="652"/>
      <c r="X19" s="653"/>
      <c r="Y19" s="228" t="s">
        <v>1775</v>
      </c>
      <c r="Z19" s="226">
        <v>310.02999999999997</v>
      </c>
      <c r="AA19" s="226">
        <v>310.02</v>
      </c>
      <c r="AB19" s="226">
        <v>332.66794699400026</v>
      </c>
      <c r="AC19" s="226">
        <v>336.74881698675341</v>
      </c>
      <c r="AD19" s="226">
        <v>2923.8360718490931</v>
      </c>
      <c r="AE19" s="226">
        <v>2923.8838465933759</v>
      </c>
      <c r="AF19" s="229">
        <v>3462.3032482807298</v>
      </c>
      <c r="AG19" s="226">
        <v>3465.1603203656305</v>
      </c>
      <c r="AH19" s="648"/>
      <c r="AI19" s="650"/>
      <c r="AJ19" s="224" t="s">
        <v>1775</v>
      </c>
      <c r="AK19" s="225">
        <v>2679.943128334362</v>
      </c>
      <c r="AL19" s="226">
        <v>2667.5864510965807</v>
      </c>
      <c r="AM19" s="226">
        <v>3111.0095171495032</v>
      </c>
      <c r="AN19" s="226">
        <v>3190.2245348380848</v>
      </c>
      <c r="AO19" s="229">
        <v>3407.324478243157</v>
      </c>
      <c r="AP19" s="229">
        <v>3387.877270310456</v>
      </c>
      <c r="AQ19" s="226">
        <v>404.48061027133463</v>
      </c>
      <c r="AR19" s="229">
        <v>439.66959588692492</v>
      </c>
      <c r="AS19" s="648"/>
      <c r="AT19" s="650"/>
      <c r="AU19" s="230" t="s">
        <v>1775</v>
      </c>
      <c r="AV19" s="226">
        <v>751.14789847381246</v>
      </c>
      <c r="AW19" s="226">
        <v>758.98026768322006</v>
      </c>
      <c r="AX19" s="226">
        <v>135.17440347440476</v>
      </c>
      <c r="AY19" s="226">
        <v>148.82081795147406</v>
      </c>
      <c r="AZ19" s="226">
        <v>278.49442070381821</v>
      </c>
      <c r="BA19" s="226">
        <v>281.50233577111106</v>
      </c>
      <c r="BB19" s="226">
        <v>5077.1389334137384</v>
      </c>
      <c r="BC19" s="226">
        <v>5079.9824586681243</v>
      </c>
      <c r="BD19" s="648"/>
      <c r="BE19" s="650"/>
      <c r="BF19" s="230" t="s">
        <v>1775</v>
      </c>
      <c r="BG19" s="226">
        <v>1733.9246867277345</v>
      </c>
      <c r="BH19" s="226">
        <v>1788.9812964092041</v>
      </c>
      <c r="BI19" s="226">
        <v>3275.6892687067766</v>
      </c>
      <c r="BJ19" s="226">
        <v>3291.3524393020443</v>
      </c>
      <c r="BK19" s="226">
        <v>5.6617819707241717</v>
      </c>
      <c r="BL19" s="226">
        <v>5.8001637806115287</v>
      </c>
      <c r="BM19" s="226">
        <v>6137.3279940291104</v>
      </c>
      <c r="BN19" s="226">
        <v>6137.3279940291104</v>
      </c>
      <c r="BO19" s="648"/>
      <c r="BP19" s="650"/>
      <c r="BQ19" s="230" t="s">
        <v>1775</v>
      </c>
      <c r="BR19" s="226">
        <v>561.12679411153749</v>
      </c>
      <c r="BS19" s="226">
        <v>564.1809379271582</v>
      </c>
      <c r="BT19" s="226">
        <v>2014.5139852021073</v>
      </c>
      <c r="BU19" s="226">
        <v>2035.8214192598368</v>
      </c>
      <c r="BV19" s="226">
        <v>8258.8184617758943</v>
      </c>
      <c r="BW19" s="226">
        <v>8289.3233904395383</v>
      </c>
      <c r="BX19" s="226">
        <v>209.71160823374319</v>
      </c>
      <c r="BY19" s="226">
        <v>211.80661831201365</v>
      </c>
      <c r="BZ19" s="226">
        <v>13281.314368603033</v>
      </c>
      <c r="CA19" s="226">
        <v>13295.353619020154</v>
      </c>
      <c r="CB19" s="648"/>
      <c r="CC19" s="650"/>
      <c r="CD19" s="224" t="s">
        <v>1775</v>
      </c>
      <c r="CE19" s="225">
        <v>6.6522077806800004</v>
      </c>
      <c r="CF19" s="226">
        <v>6.6522077806800004</v>
      </c>
      <c r="CG19" s="226">
        <v>1.3605064703052294</v>
      </c>
      <c r="CH19" s="226">
        <v>1.3605064703052294</v>
      </c>
      <c r="CI19" s="226">
        <v>1.6330658896186288</v>
      </c>
      <c r="CJ19" s="226">
        <v>1.6330658896186288</v>
      </c>
      <c r="CK19" s="226">
        <v>0.62808548758795013</v>
      </c>
      <c r="CL19" s="226">
        <v>0.86037582505575916</v>
      </c>
      <c r="CM19" s="648"/>
      <c r="CN19" s="650"/>
      <c r="CO19" s="224" t="s">
        <v>1775</v>
      </c>
      <c r="CP19" s="225">
        <v>22.941608866399999</v>
      </c>
      <c r="CQ19" s="226">
        <v>50.697163753503219</v>
      </c>
      <c r="CR19" s="226">
        <v>2.8720376277126706E-2</v>
      </c>
      <c r="CS19" s="226">
        <v>2.8720376277126706E-2</v>
      </c>
      <c r="CT19" s="226">
        <v>34.58697162081247</v>
      </c>
      <c r="CU19" s="226">
        <v>34.505020749171813</v>
      </c>
      <c r="CV19" s="231">
        <f t="shared" si="0"/>
        <v>74653.421829635146</v>
      </c>
      <c r="CW19" s="231">
        <f t="shared" si="0"/>
        <v>75106.380514677512</v>
      </c>
    </row>
    <row r="20" spans="1:101" s="223" customFormat="1" ht="25" customHeight="1">
      <c r="A20" s="648"/>
      <c r="B20" s="650"/>
      <c r="C20" s="224" t="s">
        <v>1776</v>
      </c>
      <c r="D20" s="225">
        <v>1503.1201548040906</v>
      </c>
      <c r="E20" s="226">
        <v>1725.1928244544656</v>
      </c>
      <c r="F20" s="226">
        <v>137.05366756155018</v>
      </c>
      <c r="G20" s="226">
        <v>137.29617100302983</v>
      </c>
      <c r="H20" s="226">
        <v>721.80237480781466</v>
      </c>
      <c r="I20" s="226">
        <v>743.55373787786095</v>
      </c>
      <c r="J20" s="226">
        <v>844.42349771113948</v>
      </c>
      <c r="K20" s="226">
        <v>898.98275732163074</v>
      </c>
      <c r="L20" s="648"/>
      <c r="M20" s="650"/>
      <c r="N20" s="224" t="s">
        <v>1776</v>
      </c>
      <c r="O20" s="208">
        <v>940.9803974103861</v>
      </c>
      <c r="P20" s="226">
        <v>986.43900762600742</v>
      </c>
      <c r="Q20" s="226">
        <v>262.91747856884399</v>
      </c>
      <c r="R20" s="226">
        <v>291.00866351295446</v>
      </c>
      <c r="S20" s="226">
        <v>2655.0162891453015</v>
      </c>
      <c r="T20" s="227">
        <v>2751.9073513427575</v>
      </c>
      <c r="U20" s="226">
        <v>1602.3084674346489</v>
      </c>
      <c r="V20" s="226">
        <v>1758.8882629878824</v>
      </c>
      <c r="W20" s="652"/>
      <c r="X20" s="653"/>
      <c r="Y20" s="228" t="s">
        <v>1776</v>
      </c>
      <c r="Z20" s="226">
        <v>293.10000000000002</v>
      </c>
      <c r="AA20" s="226">
        <v>297.10000000000002</v>
      </c>
      <c r="AB20" s="226">
        <v>395.71244184571356</v>
      </c>
      <c r="AC20" s="226">
        <v>378.08676369561653</v>
      </c>
      <c r="AD20" s="226">
        <v>1124.2668507560495</v>
      </c>
      <c r="AE20" s="226">
        <v>1128.2004080375882</v>
      </c>
      <c r="AF20" s="229">
        <v>2841.5221589003045</v>
      </c>
      <c r="AG20" s="226">
        <v>2874.6560059968006</v>
      </c>
      <c r="AH20" s="648"/>
      <c r="AI20" s="650"/>
      <c r="AJ20" s="224" t="s">
        <v>1776</v>
      </c>
      <c r="AK20" s="225">
        <v>735.70544566145816</v>
      </c>
      <c r="AL20" s="226">
        <v>903.00757481337143</v>
      </c>
      <c r="AM20" s="226">
        <v>1791.8481969805298</v>
      </c>
      <c r="AN20" s="226">
        <v>2057.359412266771</v>
      </c>
      <c r="AO20" s="229">
        <v>4272.8154244540528</v>
      </c>
      <c r="AP20" s="229">
        <v>4280.6038212037565</v>
      </c>
      <c r="AQ20" s="226">
        <v>105.82</v>
      </c>
      <c r="AR20" s="229">
        <v>105.82</v>
      </c>
      <c r="AS20" s="648"/>
      <c r="AT20" s="650"/>
      <c r="AU20" s="230" t="s">
        <v>1776</v>
      </c>
      <c r="AV20" s="226">
        <v>85.403284062206751</v>
      </c>
      <c r="AW20" s="226">
        <v>87.920809745502183</v>
      </c>
      <c r="AX20" s="226">
        <v>70.485521325887447</v>
      </c>
      <c r="AY20" s="226">
        <v>72.970795570158671</v>
      </c>
      <c r="AZ20" s="226">
        <v>138.77227040429165</v>
      </c>
      <c r="BA20" s="226">
        <v>142.54660668824985</v>
      </c>
      <c r="BB20" s="226">
        <v>1106.6560193589396</v>
      </c>
      <c r="BC20" s="226">
        <v>1139.9577195666736</v>
      </c>
      <c r="BD20" s="648"/>
      <c r="BE20" s="650"/>
      <c r="BF20" s="230" t="s">
        <v>1776</v>
      </c>
      <c r="BG20" s="226">
        <v>1822.6412976572785</v>
      </c>
      <c r="BH20" s="226">
        <v>2025.1085501736216</v>
      </c>
      <c r="BI20" s="226">
        <v>2147.9772975310393</v>
      </c>
      <c r="BJ20" s="226">
        <v>2246.8047845361739</v>
      </c>
      <c r="BK20" s="226">
        <v>18.265462004028638</v>
      </c>
      <c r="BL20" s="226">
        <v>18.416878774912611</v>
      </c>
      <c r="BM20" s="226">
        <v>2648.0742462636836</v>
      </c>
      <c r="BN20" s="226">
        <v>2796.5235129665234</v>
      </c>
      <c r="BO20" s="648"/>
      <c r="BP20" s="650"/>
      <c r="BQ20" s="230" t="s">
        <v>1776</v>
      </c>
      <c r="BR20" s="226">
        <v>321.42454943100836</v>
      </c>
      <c r="BS20" s="226">
        <v>320.96327783667294</v>
      </c>
      <c r="BT20" s="226">
        <v>1877.4296461950819</v>
      </c>
      <c r="BU20" s="226">
        <v>1866.4352452625451</v>
      </c>
      <c r="BV20" s="226">
        <v>3921.126665968623</v>
      </c>
      <c r="BW20" s="226">
        <v>4101.8951710206438</v>
      </c>
      <c r="BX20" s="226">
        <v>402.01933608322094</v>
      </c>
      <c r="BY20" s="226">
        <v>412.57961372967623</v>
      </c>
      <c r="BZ20" s="226">
        <v>2414.5404870485436</v>
      </c>
      <c r="CA20" s="226">
        <v>2475.5376666129855</v>
      </c>
      <c r="CB20" s="648"/>
      <c r="CC20" s="650"/>
      <c r="CD20" s="224" t="s">
        <v>1776</v>
      </c>
      <c r="CE20" s="225">
        <v>62.537668420900005</v>
      </c>
      <c r="CF20" s="226">
        <v>63.762693029705567</v>
      </c>
      <c r="CG20" s="226">
        <v>88.053045348368954</v>
      </c>
      <c r="CH20" s="226">
        <v>88.929283674580418</v>
      </c>
      <c r="CI20" s="226">
        <v>31.013187516476979</v>
      </c>
      <c r="CJ20" s="226">
        <v>32.65490844648189</v>
      </c>
      <c r="CK20" s="226">
        <v>20.450072574779792</v>
      </c>
      <c r="CL20" s="226">
        <v>22.580066921651234</v>
      </c>
      <c r="CM20" s="648"/>
      <c r="CN20" s="650"/>
      <c r="CO20" s="224" t="s">
        <v>1776</v>
      </c>
      <c r="CP20" s="225">
        <v>824.43043959199997</v>
      </c>
      <c r="CQ20" s="226">
        <v>754.24643906920267</v>
      </c>
      <c r="CR20" s="226">
        <v>5.3317991120208159</v>
      </c>
      <c r="CS20" s="226">
        <v>5.3317991120208159</v>
      </c>
      <c r="CT20" s="226">
        <v>85.895374635599765</v>
      </c>
      <c r="CU20" s="226">
        <v>86.359759183792065</v>
      </c>
      <c r="CV20" s="231">
        <f t="shared" si="0"/>
        <v>38320.940516575851</v>
      </c>
      <c r="CW20" s="231">
        <f t="shared" si="0"/>
        <v>40079.628344062265</v>
      </c>
    </row>
    <row r="21" spans="1:101" s="223" customFormat="1" ht="25" customHeight="1">
      <c r="A21" s="649"/>
      <c r="B21" s="651"/>
      <c r="C21" s="224" t="s">
        <v>1777</v>
      </c>
      <c r="D21" s="225">
        <v>4876.0699678434585</v>
      </c>
      <c r="E21" s="226">
        <v>5181.5207784188033</v>
      </c>
      <c r="F21" s="226">
        <v>517.01516633408312</v>
      </c>
      <c r="G21" s="226">
        <v>500.6298698409646</v>
      </c>
      <c r="H21" s="226">
        <v>1458.7177083756342</v>
      </c>
      <c r="I21" s="226">
        <v>1519.6549846775895</v>
      </c>
      <c r="J21" s="226">
        <v>6495.7373990080569</v>
      </c>
      <c r="K21" s="226">
        <v>6573.7873564329575</v>
      </c>
      <c r="L21" s="649"/>
      <c r="M21" s="651"/>
      <c r="N21" s="224" t="s">
        <v>1777</v>
      </c>
      <c r="O21" s="208">
        <v>4422.6082702232288</v>
      </c>
      <c r="P21" s="226">
        <v>4481.7507920048702</v>
      </c>
      <c r="Q21" s="226">
        <v>374.43448808861768</v>
      </c>
      <c r="R21" s="226">
        <v>399.9753342849109</v>
      </c>
      <c r="S21" s="226">
        <v>5449.7996520617653</v>
      </c>
      <c r="T21" s="227">
        <v>5575.8964555516532</v>
      </c>
      <c r="U21" s="226">
        <v>2796.2904598159284</v>
      </c>
      <c r="V21" s="226">
        <v>3141.7315047915549</v>
      </c>
      <c r="W21" s="652"/>
      <c r="X21" s="653"/>
      <c r="Y21" s="228" t="s">
        <v>1777</v>
      </c>
      <c r="Z21" s="226">
        <v>629.69000000000005</v>
      </c>
      <c r="AA21" s="226">
        <v>631.31000000000006</v>
      </c>
      <c r="AB21" s="226">
        <v>740.24671261631488</v>
      </c>
      <c r="AC21" s="226">
        <v>726.90888236889907</v>
      </c>
      <c r="AD21" s="226">
        <v>4525.7991478353706</v>
      </c>
      <c r="AE21" s="226">
        <v>4558.1734024811703</v>
      </c>
      <c r="AF21" s="229">
        <v>6856.5078526552425</v>
      </c>
      <c r="AG21" s="226">
        <v>7069.444344444426</v>
      </c>
      <c r="AH21" s="649"/>
      <c r="AI21" s="651"/>
      <c r="AJ21" s="224" t="s">
        <v>1777</v>
      </c>
      <c r="AK21" s="225">
        <v>3526.1663296057218</v>
      </c>
      <c r="AL21" s="226">
        <v>3681.8997636854247</v>
      </c>
      <c r="AM21" s="226">
        <v>5296.6809625277238</v>
      </c>
      <c r="AN21" s="226">
        <v>5721.6243622997799</v>
      </c>
      <c r="AO21" s="229">
        <v>8074.7295281343922</v>
      </c>
      <c r="AP21" s="229">
        <v>8032.7795113354696</v>
      </c>
      <c r="AQ21" s="226">
        <v>510.30061027133462</v>
      </c>
      <c r="AR21" s="229">
        <v>545.51783575906143</v>
      </c>
      <c r="AS21" s="649"/>
      <c r="AT21" s="651"/>
      <c r="AU21" s="230" t="s">
        <v>1777</v>
      </c>
      <c r="AV21" s="226">
        <v>899.41149556711275</v>
      </c>
      <c r="AW21" s="226">
        <v>913.98410639593226</v>
      </c>
      <c r="AX21" s="226">
        <v>205.6599248002922</v>
      </c>
      <c r="AY21" s="226">
        <v>221.79161352163271</v>
      </c>
      <c r="AZ21" s="226">
        <v>432.34954002960296</v>
      </c>
      <c r="BA21" s="226">
        <v>441.51373242377809</v>
      </c>
      <c r="BB21" s="226">
        <v>6417.7331615622752</v>
      </c>
      <c r="BC21" s="226">
        <v>6480.7706259010947</v>
      </c>
      <c r="BD21" s="649"/>
      <c r="BE21" s="651"/>
      <c r="BF21" s="230" t="s">
        <v>1777</v>
      </c>
      <c r="BG21" s="226">
        <v>3677.5530070155055</v>
      </c>
      <c r="BH21" s="226">
        <v>3957.9924134882258</v>
      </c>
      <c r="BI21" s="226">
        <v>5820.5772048703575</v>
      </c>
      <c r="BJ21" s="226">
        <v>5947.798675459022</v>
      </c>
      <c r="BK21" s="226">
        <v>24.015148177435989</v>
      </c>
      <c r="BL21" s="226">
        <v>24.304946758207318</v>
      </c>
      <c r="BM21" s="226">
        <v>9383.353638660672</v>
      </c>
      <c r="BN21" s="226">
        <v>9549.9943932348906</v>
      </c>
      <c r="BO21" s="649"/>
      <c r="BP21" s="651"/>
      <c r="BQ21" s="230" t="s">
        <v>1777</v>
      </c>
      <c r="BR21" s="226">
        <v>888.73975970402364</v>
      </c>
      <c r="BS21" s="226">
        <v>890.92216841199206</v>
      </c>
      <c r="BT21" s="226">
        <v>4370.9187453764889</v>
      </c>
      <c r="BU21" s="226">
        <v>4368.6047695809903</v>
      </c>
      <c r="BV21" s="226">
        <v>12547.866735170301</v>
      </c>
      <c r="BW21" s="226">
        <v>12798.77139158333</v>
      </c>
      <c r="BX21" s="226">
        <v>635.48211174806272</v>
      </c>
      <c r="BY21" s="226">
        <v>650.67606799708483</v>
      </c>
      <c r="BZ21" s="226">
        <v>15952.913473128952</v>
      </c>
      <c r="CA21" s="226">
        <v>16061.754466170392</v>
      </c>
      <c r="CB21" s="649"/>
      <c r="CC21" s="651"/>
      <c r="CD21" s="224" t="s">
        <v>1777</v>
      </c>
      <c r="CE21" s="225">
        <v>69.189876201580006</v>
      </c>
      <c r="CF21" s="226">
        <v>70.414900810385561</v>
      </c>
      <c r="CG21" s="226">
        <v>89.43144267262754</v>
      </c>
      <c r="CH21" s="226">
        <v>90.307680998839004</v>
      </c>
      <c r="CI21" s="226">
        <v>33.516754428614973</v>
      </c>
      <c r="CJ21" s="226">
        <v>35.158475358619881</v>
      </c>
      <c r="CK21" s="226">
        <v>22.107116533935542</v>
      </c>
      <c r="CL21" s="226">
        <v>24.454738791115396</v>
      </c>
      <c r="CM21" s="649"/>
      <c r="CN21" s="651"/>
      <c r="CO21" s="224" t="s">
        <v>1777</v>
      </c>
      <c r="CP21" s="225">
        <v>850.51828017731998</v>
      </c>
      <c r="CQ21" s="226">
        <v>805.61648956294187</v>
      </c>
      <c r="CR21" s="226">
        <v>5.3605194882979426</v>
      </c>
      <c r="CS21" s="226">
        <v>5.3605194882979426</v>
      </c>
      <c r="CT21" s="226">
        <v>120.58936268681316</v>
      </c>
      <c r="CU21" s="226">
        <v>120.9717963633648</v>
      </c>
      <c r="CV21" s="231">
        <f t="shared" si="0"/>
        <v>118998.08155339715</v>
      </c>
      <c r="CW21" s="231">
        <f t="shared" si="0"/>
        <v>121803.76915067768</v>
      </c>
    </row>
    <row r="22" spans="1:101" s="223" customFormat="1" ht="25" customHeight="1">
      <c r="A22" s="660">
        <v>4</v>
      </c>
      <c r="B22" s="661" t="s">
        <v>1778</v>
      </c>
      <c r="C22" s="224" t="s">
        <v>1779</v>
      </c>
      <c r="D22" s="225">
        <v>25155.291062184406</v>
      </c>
      <c r="E22" s="226">
        <v>24602.669292405764</v>
      </c>
      <c r="F22" s="226">
        <v>142.67865935965108</v>
      </c>
      <c r="G22" s="226">
        <v>116.1125646365028</v>
      </c>
      <c r="H22" s="226">
        <v>27853.149186675739</v>
      </c>
      <c r="I22" s="226">
        <v>27237.105395695089</v>
      </c>
      <c r="J22" s="226">
        <v>4626.9454039036955</v>
      </c>
      <c r="K22" s="226">
        <v>4565.1379971210854</v>
      </c>
      <c r="L22" s="660">
        <v>4</v>
      </c>
      <c r="M22" s="661" t="s">
        <v>1778</v>
      </c>
      <c r="N22" s="224" t="s">
        <v>1779</v>
      </c>
      <c r="O22" s="208">
        <v>57551.009683608456</v>
      </c>
      <c r="P22" s="226">
        <v>57522.991974794451</v>
      </c>
      <c r="Q22" s="226">
        <v>1155.3400682526124</v>
      </c>
      <c r="R22" s="226">
        <v>1298.6842127520222</v>
      </c>
      <c r="S22" s="226">
        <v>9192.3271312521283</v>
      </c>
      <c r="T22" s="227">
        <v>9191.9481665566764</v>
      </c>
      <c r="U22" s="226">
        <v>662.73440297124489</v>
      </c>
      <c r="V22" s="226">
        <v>667.36369915627131</v>
      </c>
      <c r="W22" s="652">
        <v>4</v>
      </c>
      <c r="X22" s="653" t="s">
        <v>1778</v>
      </c>
      <c r="Y22" s="228" t="s">
        <v>1779</v>
      </c>
      <c r="Z22" s="226">
        <v>1273.97</v>
      </c>
      <c r="AA22" s="226">
        <v>1272.6500000000001</v>
      </c>
      <c r="AB22" s="226">
        <v>554.39165666075019</v>
      </c>
      <c r="AC22" s="226">
        <v>579.77626727758263</v>
      </c>
      <c r="AD22" s="226">
        <v>22117.303384771145</v>
      </c>
      <c r="AE22" s="226">
        <v>22109.438528515257</v>
      </c>
      <c r="AF22" s="229">
        <v>15721.275551851511</v>
      </c>
      <c r="AG22" s="226">
        <v>14925.447566390352</v>
      </c>
      <c r="AH22" s="660">
        <v>4</v>
      </c>
      <c r="AI22" s="661" t="s">
        <v>1778</v>
      </c>
      <c r="AJ22" s="224" t="s">
        <v>1779</v>
      </c>
      <c r="AK22" s="225">
        <v>1552.1867403629756</v>
      </c>
      <c r="AL22" s="226">
        <v>1576.6948339627722</v>
      </c>
      <c r="AM22" s="226">
        <v>67973.572689678185</v>
      </c>
      <c r="AN22" s="226">
        <v>67922.221900428907</v>
      </c>
      <c r="AO22" s="229">
        <v>42210.484483190063</v>
      </c>
      <c r="AP22" s="229">
        <v>39770.607704080408</v>
      </c>
      <c r="AQ22" s="226">
        <v>11568.732295136984</v>
      </c>
      <c r="AR22" s="229">
        <v>10213.657292277505</v>
      </c>
      <c r="AS22" s="660">
        <v>4</v>
      </c>
      <c r="AT22" s="661" t="s">
        <v>1778</v>
      </c>
      <c r="AU22" s="230" t="s">
        <v>1779</v>
      </c>
      <c r="AV22" s="226">
        <v>14623.23874517631</v>
      </c>
      <c r="AW22" s="226">
        <v>14462.389271143849</v>
      </c>
      <c r="AX22" s="226">
        <v>6958.9976704837691</v>
      </c>
      <c r="AY22" s="226">
        <v>6727.7038121448577</v>
      </c>
      <c r="AZ22" s="226">
        <v>10412.073575637627</v>
      </c>
      <c r="BA22" s="226">
        <v>9580.1024521234594</v>
      </c>
      <c r="BB22" s="226">
        <v>44086.526790121912</v>
      </c>
      <c r="BC22" s="226">
        <v>43866.367049430191</v>
      </c>
      <c r="BD22" s="660">
        <v>4</v>
      </c>
      <c r="BE22" s="661" t="s">
        <v>1778</v>
      </c>
      <c r="BF22" s="230" t="s">
        <v>1779</v>
      </c>
      <c r="BG22" s="226">
        <v>1423.3818131085106</v>
      </c>
      <c r="BH22" s="226">
        <v>1430.7899331831884</v>
      </c>
      <c r="BI22" s="226">
        <v>17218.092346886799</v>
      </c>
      <c r="BJ22" s="226">
        <v>17536.819061630384</v>
      </c>
      <c r="BK22" s="226">
        <v>182.83767196942688</v>
      </c>
      <c r="BL22" s="226">
        <v>184.35376814110492</v>
      </c>
      <c r="BM22" s="226">
        <v>11202.698864966602</v>
      </c>
      <c r="BN22" s="226">
        <v>11359.386534915962</v>
      </c>
      <c r="BO22" s="660">
        <v>4</v>
      </c>
      <c r="BP22" s="661" t="s">
        <v>1778</v>
      </c>
      <c r="BQ22" s="230" t="s">
        <v>1779</v>
      </c>
      <c r="BR22" s="226">
        <v>2377.2619090001599</v>
      </c>
      <c r="BS22" s="226">
        <v>2567.8147973107648</v>
      </c>
      <c r="BT22" s="226">
        <v>19248.210870753039</v>
      </c>
      <c r="BU22" s="226">
        <v>18014.418335042865</v>
      </c>
      <c r="BV22" s="226">
        <v>13020.155950319046</v>
      </c>
      <c r="BW22" s="226">
        <v>12957.889218727922</v>
      </c>
      <c r="BX22" s="226">
        <v>6279.1217090376294</v>
      </c>
      <c r="BY22" s="226">
        <v>6277.7695874830142</v>
      </c>
      <c r="BZ22" s="226">
        <v>6510.19645412713</v>
      </c>
      <c r="CA22" s="226">
        <v>6771.3046307890236</v>
      </c>
      <c r="CB22" s="660">
        <v>4</v>
      </c>
      <c r="CC22" s="661" t="s">
        <v>1778</v>
      </c>
      <c r="CD22" s="224" t="s">
        <v>1779</v>
      </c>
      <c r="CE22" s="225">
        <v>1427.3279139427573</v>
      </c>
      <c r="CF22" s="226">
        <v>1425.4824838627403</v>
      </c>
      <c r="CG22" s="226">
        <v>1.4259953756900701</v>
      </c>
      <c r="CH22" s="226">
        <v>1.4259953756900701</v>
      </c>
      <c r="CI22" s="226">
        <v>146.91256871894157</v>
      </c>
      <c r="CJ22" s="226">
        <v>146.90170845800822</v>
      </c>
      <c r="CK22" s="226">
        <v>1.1950999760752596</v>
      </c>
      <c r="CL22" s="226">
        <v>1.1950999760752596</v>
      </c>
      <c r="CM22" s="660">
        <v>4</v>
      </c>
      <c r="CN22" s="661" t="s">
        <v>1778</v>
      </c>
      <c r="CO22" s="224" t="s">
        <v>1779</v>
      </c>
      <c r="CP22" s="225">
        <v>1.1797385604899999</v>
      </c>
      <c r="CQ22" s="226">
        <v>10.586580823427902</v>
      </c>
      <c r="CR22" s="226"/>
      <c r="CS22" s="226">
        <v>0</v>
      </c>
      <c r="CT22" s="226">
        <v>0.27370753096198241</v>
      </c>
      <c r="CU22" s="226">
        <v>0.27370753096198241</v>
      </c>
      <c r="CV22" s="231">
        <f t="shared" si="0"/>
        <v>444432.50179555244</v>
      </c>
      <c r="CW22" s="231">
        <f t="shared" si="0"/>
        <v>436895.48142414424</v>
      </c>
    </row>
    <row r="23" spans="1:101" s="223" customFormat="1" ht="52.5" customHeight="1">
      <c r="A23" s="648"/>
      <c r="B23" s="650"/>
      <c r="C23" s="232" t="s">
        <v>1780</v>
      </c>
      <c r="D23" s="225">
        <v>250.63593128415584</v>
      </c>
      <c r="E23" s="226">
        <v>250.63593128415584</v>
      </c>
      <c r="F23" s="226">
        <v>58856.929759782201</v>
      </c>
      <c r="G23" s="226">
        <v>57793.117191012017</v>
      </c>
      <c r="H23" s="226">
        <v>4806.4894818407847</v>
      </c>
      <c r="I23" s="226">
        <v>4366.6955725895086</v>
      </c>
      <c r="J23" s="226"/>
      <c r="K23" s="226">
        <v>0</v>
      </c>
      <c r="L23" s="648"/>
      <c r="M23" s="650"/>
      <c r="N23" s="232" t="s">
        <v>1780</v>
      </c>
      <c r="O23" s="208"/>
      <c r="P23" s="226">
        <v>0</v>
      </c>
      <c r="Q23" s="226">
        <v>618.33396177044665</v>
      </c>
      <c r="R23" s="226">
        <v>620.44118373283277</v>
      </c>
      <c r="S23" s="226">
        <v>5.8727764593464231</v>
      </c>
      <c r="T23" s="227">
        <v>5.8727764593464231</v>
      </c>
      <c r="U23" s="226"/>
      <c r="V23" s="226">
        <v>0</v>
      </c>
      <c r="W23" s="652"/>
      <c r="X23" s="653"/>
      <c r="Y23" s="233" t="s">
        <v>1780</v>
      </c>
      <c r="Z23" s="226">
        <v>11031.08</v>
      </c>
      <c r="AA23" s="226">
        <v>11029.64</v>
      </c>
      <c r="AB23" s="226">
        <v>12040.372688680382</v>
      </c>
      <c r="AC23" s="226">
        <v>11257.192571305768</v>
      </c>
      <c r="AD23" s="226">
        <v>5.2039929187235393E-2</v>
      </c>
      <c r="AE23" s="226">
        <v>5.2039929187235393E-2</v>
      </c>
      <c r="AF23" s="229">
        <v>10951.54437258179</v>
      </c>
      <c r="AG23" s="226">
        <v>10595.312671288393</v>
      </c>
      <c r="AH23" s="648"/>
      <c r="AI23" s="650"/>
      <c r="AJ23" s="232" t="s">
        <v>1780</v>
      </c>
      <c r="AK23" s="225">
        <v>6292.8811467059904</v>
      </c>
      <c r="AL23" s="226">
        <v>6287.2022133889186</v>
      </c>
      <c r="AM23" s="226">
        <v>9.6196817686234712E-2</v>
      </c>
      <c r="AN23" s="226">
        <v>9.6196817686234712E-2</v>
      </c>
      <c r="AO23" s="229">
        <v>6950.7675128447108</v>
      </c>
      <c r="AP23" s="229">
        <v>6556.6656403940433</v>
      </c>
      <c r="AQ23" s="226">
        <v>2753.7031490983195</v>
      </c>
      <c r="AR23" s="229">
        <v>2599.7054049049652</v>
      </c>
      <c r="AS23" s="648"/>
      <c r="AT23" s="650"/>
      <c r="AU23" s="234" t="s">
        <v>1780</v>
      </c>
      <c r="AV23" s="226">
        <v>756.04426030342017</v>
      </c>
      <c r="AW23" s="226">
        <v>753.91277814063687</v>
      </c>
      <c r="AX23" s="226">
        <v>8081.65807792962</v>
      </c>
      <c r="AY23" s="226">
        <v>8562.3276435814205</v>
      </c>
      <c r="AZ23" s="226">
        <v>175.39977105739925</v>
      </c>
      <c r="BA23" s="226">
        <v>174.79372477032783</v>
      </c>
      <c r="BB23" s="226"/>
      <c r="BC23" s="226">
        <v>0</v>
      </c>
      <c r="BD23" s="648"/>
      <c r="BE23" s="650"/>
      <c r="BF23" s="234" t="s">
        <v>1780</v>
      </c>
      <c r="BG23" s="226">
        <v>12.612957710557897</v>
      </c>
      <c r="BH23" s="226">
        <v>13.730582316542675</v>
      </c>
      <c r="BI23" s="226"/>
      <c r="BJ23" s="226">
        <v>0</v>
      </c>
      <c r="BK23" s="226">
        <v>2573.0491457907638</v>
      </c>
      <c r="BL23" s="226">
        <v>2527.8518682038675</v>
      </c>
      <c r="BM23" s="226">
        <v>4473.6621830405675</v>
      </c>
      <c r="BN23" s="226">
        <v>4318.9706957914796</v>
      </c>
      <c r="BO23" s="648"/>
      <c r="BP23" s="650"/>
      <c r="BQ23" s="234" t="s">
        <v>1780</v>
      </c>
      <c r="BR23" s="226">
        <v>3793.3659577130761</v>
      </c>
      <c r="BS23" s="226">
        <v>3655.3736579432043</v>
      </c>
      <c r="BT23" s="226"/>
      <c r="BU23" s="226">
        <v>0.12583776034870076</v>
      </c>
      <c r="BV23" s="226">
        <v>230.9739614387012</v>
      </c>
      <c r="BW23" s="226">
        <v>230.9739614387012</v>
      </c>
      <c r="BX23" s="226">
        <v>16164.468027138286</v>
      </c>
      <c r="BY23" s="226">
        <v>16160.032327654486</v>
      </c>
      <c r="BZ23" s="226">
        <v>199.1963957793688</v>
      </c>
      <c r="CA23" s="226">
        <v>199.11609378006739</v>
      </c>
      <c r="CB23" s="648"/>
      <c r="CC23" s="650"/>
      <c r="CD23" s="232" t="s">
        <v>1780</v>
      </c>
      <c r="CE23" s="225">
        <v>5059.1834563451112</v>
      </c>
      <c r="CF23" s="226">
        <v>5058.2612373154852</v>
      </c>
      <c r="CG23" s="226">
        <v>8.1809385495343605</v>
      </c>
      <c r="CH23" s="226">
        <v>8.1809385495343605</v>
      </c>
      <c r="CI23" s="226">
        <v>6.4371935457755978</v>
      </c>
      <c r="CJ23" s="226">
        <v>6.4371935457755978</v>
      </c>
      <c r="CK23" s="226"/>
      <c r="CL23" s="226">
        <v>0</v>
      </c>
      <c r="CM23" s="648"/>
      <c r="CN23" s="650"/>
      <c r="CO23" s="232" t="s">
        <v>1780</v>
      </c>
      <c r="CP23" s="225">
        <v>12.322588688054838</v>
      </c>
      <c r="CQ23" s="226"/>
      <c r="CR23" s="226"/>
      <c r="CS23" s="226">
        <v>0</v>
      </c>
      <c r="CT23" s="226"/>
      <c r="CU23" s="226">
        <v>0</v>
      </c>
      <c r="CV23" s="231">
        <f t="shared" si="0"/>
        <v>156105.31393282526</v>
      </c>
      <c r="CW23" s="231">
        <f t="shared" si="0"/>
        <v>153032.71793389868</v>
      </c>
    </row>
    <row r="24" spans="1:101" s="223" customFormat="1" ht="25" customHeight="1">
      <c r="A24" s="648"/>
      <c r="B24" s="650"/>
      <c r="C24" s="232" t="s">
        <v>1781</v>
      </c>
      <c r="D24" s="225">
        <v>671.1905204404344</v>
      </c>
      <c r="E24" s="226">
        <v>614.10599390132097</v>
      </c>
      <c r="F24" s="226">
        <v>29.522996198166808</v>
      </c>
      <c r="G24" s="226">
        <v>28.352575534289617</v>
      </c>
      <c r="H24" s="226">
        <v>86.468583690317132</v>
      </c>
      <c r="I24" s="226">
        <v>83.80953412542155</v>
      </c>
      <c r="J24" s="226">
        <v>4.5233011848874094</v>
      </c>
      <c r="K24" s="226">
        <v>5.4087582680845498</v>
      </c>
      <c r="L24" s="648"/>
      <c r="M24" s="650"/>
      <c r="N24" s="232" t="s">
        <v>1781</v>
      </c>
      <c r="O24" s="208">
        <v>85.780637402489532</v>
      </c>
      <c r="P24" s="226">
        <v>87.714735084608137</v>
      </c>
      <c r="Q24" s="226">
        <v>41.154151128247342</v>
      </c>
      <c r="R24" s="226">
        <v>45.751827213611882</v>
      </c>
      <c r="S24" s="226">
        <v>179.36946781278269</v>
      </c>
      <c r="T24" s="227">
        <v>179.36946781278269</v>
      </c>
      <c r="U24" s="226">
        <v>15.538099608777983</v>
      </c>
      <c r="V24" s="226">
        <v>16.972343657051248</v>
      </c>
      <c r="W24" s="652"/>
      <c r="X24" s="653"/>
      <c r="Y24" s="233" t="s">
        <v>1781</v>
      </c>
      <c r="Z24" s="226">
        <v>2.02</v>
      </c>
      <c r="AA24" s="226">
        <v>2.02</v>
      </c>
      <c r="AB24" s="226">
        <v>12439.067514917711</v>
      </c>
      <c r="AC24" s="226">
        <v>12438.554610493904</v>
      </c>
      <c r="AD24" s="226">
        <v>43.145495547691375</v>
      </c>
      <c r="AE24" s="226">
        <v>43.80647003427115</v>
      </c>
      <c r="AF24" s="229">
        <v>2625.80157751563</v>
      </c>
      <c r="AG24" s="226">
        <v>2068.8803300222262</v>
      </c>
      <c r="AH24" s="648"/>
      <c r="AI24" s="650"/>
      <c r="AJ24" s="232" t="s">
        <v>1781</v>
      </c>
      <c r="AK24" s="225">
        <v>2071.0340804236289</v>
      </c>
      <c r="AL24" s="226">
        <v>2102.7098012626011</v>
      </c>
      <c r="AM24" s="226">
        <v>71.725993006157978</v>
      </c>
      <c r="AN24" s="226">
        <v>87.611834949238471</v>
      </c>
      <c r="AO24" s="229">
        <v>254.61796201336409</v>
      </c>
      <c r="AP24" s="229">
        <v>235.26843332841349</v>
      </c>
      <c r="AQ24" s="226">
        <v>1.5962600763738699</v>
      </c>
      <c r="AR24" s="229">
        <v>1.6270031897144199</v>
      </c>
      <c r="AS24" s="648"/>
      <c r="AT24" s="650"/>
      <c r="AU24" s="234" t="s">
        <v>1781</v>
      </c>
      <c r="AV24" s="226">
        <v>13.639698383576778</v>
      </c>
      <c r="AW24" s="226">
        <v>12.976770750768514</v>
      </c>
      <c r="AX24" s="226">
        <v>95.691408454886215</v>
      </c>
      <c r="AY24" s="226">
        <v>93.473408218522309</v>
      </c>
      <c r="AZ24" s="226">
        <v>224.72206728436345</v>
      </c>
      <c r="BA24" s="226">
        <v>230.56882357445801</v>
      </c>
      <c r="BB24" s="226">
        <v>1132.5511095067075</v>
      </c>
      <c r="BC24" s="226">
        <v>1216.3931223061979</v>
      </c>
      <c r="BD24" s="648"/>
      <c r="BE24" s="650"/>
      <c r="BF24" s="234" t="s">
        <v>1781</v>
      </c>
      <c r="BG24" s="226">
        <v>14.829231039028382</v>
      </c>
      <c r="BH24" s="226">
        <v>18.16750196670781</v>
      </c>
      <c r="BI24" s="226">
        <v>134.50832956756969</v>
      </c>
      <c r="BJ24" s="226">
        <v>123.26813828042492</v>
      </c>
      <c r="BK24" s="226">
        <v>3.8692909118133931</v>
      </c>
      <c r="BL24" s="226">
        <v>3.837917770124827</v>
      </c>
      <c r="BM24" s="226">
        <v>1321.7874636978499</v>
      </c>
      <c r="BN24" s="226">
        <v>1319.0393878055929</v>
      </c>
      <c r="BO24" s="648"/>
      <c r="BP24" s="650"/>
      <c r="BQ24" s="234" t="s">
        <v>1781</v>
      </c>
      <c r="BR24" s="226">
        <v>300.51831277945058</v>
      </c>
      <c r="BS24" s="226">
        <v>291.91862819882192</v>
      </c>
      <c r="BT24" s="226">
        <v>418.41761570967924</v>
      </c>
      <c r="BU24" s="226">
        <v>354.01602283059253</v>
      </c>
      <c r="BV24" s="226">
        <v>117.43304250522961</v>
      </c>
      <c r="BW24" s="226">
        <v>122.42020122931929</v>
      </c>
      <c r="BX24" s="226">
        <v>793.01788511680763</v>
      </c>
      <c r="BY24" s="226">
        <v>792.18347021946886</v>
      </c>
      <c r="BZ24" s="226">
        <v>701.55827732533828</v>
      </c>
      <c r="CA24" s="226">
        <v>734.57991397259639</v>
      </c>
      <c r="CB24" s="648"/>
      <c r="CC24" s="650"/>
      <c r="CD24" s="232" t="s">
        <v>1781</v>
      </c>
      <c r="CE24" s="225"/>
      <c r="CF24" s="226">
        <v>0</v>
      </c>
      <c r="CG24" s="226">
        <v>0.14037903916909328</v>
      </c>
      <c r="CH24" s="226">
        <v>0.14037903916909328</v>
      </c>
      <c r="CI24" s="226">
        <v>0.15908266864469239</v>
      </c>
      <c r="CJ24" s="226">
        <v>0.15908266864469239</v>
      </c>
      <c r="CK24" s="226"/>
      <c r="CL24" s="226">
        <v>0</v>
      </c>
      <c r="CM24" s="648"/>
      <c r="CN24" s="650"/>
      <c r="CO24" s="232" t="s">
        <v>1781</v>
      </c>
      <c r="CP24" s="225"/>
      <c r="CQ24" s="226">
        <v>0.38155579665599998</v>
      </c>
      <c r="CR24" s="226"/>
      <c r="CS24" s="226">
        <v>0</v>
      </c>
      <c r="CT24" s="226">
        <v>3.1499909928031491E-2</v>
      </c>
      <c r="CU24" s="226">
        <v>3.1499909928031491E-2</v>
      </c>
      <c r="CV24" s="231">
        <f t="shared" si="0"/>
        <v>23895.431334866709</v>
      </c>
      <c r="CW24" s="231">
        <f t="shared" si="0"/>
        <v>23355.519543415532</v>
      </c>
    </row>
    <row r="25" spans="1:101" s="223" customFormat="1" ht="25" customHeight="1">
      <c r="A25" s="648"/>
      <c r="B25" s="650"/>
      <c r="C25" s="224" t="s">
        <v>1782</v>
      </c>
      <c r="D25" s="225">
        <v>8119.5882635115722</v>
      </c>
      <c r="E25" s="226">
        <v>8192.1632525552086</v>
      </c>
      <c r="F25" s="226">
        <v>1410.085852749417</v>
      </c>
      <c r="G25" s="226">
        <v>2095.6582670850571</v>
      </c>
      <c r="H25" s="226">
        <v>844.23155078587115</v>
      </c>
      <c r="I25" s="226">
        <v>1280.8103783816816</v>
      </c>
      <c r="J25" s="226">
        <v>1246.1989813513519</v>
      </c>
      <c r="K25" s="226">
        <v>1302.1182242068255</v>
      </c>
      <c r="L25" s="648"/>
      <c r="M25" s="650"/>
      <c r="N25" s="224" t="s">
        <v>1782</v>
      </c>
      <c r="O25" s="208">
        <v>4168.820204616859</v>
      </c>
      <c r="P25" s="226">
        <v>4172.3451285847395</v>
      </c>
      <c r="Q25" s="226">
        <v>208.01793574101302</v>
      </c>
      <c r="R25" s="226">
        <v>63.69412710976826</v>
      </c>
      <c r="S25" s="226">
        <v>2809.6254870988414</v>
      </c>
      <c r="T25" s="227">
        <v>2809.2911693413748</v>
      </c>
      <c r="U25" s="226">
        <v>162.77258536072267</v>
      </c>
      <c r="V25" s="226">
        <v>156.23391824993811</v>
      </c>
      <c r="W25" s="652"/>
      <c r="X25" s="653"/>
      <c r="Y25" s="228" t="s">
        <v>1782</v>
      </c>
      <c r="Z25" s="226">
        <v>160.6</v>
      </c>
      <c r="AA25" s="226">
        <v>160.94999999999999</v>
      </c>
      <c r="AB25" s="226">
        <v>8755.3524990762835</v>
      </c>
      <c r="AC25" s="226">
        <v>9277.6090439845484</v>
      </c>
      <c r="AD25" s="226">
        <v>5384.8388956234585</v>
      </c>
      <c r="AE25" s="226">
        <v>5426.864289941881</v>
      </c>
      <c r="AF25" s="229">
        <v>5345.6273275753474</v>
      </c>
      <c r="AG25" s="226">
        <v>7111.2711126477716</v>
      </c>
      <c r="AH25" s="648"/>
      <c r="AI25" s="650"/>
      <c r="AJ25" s="224" t="s">
        <v>1782</v>
      </c>
      <c r="AK25" s="225">
        <v>643.15854008597228</v>
      </c>
      <c r="AL25" s="226">
        <v>600.10716717071989</v>
      </c>
      <c r="AM25" s="226">
        <v>12637.225507342948</v>
      </c>
      <c r="AN25" s="226">
        <v>12606.805707013769</v>
      </c>
      <c r="AO25" s="229">
        <v>8405.2190370220433</v>
      </c>
      <c r="AP25" s="229">
        <v>9904.2009870496422</v>
      </c>
      <c r="AQ25" s="226">
        <v>1788.9114387722025</v>
      </c>
      <c r="AR25" s="229">
        <v>2172.2587927038694</v>
      </c>
      <c r="AS25" s="648"/>
      <c r="AT25" s="650"/>
      <c r="AU25" s="230" t="s">
        <v>1782</v>
      </c>
      <c r="AV25" s="226">
        <v>607.53724426582085</v>
      </c>
      <c r="AW25" s="226">
        <v>800.63517220162259</v>
      </c>
      <c r="AX25" s="226">
        <v>4477.4800953787217</v>
      </c>
      <c r="AY25" s="226">
        <v>3303.8033525234368</v>
      </c>
      <c r="AZ25" s="226">
        <v>1716.4611921919532</v>
      </c>
      <c r="BA25" s="226">
        <v>1120.1390697200511</v>
      </c>
      <c r="BB25" s="226">
        <v>6181.0123890555287</v>
      </c>
      <c r="BC25" s="226">
        <v>6259.6316140282834</v>
      </c>
      <c r="BD25" s="648"/>
      <c r="BE25" s="650"/>
      <c r="BF25" s="230" t="s">
        <v>1782</v>
      </c>
      <c r="BG25" s="226">
        <v>70.444449059133163</v>
      </c>
      <c r="BH25" s="226">
        <v>76.529369489953467</v>
      </c>
      <c r="BI25" s="226">
        <v>11082.93067027243</v>
      </c>
      <c r="BJ25" s="226">
        <v>10774.373721932647</v>
      </c>
      <c r="BK25" s="226">
        <v>53.007587524959085</v>
      </c>
      <c r="BL25" s="226">
        <v>75.192193792348888</v>
      </c>
      <c r="BM25" s="226">
        <v>0.10081658276172493</v>
      </c>
      <c r="BN25" s="226">
        <v>9.8096234586604272</v>
      </c>
      <c r="BO25" s="648"/>
      <c r="BP25" s="650"/>
      <c r="BQ25" s="230" t="s">
        <v>1782</v>
      </c>
      <c r="BR25" s="226">
        <v>477.8105567697491</v>
      </c>
      <c r="BS25" s="226">
        <v>432.48145705581373</v>
      </c>
      <c r="BT25" s="226">
        <v>4726.9485515665901</v>
      </c>
      <c r="BU25" s="226">
        <v>4616.1318959784267</v>
      </c>
      <c r="BV25" s="226">
        <v>2047.3229065647677</v>
      </c>
      <c r="BW25" s="226">
        <v>2091.1601217715856</v>
      </c>
      <c r="BX25" s="226">
        <v>2089.3925650836213</v>
      </c>
      <c r="BY25" s="226">
        <v>2088.5482129647462</v>
      </c>
      <c r="BZ25" s="226">
        <v>512.27470832008703</v>
      </c>
      <c r="CA25" s="226">
        <v>364.67832838181369</v>
      </c>
      <c r="CB25" s="648"/>
      <c r="CC25" s="650"/>
      <c r="CD25" s="224" t="s">
        <v>1782</v>
      </c>
      <c r="CE25" s="225">
        <v>272.61305563712523</v>
      </c>
      <c r="CF25" s="226">
        <v>273.53286099155906</v>
      </c>
      <c r="CG25" s="226">
        <v>7.6170895415991514E-3</v>
      </c>
      <c r="CH25" s="226">
        <v>7.6170895415991514E-3</v>
      </c>
      <c r="CI25" s="226">
        <v>0.59368321300114402</v>
      </c>
      <c r="CJ25" s="226">
        <v>0.59368321300114402</v>
      </c>
      <c r="CK25" s="226"/>
      <c r="CL25" s="226">
        <v>0</v>
      </c>
      <c r="CM25" s="648"/>
      <c r="CN25" s="650"/>
      <c r="CO25" s="224" t="s">
        <v>1782</v>
      </c>
      <c r="CP25" s="225">
        <v>1.3344966190700001</v>
      </c>
      <c r="CQ25" s="226">
        <v>12.060038038309401</v>
      </c>
      <c r="CR25" s="226"/>
      <c r="CS25" s="226">
        <v>0</v>
      </c>
      <c r="CT25" s="226"/>
      <c r="CU25" s="226">
        <v>0</v>
      </c>
      <c r="CV25" s="231">
        <f t="shared" si="0"/>
        <v>96407.546691908719</v>
      </c>
      <c r="CW25" s="231">
        <f t="shared" si="0"/>
        <v>99631.689898658573</v>
      </c>
    </row>
    <row r="26" spans="1:101" s="223" customFormat="1" ht="37.5" customHeight="1">
      <c r="A26" s="648"/>
      <c r="B26" s="650"/>
      <c r="C26" s="232" t="s">
        <v>1783</v>
      </c>
      <c r="D26" s="225">
        <v>375.92650797774104</v>
      </c>
      <c r="E26" s="226">
        <v>383.88006022054276</v>
      </c>
      <c r="F26" s="226"/>
      <c r="G26" s="226">
        <v>0</v>
      </c>
      <c r="H26" s="226"/>
      <c r="I26" s="226">
        <v>0</v>
      </c>
      <c r="J26" s="226"/>
      <c r="K26" s="226">
        <v>0</v>
      </c>
      <c r="L26" s="648"/>
      <c r="M26" s="650"/>
      <c r="N26" s="232" t="s">
        <v>1783</v>
      </c>
      <c r="O26" s="208"/>
      <c r="P26" s="226">
        <v>0</v>
      </c>
      <c r="Q26" s="226">
        <v>16.422805333924742</v>
      </c>
      <c r="R26" s="226">
        <v>15.566422217226384</v>
      </c>
      <c r="S26" s="226">
        <v>995.64742474905495</v>
      </c>
      <c r="T26" s="227">
        <v>986.65448585835031</v>
      </c>
      <c r="U26" s="226"/>
      <c r="V26" s="226">
        <v>0</v>
      </c>
      <c r="W26" s="652"/>
      <c r="X26" s="653"/>
      <c r="Y26" s="233" t="s">
        <v>1783</v>
      </c>
      <c r="Z26" s="226"/>
      <c r="AA26" s="226">
        <v>0</v>
      </c>
      <c r="AB26" s="226">
        <v>0.42377642109242425</v>
      </c>
      <c r="AC26" s="226">
        <v>0.42377642109242425</v>
      </c>
      <c r="AD26" s="226">
        <v>0.1388962004109679</v>
      </c>
      <c r="AE26" s="226">
        <v>0.1388962004109679</v>
      </c>
      <c r="AF26" s="229">
        <v>6.2820184328764768</v>
      </c>
      <c r="AG26" s="226">
        <v>6.2488833683039182</v>
      </c>
      <c r="AH26" s="648"/>
      <c r="AI26" s="650"/>
      <c r="AJ26" s="232" t="s">
        <v>1783</v>
      </c>
      <c r="AK26" s="225">
        <v>0.26750612434135412</v>
      </c>
      <c r="AL26" s="226">
        <v>0.12237055282725495</v>
      </c>
      <c r="AM26" s="226"/>
      <c r="AN26" s="226">
        <v>0</v>
      </c>
      <c r="AO26" s="229">
        <v>296.46092240015832</v>
      </c>
      <c r="AP26" s="229">
        <v>294.61376754210352</v>
      </c>
      <c r="AQ26" s="226"/>
      <c r="AR26" s="229">
        <v>0</v>
      </c>
      <c r="AS26" s="648"/>
      <c r="AT26" s="650"/>
      <c r="AU26" s="234" t="s">
        <v>1783</v>
      </c>
      <c r="AV26" s="226">
        <v>0.57871636808670046</v>
      </c>
      <c r="AW26" s="226">
        <v>0.57871636808670046</v>
      </c>
      <c r="AX26" s="226"/>
      <c r="AY26" s="226">
        <v>0</v>
      </c>
      <c r="AZ26" s="226"/>
      <c r="BA26" s="226">
        <v>0</v>
      </c>
      <c r="BB26" s="226">
        <v>251.5329336110843</v>
      </c>
      <c r="BC26" s="226">
        <v>261.26983127978514</v>
      </c>
      <c r="BD26" s="648"/>
      <c r="BE26" s="650"/>
      <c r="BF26" s="234" t="s">
        <v>1783</v>
      </c>
      <c r="BG26" s="226"/>
      <c r="BH26" s="226">
        <v>2.1036609692539815E-2</v>
      </c>
      <c r="BI26" s="226"/>
      <c r="BJ26" s="226">
        <v>0</v>
      </c>
      <c r="BK26" s="226"/>
      <c r="BL26" s="226">
        <v>0</v>
      </c>
      <c r="BM26" s="226">
        <v>79.643651500783676</v>
      </c>
      <c r="BN26" s="226">
        <v>79.936666273266525</v>
      </c>
      <c r="BO26" s="648"/>
      <c r="BP26" s="650"/>
      <c r="BQ26" s="234" t="s">
        <v>1783</v>
      </c>
      <c r="BR26" s="226"/>
      <c r="BS26" s="226">
        <v>0</v>
      </c>
      <c r="BT26" s="226"/>
      <c r="BU26" s="226">
        <v>3.4899594439949916E-2</v>
      </c>
      <c r="BV26" s="226">
        <v>69.257216058224742</v>
      </c>
      <c r="BW26" s="226">
        <v>67.41067489589885</v>
      </c>
      <c r="BX26" s="226">
        <v>7.1676250138939306</v>
      </c>
      <c r="BY26" s="226">
        <v>7.1676250138939306</v>
      </c>
      <c r="BZ26" s="226">
        <v>1770.6949511829221</v>
      </c>
      <c r="CA26" s="226">
        <v>1779.14185471924</v>
      </c>
      <c r="CB26" s="648"/>
      <c r="CC26" s="650"/>
      <c r="CD26" s="232" t="s">
        <v>1783</v>
      </c>
      <c r="CE26" s="225">
        <v>818.71507119210912</v>
      </c>
      <c r="CF26" s="226">
        <v>825.32084704519457</v>
      </c>
      <c r="CG26" s="226"/>
      <c r="CH26" s="226">
        <v>0</v>
      </c>
      <c r="CI26" s="226"/>
      <c r="CJ26" s="226">
        <v>0</v>
      </c>
      <c r="CK26" s="226">
        <v>13.153788494971437</v>
      </c>
      <c r="CL26" s="226">
        <v>13.153788494971437</v>
      </c>
      <c r="CM26" s="648"/>
      <c r="CN26" s="650"/>
      <c r="CO26" s="232" t="s">
        <v>1783</v>
      </c>
      <c r="CP26" s="225"/>
      <c r="CQ26" s="226"/>
      <c r="CR26" s="226"/>
      <c r="CS26" s="226">
        <v>0</v>
      </c>
      <c r="CT26" s="226">
        <v>1.6756580197077824</v>
      </c>
      <c r="CU26" s="226">
        <v>1.6756580197077824</v>
      </c>
      <c r="CV26" s="231">
        <f t="shared" si="0"/>
        <v>4703.9894690813844</v>
      </c>
      <c r="CW26" s="231">
        <f t="shared" si="0"/>
        <v>4723.3602606950353</v>
      </c>
    </row>
    <row r="27" spans="1:101" s="223" customFormat="1" ht="25" customHeight="1">
      <c r="A27" s="649"/>
      <c r="B27" s="651"/>
      <c r="C27" s="224" t="s">
        <v>1784</v>
      </c>
      <c r="D27" s="225">
        <v>34572.632285398307</v>
      </c>
      <c r="E27" s="226">
        <v>34043.454530366987</v>
      </c>
      <c r="F27" s="226">
        <v>60439.217268089436</v>
      </c>
      <c r="G27" s="226">
        <v>60033.240598267868</v>
      </c>
      <c r="H27" s="226">
        <v>33590.338802992708</v>
      </c>
      <c r="I27" s="226">
        <v>32968.420880791695</v>
      </c>
      <c r="J27" s="226">
        <v>5877.6676864399351</v>
      </c>
      <c r="K27" s="226">
        <v>5872.6649795959956</v>
      </c>
      <c r="L27" s="649"/>
      <c r="M27" s="651"/>
      <c r="N27" s="224" t="s">
        <v>1784</v>
      </c>
      <c r="O27" s="208">
        <v>61805.610525627802</v>
      </c>
      <c r="P27" s="226">
        <v>61783.051838463791</v>
      </c>
      <c r="Q27" s="226">
        <v>2039.2689222262441</v>
      </c>
      <c r="R27" s="226">
        <v>2044.1377730254615</v>
      </c>
      <c r="S27" s="226">
        <v>13182.842287372154</v>
      </c>
      <c r="T27" s="227">
        <v>13173.13606602853</v>
      </c>
      <c r="U27" s="226">
        <v>841.04508794074559</v>
      </c>
      <c r="V27" s="226">
        <v>840.56996106326073</v>
      </c>
      <c r="W27" s="652"/>
      <c r="X27" s="653"/>
      <c r="Y27" s="228" t="s">
        <v>1784</v>
      </c>
      <c r="Z27" s="226">
        <v>12467.67</v>
      </c>
      <c r="AA27" s="226">
        <v>12465.26</v>
      </c>
      <c r="AB27" s="226">
        <v>33789.608135756214</v>
      </c>
      <c r="AC27" s="226">
        <v>33553.556269482891</v>
      </c>
      <c r="AD27" s="226">
        <v>27545.478712071894</v>
      </c>
      <c r="AE27" s="226">
        <v>27580.300224621009</v>
      </c>
      <c r="AF27" s="229">
        <v>34650.530847957154</v>
      </c>
      <c r="AG27" s="226">
        <v>34707.160563717043</v>
      </c>
      <c r="AH27" s="649"/>
      <c r="AI27" s="651"/>
      <c r="AJ27" s="224" t="s">
        <v>1784</v>
      </c>
      <c r="AK27" s="225">
        <v>10559.528013702909</v>
      </c>
      <c r="AL27" s="226">
        <v>10566.83638633784</v>
      </c>
      <c r="AM27" s="226">
        <v>80682.620386844967</v>
      </c>
      <c r="AN27" s="226">
        <v>80616.735639209597</v>
      </c>
      <c r="AO27" s="229">
        <v>58117.549917470336</v>
      </c>
      <c r="AP27" s="229">
        <v>56761.35653239461</v>
      </c>
      <c r="AQ27" s="226">
        <v>16112.943143083879</v>
      </c>
      <c r="AR27" s="229">
        <v>14987.248493076055</v>
      </c>
      <c r="AS27" s="649"/>
      <c r="AT27" s="651"/>
      <c r="AU27" s="230" t="s">
        <v>1784</v>
      </c>
      <c r="AV27" s="226">
        <v>16001.038664497215</v>
      </c>
      <c r="AW27" s="226">
        <v>16030.492708604965</v>
      </c>
      <c r="AX27" s="226">
        <v>19613.827252246996</v>
      </c>
      <c r="AY27" s="226">
        <v>18687.308216468235</v>
      </c>
      <c r="AZ27" s="226">
        <v>12528.656606171342</v>
      </c>
      <c r="BA27" s="226">
        <v>11105.604070188296</v>
      </c>
      <c r="BB27" s="226">
        <v>51651.623222295224</v>
      </c>
      <c r="BC27" s="226">
        <v>51603.661617044447</v>
      </c>
      <c r="BD27" s="649"/>
      <c r="BE27" s="651"/>
      <c r="BF27" s="230" t="s">
        <v>1784</v>
      </c>
      <c r="BG27" s="226">
        <v>1521.26845091723</v>
      </c>
      <c r="BH27" s="226">
        <v>1539.238423566085</v>
      </c>
      <c r="BI27" s="226">
        <v>28435.531346726799</v>
      </c>
      <c r="BJ27" s="226">
        <v>28434.460921843456</v>
      </c>
      <c r="BK27" s="226">
        <v>2812.7636961969633</v>
      </c>
      <c r="BL27" s="226">
        <v>2791.2357479074462</v>
      </c>
      <c r="BM27" s="226">
        <v>17077.892979788565</v>
      </c>
      <c r="BN27" s="226">
        <v>17087.142908244961</v>
      </c>
      <c r="BO27" s="649"/>
      <c r="BP27" s="651"/>
      <c r="BQ27" s="230" t="s">
        <v>1784</v>
      </c>
      <c r="BR27" s="226">
        <v>6948.9567362624357</v>
      </c>
      <c r="BS27" s="226">
        <v>6947.5885405086037</v>
      </c>
      <c r="BT27" s="226">
        <v>24393.577038029311</v>
      </c>
      <c r="BU27" s="226">
        <v>22984.726991206673</v>
      </c>
      <c r="BV27" s="226">
        <v>15485.14307688597</v>
      </c>
      <c r="BW27" s="226">
        <v>15469.854178063428</v>
      </c>
      <c r="BX27" s="226">
        <v>25333.167811390242</v>
      </c>
      <c r="BY27" s="226">
        <v>25325.701223335611</v>
      </c>
      <c r="BZ27" s="226">
        <v>9693.9207867348468</v>
      </c>
      <c r="CA27" s="226">
        <v>9848.8208216427411</v>
      </c>
      <c r="CB27" s="649"/>
      <c r="CC27" s="651"/>
      <c r="CD27" s="224" t="s">
        <v>1784</v>
      </c>
      <c r="CE27" s="225">
        <v>7577.8394971171028</v>
      </c>
      <c r="CF27" s="226">
        <v>7582.5974292149785</v>
      </c>
      <c r="CG27" s="226">
        <v>9.7549300539351229</v>
      </c>
      <c r="CH27" s="226">
        <v>9.7549300539351229</v>
      </c>
      <c r="CI27" s="226">
        <v>154.102528146363</v>
      </c>
      <c r="CJ27" s="226">
        <v>154.09166788542964</v>
      </c>
      <c r="CK27" s="226">
        <v>14.348888471046696</v>
      </c>
      <c r="CL27" s="226">
        <v>14.348888471046696</v>
      </c>
      <c r="CM27" s="649"/>
      <c r="CN27" s="651"/>
      <c r="CO27" s="224" t="s">
        <v>1784</v>
      </c>
      <c r="CP27" s="225">
        <v>14.836823867614838</v>
      </c>
      <c r="CQ27" s="226">
        <v>23.028174658393304</v>
      </c>
      <c r="CR27" s="226">
        <v>0</v>
      </c>
      <c r="CS27" s="226">
        <v>0</v>
      </c>
      <c r="CT27" s="226">
        <v>1.9808654605977962</v>
      </c>
      <c r="CU27" s="226">
        <v>1.9808654605977962</v>
      </c>
      <c r="CV27" s="231">
        <f t="shared" si="0"/>
        <v>725544.78322423459</v>
      </c>
      <c r="CW27" s="231">
        <f t="shared" si="0"/>
        <v>717638.76906081196</v>
      </c>
    </row>
    <row r="28" spans="1:101" s="223" customFormat="1" ht="37.5" customHeight="1">
      <c r="A28" s="652">
        <v>5</v>
      </c>
      <c r="B28" s="663" t="s">
        <v>1785</v>
      </c>
      <c r="C28" s="232" t="s">
        <v>1785</v>
      </c>
      <c r="D28" s="225">
        <v>97.729292178693413</v>
      </c>
      <c r="E28" s="226">
        <v>97.729292178693413</v>
      </c>
      <c r="F28" s="226">
        <v>5513.6397827813389</v>
      </c>
      <c r="G28" s="226">
        <v>4907.0935609253684</v>
      </c>
      <c r="H28" s="226">
        <v>2952.8970910208268</v>
      </c>
      <c r="I28" s="226">
        <v>3032.651443241195</v>
      </c>
      <c r="J28" s="226">
        <v>18.234667408525507</v>
      </c>
      <c r="K28" s="226">
        <v>17.308658857068796</v>
      </c>
      <c r="L28" s="652">
        <v>5</v>
      </c>
      <c r="M28" s="663" t="s">
        <v>1785</v>
      </c>
      <c r="N28" s="232" t="s">
        <v>1785</v>
      </c>
      <c r="O28" s="208"/>
      <c r="P28" s="226">
        <v>0</v>
      </c>
      <c r="Q28" s="226">
        <v>0.17811877463910172</v>
      </c>
      <c r="R28" s="226">
        <v>8.4759166927637478E-2</v>
      </c>
      <c r="S28" s="226">
        <v>16.750340605854888</v>
      </c>
      <c r="T28" s="227">
        <v>16.750340605854888</v>
      </c>
      <c r="U28" s="226">
        <v>622.9466843076724</v>
      </c>
      <c r="V28" s="226">
        <v>438.5006027655574</v>
      </c>
      <c r="W28" s="652">
        <v>5</v>
      </c>
      <c r="X28" s="663" t="s">
        <v>1785</v>
      </c>
      <c r="Y28" s="233" t="s">
        <v>1785</v>
      </c>
      <c r="Z28" s="226">
        <v>5866.89</v>
      </c>
      <c r="AA28" s="226">
        <v>5869.6500000000005</v>
      </c>
      <c r="AB28" s="226">
        <v>890.26712422881712</v>
      </c>
      <c r="AC28" s="226">
        <v>476.80102633877209</v>
      </c>
      <c r="AD28" s="226"/>
      <c r="AE28" s="226">
        <v>0</v>
      </c>
      <c r="AF28" s="229">
        <v>313.06605843131842</v>
      </c>
      <c r="AG28" s="226">
        <v>300.76141041290458</v>
      </c>
      <c r="AH28" s="652">
        <v>5</v>
      </c>
      <c r="AI28" s="663" t="s">
        <v>1785</v>
      </c>
      <c r="AJ28" s="232" t="s">
        <v>1785</v>
      </c>
      <c r="AK28" s="225">
        <v>120.71153325710524</v>
      </c>
      <c r="AL28" s="226">
        <v>59.376189012766872</v>
      </c>
      <c r="AM28" s="226">
        <v>1.6097595388789485</v>
      </c>
      <c r="AN28" s="226">
        <v>1.6097595388789485</v>
      </c>
      <c r="AO28" s="229"/>
      <c r="AP28" s="229">
        <v>0</v>
      </c>
      <c r="AQ28" s="226">
        <v>2.5723665438129983</v>
      </c>
      <c r="AR28" s="229">
        <v>2.7618448764964234</v>
      </c>
      <c r="AS28" s="652">
        <v>5</v>
      </c>
      <c r="AT28" s="663" t="s">
        <v>1785</v>
      </c>
      <c r="AU28" s="234" t="s">
        <v>1785</v>
      </c>
      <c r="AV28" s="226">
        <v>5.9414212995892557E-2</v>
      </c>
      <c r="AW28" s="226">
        <v>5.9414212995892557E-2</v>
      </c>
      <c r="AX28" s="226">
        <v>155.06871339371909</v>
      </c>
      <c r="AY28" s="226">
        <v>91.297386351747122</v>
      </c>
      <c r="AZ28" s="226">
        <v>5.9428778313303416</v>
      </c>
      <c r="BA28" s="226">
        <v>5.9428778313303416</v>
      </c>
      <c r="BB28" s="226"/>
      <c r="BC28" s="226">
        <v>0</v>
      </c>
      <c r="BD28" s="652">
        <v>5</v>
      </c>
      <c r="BE28" s="663" t="s">
        <v>1785</v>
      </c>
      <c r="BF28" s="234" t="s">
        <v>1785</v>
      </c>
      <c r="BG28" s="226"/>
      <c r="BH28" s="226">
        <v>-0.11134427467356776</v>
      </c>
      <c r="BI28" s="226">
        <v>3309.0998209266922</v>
      </c>
      <c r="BJ28" s="226">
        <v>3302.8844794750557</v>
      </c>
      <c r="BK28" s="226">
        <v>621.2644992312562</v>
      </c>
      <c r="BL28" s="226">
        <v>553.33693915007541</v>
      </c>
      <c r="BM28" s="226">
        <v>199.96975173143224</v>
      </c>
      <c r="BN28" s="226">
        <v>252.01158675627997</v>
      </c>
      <c r="BO28" s="652">
        <v>5</v>
      </c>
      <c r="BP28" s="663" t="s">
        <v>1785</v>
      </c>
      <c r="BQ28" s="234" t="s">
        <v>1785</v>
      </c>
      <c r="BR28" s="226"/>
      <c r="BS28" s="226">
        <v>0</v>
      </c>
      <c r="BT28" s="226">
        <v>30.776653295990847</v>
      </c>
      <c r="BU28" s="226">
        <v>32.479017184981629</v>
      </c>
      <c r="BV28" s="226">
        <v>156.85788349291241</v>
      </c>
      <c r="BW28" s="226">
        <v>138.99234209439689</v>
      </c>
      <c r="BX28" s="226">
        <v>4329.3835505335182</v>
      </c>
      <c r="BY28" s="226">
        <v>3804.2837580173523</v>
      </c>
      <c r="BZ28" s="226">
        <v>170.60687788449962</v>
      </c>
      <c r="CA28" s="226">
        <v>148.90363411956662</v>
      </c>
      <c r="CB28" s="652">
        <v>5</v>
      </c>
      <c r="CC28" s="663" t="s">
        <v>1785</v>
      </c>
      <c r="CD28" s="232" t="s">
        <v>1785</v>
      </c>
      <c r="CE28" s="225"/>
      <c r="CF28" s="226">
        <v>0</v>
      </c>
      <c r="CG28" s="226"/>
      <c r="CH28" s="226">
        <v>0</v>
      </c>
      <c r="CI28" s="226"/>
      <c r="CJ28" s="226">
        <v>0</v>
      </c>
      <c r="CK28" s="226"/>
      <c r="CL28" s="226">
        <v>0</v>
      </c>
      <c r="CM28" s="652">
        <v>5</v>
      </c>
      <c r="CN28" s="663" t="s">
        <v>1785</v>
      </c>
      <c r="CO28" s="232" t="s">
        <v>1785</v>
      </c>
      <c r="CP28" s="225"/>
      <c r="CQ28" s="226">
        <v>5.7020231607199996</v>
      </c>
      <c r="CR28" s="226"/>
      <c r="CS28" s="226">
        <v>0</v>
      </c>
      <c r="CT28" s="226"/>
      <c r="CU28" s="226">
        <v>0</v>
      </c>
      <c r="CV28" s="231">
        <f t="shared" si="0"/>
        <v>25396.522861611833</v>
      </c>
      <c r="CW28" s="231">
        <f t="shared" si="0"/>
        <v>23556.861002000314</v>
      </c>
    </row>
    <row r="29" spans="1:101" s="223" customFormat="1" ht="25" customHeight="1">
      <c r="A29" s="652"/>
      <c r="B29" s="663"/>
      <c r="C29" s="224" t="s">
        <v>1786</v>
      </c>
      <c r="D29" s="225">
        <v>97.729292178693413</v>
      </c>
      <c r="E29" s="226">
        <v>97.729292178693413</v>
      </c>
      <c r="F29" s="226">
        <v>5513.6397827813389</v>
      </c>
      <c r="G29" s="226">
        <v>4907.0935609253684</v>
      </c>
      <c r="H29" s="226">
        <v>2952.8970910208268</v>
      </c>
      <c r="I29" s="226">
        <v>3032.651443241195</v>
      </c>
      <c r="J29" s="226">
        <v>18.234667408525507</v>
      </c>
      <c r="K29" s="226">
        <v>17.308658857068796</v>
      </c>
      <c r="L29" s="652"/>
      <c r="M29" s="663"/>
      <c r="N29" s="224" t="s">
        <v>1786</v>
      </c>
      <c r="O29" s="208">
        <v>0</v>
      </c>
      <c r="P29" s="226">
        <v>0</v>
      </c>
      <c r="Q29" s="226">
        <v>0.17811877463910172</v>
      </c>
      <c r="R29" s="226">
        <v>8.4759166927637478E-2</v>
      </c>
      <c r="S29" s="226">
        <v>16.750340605854888</v>
      </c>
      <c r="T29" s="227">
        <v>16.750340605854888</v>
      </c>
      <c r="U29" s="226">
        <v>622.9466843076724</v>
      </c>
      <c r="V29" s="226">
        <v>438.5006027655574</v>
      </c>
      <c r="W29" s="652"/>
      <c r="X29" s="663"/>
      <c r="Y29" s="228" t="s">
        <v>1786</v>
      </c>
      <c r="Z29" s="226">
        <v>5866.89</v>
      </c>
      <c r="AA29" s="226">
        <v>5869.6500000000005</v>
      </c>
      <c r="AB29" s="226">
        <v>890.26712422881712</v>
      </c>
      <c r="AC29" s="226">
        <v>476.80102633877209</v>
      </c>
      <c r="AD29" s="226">
        <v>0</v>
      </c>
      <c r="AE29" s="226">
        <v>0</v>
      </c>
      <c r="AF29" s="229">
        <v>313.06605843131842</v>
      </c>
      <c r="AG29" s="226">
        <v>300.76141041290458</v>
      </c>
      <c r="AH29" s="652"/>
      <c r="AI29" s="663"/>
      <c r="AJ29" s="224" t="s">
        <v>1786</v>
      </c>
      <c r="AK29" s="225">
        <v>120.71153325710524</v>
      </c>
      <c r="AL29" s="226">
        <v>59.376189012766872</v>
      </c>
      <c r="AM29" s="226">
        <v>1.6097595388789485</v>
      </c>
      <c r="AN29" s="226">
        <v>1.6097595388789485</v>
      </c>
      <c r="AO29" s="229">
        <v>0</v>
      </c>
      <c r="AP29" s="229">
        <v>0</v>
      </c>
      <c r="AQ29" s="226">
        <v>2.5723665438129983</v>
      </c>
      <c r="AR29" s="229">
        <v>2.7618448764964234</v>
      </c>
      <c r="AS29" s="652"/>
      <c r="AT29" s="663"/>
      <c r="AU29" s="230" t="s">
        <v>1786</v>
      </c>
      <c r="AV29" s="226">
        <v>5.9414212995892557E-2</v>
      </c>
      <c r="AW29" s="226">
        <v>5.9414212995892557E-2</v>
      </c>
      <c r="AX29" s="226">
        <v>155.06871339371909</v>
      </c>
      <c r="AY29" s="226">
        <v>91.297386351747122</v>
      </c>
      <c r="AZ29" s="226">
        <v>5.9428778313303416</v>
      </c>
      <c r="BA29" s="226">
        <v>5.9428778313303416</v>
      </c>
      <c r="BB29" s="226">
        <v>0</v>
      </c>
      <c r="BC29" s="226">
        <v>0</v>
      </c>
      <c r="BD29" s="652"/>
      <c r="BE29" s="663"/>
      <c r="BF29" s="230" t="s">
        <v>1786</v>
      </c>
      <c r="BG29" s="226">
        <v>0</v>
      </c>
      <c r="BH29" s="226">
        <v>-0.11134427467356776</v>
      </c>
      <c r="BI29" s="226">
        <v>3309.0998209266922</v>
      </c>
      <c r="BJ29" s="226">
        <v>3302.8844794750557</v>
      </c>
      <c r="BK29" s="226">
        <v>621.2644992312562</v>
      </c>
      <c r="BL29" s="226">
        <v>553.33693915007541</v>
      </c>
      <c r="BM29" s="226">
        <v>199.96975173143224</v>
      </c>
      <c r="BN29" s="226">
        <v>252.01158675627997</v>
      </c>
      <c r="BO29" s="652"/>
      <c r="BP29" s="663"/>
      <c r="BQ29" s="230" t="s">
        <v>1786</v>
      </c>
      <c r="BR29" s="226">
        <v>0</v>
      </c>
      <c r="BS29" s="226">
        <v>0</v>
      </c>
      <c r="BT29" s="226">
        <v>30.776653295990847</v>
      </c>
      <c r="BU29" s="226">
        <v>32.479017184981629</v>
      </c>
      <c r="BV29" s="226">
        <v>156.85788349291241</v>
      </c>
      <c r="BW29" s="226">
        <v>138.99234209439689</v>
      </c>
      <c r="BX29" s="226">
        <v>4329.3835505335182</v>
      </c>
      <c r="BY29" s="226">
        <v>3804.2837580173523</v>
      </c>
      <c r="BZ29" s="226">
        <v>170.60687788449962</v>
      </c>
      <c r="CA29" s="226">
        <v>148.90363411956662</v>
      </c>
      <c r="CB29" s="652"/>
      <c r="CC29" s="663"/>
      <c r="CD29" s="224" t="s">
        <v>1786</v>
      </c>
      <c r="CE29" s="225">
        <v>0</v>
      </c>
      <c r="CF29" s="226">
        <v>0</v>
      </c>
      <c r="CG29" s="226">
        <v>0</v>
      </c>
      <c r="CH29" s="226">
        <v>0</v>
      </c>
      <c r="CI29" s="226">
        <v>0</v>
      </c>
      <c r="CJ29" s="226">
        <v>0</v>
      </c>
      <c r="CK29" s="226">
        <v>0</v>
      </c>
      <c r="CL29" s="226">
        <v>0</v>
      </c>
      <c r="CM29" s="652"/>
      <c r="CN29" s="663"/>
      <c r="CO29" s="224" t="s">
        <v>1786</v>
      </c>
      <c r="CP29" s="225">
        <v>0</v>
      </c>
      <c r="CQ29" s="226">
        <v>5.7020231607199996</v>
      </c>
      <c r="CR29" s="226">
        <v>0</v>
      </c>
      <c r="CS29" s="226">
        <v>0</v>
      </c>
      <c r="CT29" s="226">
        <v>0</v>
      </c>
      <c r="CU29" s="226">
        <v>0</v>
      </c>
      <c r="CV29" s="231">
        <f t="shared" si="0"/>
        <v>25396.522861611833</v>
      </c>
      <c r="CW29" s="231">
        <f t="shared" si="0"/>
        <v>23556.861002000314</v>
      </c>
    </row>
    <row r="30" spans="1:101" s="223" customFormat="1" ht="36" customHeight="1">
      <c r="A30" s="652">
        <v>6</v>
      </c>
      <c r="B30" s="654" t="s">
        <v>1787</v>
      </c>
      <c r="C30" s="232" t="s">
        <v>1787</v>
      </c>
      <c r="D30" s="225"/>
      <c r="E30" s="226">
        <v>0</v>
      </c>
      <c r="F30" s="226">
        <v>9294.8900258992908</v>
      </c>
      <c r="G30" s="226">
        <v>10136.891272533272</v>
      </c>
      <c r="H30" s="226"/>
      <c r="I30" s="226">
        <v>0</v>
      </c>
      <c r="J30" s="226"/>
      <c r="K30" s="226">
        <v>0</v>
      </c>
      <c r="L30" s="652">
        <v>6</v>
      </c>
      <c r="M30" s="654" t="s">
        <v>1787</v>
      </c>
      <c r="N30" s="232" t="s">
        <v>1787</v>
      </c>
      <c r="O30" s="208"/>
      <c r="P30" s="226">
        <v>0</v>
      </c>
      <c r="Q30" s="226"/>
      <c r="R30" s="226">
        <v>0</v>
      </c>
      <c r="S30" s="226"/>
      <c r="T30" s="227">
        <v>0</v>
      </c>
      <c r="U30" s="226"/>
      <c r="V30" s="226">
        <v>0</v>
      </c>
      <c r="W30" s="652">
        <v>6</v>
      </c>
      <c r="X30" s="663" t="s">
        <v>1787</v>
      </c>
      <c r="Y30" s="233" t="s">
        <v>1787</v>
      </c>
      <c r="Z30" s="226">
        <v>8682.9699999999993</v>
      </c>
      <c r="AA30" s="226">
        <v>8682.9699999999993</v>
      </c>
      <c r="AB30" s="226">
        <v>8592.6903785101586</v>
      </c>
      <c r="AC30" s="226">
        <v>73346.996861107735</v>
      </c>
      <c r="AD30" s="226"/>
      <c r="AE30" s="226">
        <v>0</v>
      </c>
      <c r="AF30" s="229"/>
      <c r="AG30" s="226">
        <v>0</v>
      </c>
      <c r="AH30" s="652">
        <v>6</v>
      </c>
      <c r="AI30" s="654" t="s">
        <v>1787</v>
      </c>
      <c r="AJ30" s="232" t="s">
        <v>1787</v>
      </c>
      <c r="AK30" s="225"/>
      <c r="AL30" s="226">
        <v>0</v>
      </c>
      <c r="AM30" s="226"/>
      <c r="AN30" s="226">
        <v>0</v>
      </c>
      <c r="AO30" s="229"/>
      <c r="AP30" s="229">
        <v>0</v>
      </c>
      <c r="AQ30" s="226"/>
      <c r="AR30" s="229">
        <v>0</v>
      </c>
      <c r="AS30" s="652">
        <v>6</v>
      </c>
      <c r="AT30" s="654" t="s">
        <v>1787</v>
      </c>
      <c r="AU30" s="234" t="s">
        <v>1787</v>
      </c>
      <c r="AV30" s="226"/>
      <c r="AW30" s="226">
        <v>0</v>
      </c>
      <c r="AX30" s="226"/>
      <c r="AY30" s="226">
        <v>0</v>
      </c>
      <c r="AZ30" s="226"/>
      <c r="BA30" s="226">
        <v>0</v>
      </c>
      <c r="BB30" s="226"/>
      <c r="BC30" s="226">
        <v>0</v>
      </c>
      <c r="BD30" s="652">
        <v>6</v>
      </c>
      <c r="BE30" s="654" t="s">
        <v>1787</v>
      </c>
      <c r="BF30" s="234" t="s">
        <v>1787</v>
      </c>
      <c r="BG30" s="226"/>
      <c r="BH30" s="226">
        <v>0</v>
      </c>
      <c r="BI30" s="226"/>
      <c r="BJ30" s="226">
        <v>0</v>
      </c>
      <c r="BK30" s="226">
        <v>2024.5166053850369</v>
      </c>
      <c r="BL30" s="226">
        <v>1930.1224385293788</v>
      </c>
      <c r="BM30" s="226"/>
      <c r="BN30" s="226">
        <v>0</v>
      </c>
      <c r="BO30" s="652">
        <v>6</v>
      </c>
      <c r="BP30" s="654" t="s">
        <v>1787</v>
      </c>
      <c r="BQ30" s="234" t="s">
        <v>1787</v>
      </c>
      <c r="BR30" s="226"/>
      <c r="BS30" s="226">
        <v>0</v>
      </c>
      <c r="BT30" s="226"/>
      <c r="BU30" s="226">
        <v>0</v>
      </c>
      <c r="BV30" s="226"/>
      <c r="BW30" s="226">
        <v>0</v>
      </c>
      <c r="BX30" s="226">
        <v>3986.0040084298589</v>
      </c>
      <c r="BY30" s="226">
        <v>7227.7350341284155</v>
      </c>
      <c r="BZ30" s="226"/>
      <c r="CA30" s="226">
        <v>0</v>
      </c>
      <c r="CB30" s="652">
        <v>6</v>
      </c>
      <c r="CC30" s="654" t="s">
        <v>1787</v>
      </c>
      <c r="CD30" s="232" t="s">
        <v>1787</v>
      </c>
      <c r="CE30" s="225"/>
      <c r="CF30" s="226">
        <v>0</v>
      </c>
      <c r="CG30" s="226"/>
      <c r="CH30" s="226">
        <v>0</v>
      </c>
      <c r="CI30" s="226"/>
      <c r="CJ30" s="226">
        <v>0</v>
      </c>
      <c r="CK30" s="226"/>
      <c r="CL30" s="226">
        <v>0</v>
      </c>
      <c r="CM30" s="652">
        <v>6</v>
      </c>
      <c r="CN30" s="654" t="s">
        <v>1787</v>
      </c>
      <c r="CO30" s="232" t="s">
        <v>1787</v>
      </c>
      <c r="CP30" s="225"/>
      <c r="CQ30" s="226"/>
      <c r="CR30" s="226"/>
      <c r="CS30" s="226">
        <v>0</v>
      </c>
      <c r="CT30" s="226"/>
      <c r="CU30" s="226">
        <v>0</v>
      </c>
      <c r="CV30" s="231">
        <f t="shared" si="0"/>
        <v>32581.071018224346</v>
      </c>
      <c r="CW30" s="231">
        <f t="shared" si="0"/>
        <v>101324.71560629881</v>
      </c>
    </row>
    <row r="31" spans="1:101" s="223" customFormat="1" ht="25" customHeight="1">
      <c r="A31" s="652"/>
      <c r="B31" s="656"/>
      <c r="C31" s="224" t="s">
        <v>1788</v>
      </c>
      <c r="D31" s="225">
        <v>0</v>
      </c>
      <c r="E31" s="226">
        <v>0</v>
      </c>
      <c r="F31" s="226">
        <v>9294.8900258992908</v>
      </c>
      <c r="G31" s="226">
        <v>10136.891272533272</v>
      </c>
      <c r="H31" s="226">
        <v>0</v>
      </c>
      <c r="I31" s="226">
        <v>0</v>
      </c>
      <c r="J31" s="226">
        <v>0</v>
      </c>
      <c r="K31" s="226">
        <v>0</v>
      </c>
      <c r="L31" s="652"/>
      <c r="M31" s="656"/>
      <c r="N31" s="224" t="s">
        <v>1788</v>
      </c>
      <c r="O31" s="208">
        <v>0</v>
      </c>
      <c r="P31" s="226">
        <v>0</v>
      </c>
      <c r="Q31" s="226">
        <v>0</v>
      </c>
      <c r="R31" s="226">
        <v>0</v>
      </c>
      <c r="S31" s="226">
        <v>0</v>
      </c>
      <c r="T31" s="227">
        <v>0</v>
      </c>
      <c r="U31" s="226">
        <v>0</v>
      </c>
      <c r="V31" s="226">
        <v>0</v>
      </c>
      <c r="W31" s="652"/>
      <c r="X31" s="663"/>
      <c r="Y31" s="228" t="s">
        <v>1788</v>
      </c>
      <c r="Z31" s="226">
        <v>8682.9699999999993</v>
      </c>
      <c r="AA31" s="226">
        <v>8682.9699999999993</v>
      </c>
      <c r="AB31" s="226">
        <v>8592.6903785101586</v>
      </c>
      <c r="AC31" s="226">
        <v>73346.996861107735</v>
      </c>
      <c r="AD31" s="226">
        <v>0</v>
      </c>
      <c r="AE31" s="226">
        <v>0</v>
      </c>
      <c r="AF31" s="229">
        <v>0</v>
      </c>
      <c r="AG31" s="226">
        <v>0</v>
      </c>
      <c r="AH31" s="652"/>
      <c r="AI31" s="656"/>
      <c r="AJ31" s="224" t="s">
        <v>1788</v>
      </c>
      <c r="AK31" s="225">
        <v>0</v>
      </c>
      <c r="AL31" s="226">
        <v>0</v>
      </c>
      <c r="AM31" s="226">
        <v>0</v>
      </c>
      <c r="AN31" s="226">
        <v>0</v>
      </c>
      <c r="AO31" s="229">
        <v>0</v>
      </c>
      <c r="AP31" s="229">
        <v>0</v>
      </c>
      <c r="AQ31" s="226">
        <v>0</v>
      </c>
      <c r="AR31" s="229">
        <v>0</v>
      </c>
      <c r="AS31" s="652"/>
      <c r="AT31" s="656"/>
      <c r="AU31" s="230" t="s">
        <v>1788</v>
      </c>
      <c r="AV31" s="226">
        <v>0</v>
      </c>
      <c r="AW31" s="226">
        <v>0</v>
      </c>
      <c r="AX31" s="226">
        <v>0</v>
      </c>
      <c r="AY31" s="226">
        <v>0</v>
      </c>
      <c r="AZ31" s="226">
        <v>0</v>
      </c>
      <c r="BA31" s="226">
        <v>0</v>
      </c>
      <c r="BB31" s="226">
        <v>0</v>
      </c>
      <c r="BC31" s="226">
        <v>0</v>
      </c>
      <c r="BD31" s="652"/>
      <c r="BE31" s="656"/>
      <c r="BF31" s="230" t="s">
        <v>1788</v>
      </c>
      <c r="BG31" s="226">
        <v>0</v>
      </c>
      <c r="BH31" s="226">
        <v>0</v>
      </c>
      <c r="BI31" s="226">
        <v>0</v>
      </c>
      <c r="BJ31" s="226">
        <v>0</v>
      </c>
      <c r="BK31" s="226">
        <v>2024.5166053850369</v>
      </c>
      <c r="BL31" s="226">
        <v>1930.1224385293788</v>
      </c>
      <c r="BM31" s="226">
        <v>0</v>
      </c>
      <c r="BN31" s="226">
        <v>0</v>
      </c>
      <c r="BO31" s="652"/>
      <c r="BP31" s="656"/>
      <c r="BQ31" s="230" t="s">
        <v>1788</v>
      </c>
      <c r="BR31" s="226">
        <v>0</v>
      </c>
      <c r="BS31" s="226">
        <v>0</v>
      </c>
      <c r="BT31" s="226">
        <v>0</v>
      </c>
      <c r="BU31" s="226">
        <v>0</v>
      </c>
      <c r="BV31" s="226">
        <v>0</v>
      </c>
      <c r="BW31" s="226">
        <v>0</v>
      </c>
      <c r="BX31" s="226">
        <v>3986.0040084298589</v>
      </c>
      <c r="BY31" s="226">
        <v>7227.7350341284155</v>
      </c>
      <c r="BZ31" s="226">
        <v>0</v>
      </c>
      <c r="CA31" s="226">
        <v>0</v>
      </c>
      <c r="CB31" s="652"/>
      <c r="CC31" s="656"/>
      <c r="CD31" s="224" t="s">
        <v>1788</v>
      </c>
      <c r="CE31" s="225">
        <v>0</v>
      </c>
      <c r="CF31" s="226">
        <v>0</v>
      </c>
      <c r="CG31" s="226">
        <v>0</v>
      </c>
      <c r="CH31" s="226">
        <v>0</v>
      </c>
      <c r="CI31" s="226">
        <v>0</v>
      </c>
      <c r="CJ31" s="226">
        <v>0</v>
      </c>
      <c r="CK31" s="226">
        <v>0</v>
      </c>
      <c r="CL31" s="226">
        <v>0</v>
      </c>
      <c r="CM31" s="652"/>
      <c r="CN31" s="656"/>
      <c r="CO31" s="224" t="s">
        <v>1788</v>
      </c>
      <c r="CP31" s="225">
        <v>0</v>
      </c>
      <c r="CQ31" s="226">
        <v>0</v>
      </c>
      <c r="CR31" s="226">
        <v>0</v>
      </c>
      <c r="CS31" s="226">
        <v>0</v>
      </c>
      <c r="CT31" s="226">
        <v>0</v>
      </c>
      <c r="CU31" s="226">
        <v>0</v>
      </c>
      <c r="CV31" s="231">
        <f t="shared" si="0"/>
        <v>32581.071018224346</v>
      </c>
      <c r="CW31" s="231">
        <f t="shared" si="0"/>
        <v>101324.71560629881</v>
      </c>
    </row>
    <row r="32" spans="1:101" s="223" customFormat="1" ht="36.75" customHeight="1">
      <c r="A32" s="662">
        <v>7</v>
      </c>
      <c r="B32" s="663" t="s">
        <v>1789</v>
      </c>
      <c r="C32" s="232" t="s">
        <v>1790</v>
      </c>
      <c r="D32" s="225">
        <v>437.78337673291912</v>
      </c>
      <c r="E32" s="226">
        <v>386.73318199447289</v>
      </c>
      <c r="F32" s="226">
        <v>0.35683279621712244</v>
      </c>
      <c r="G32" s="226">
        <v>0.45538135685726577</v>
      </c>
      <c r="H32" s="226">
        <v>1217.480692610681</v>
      </c>
      <c r="I32" s="226">
        <v>1152.6954721883744</v>
      </c>
      <c r="J32" s="226">
        <v>1944.282276580798</v>
      </c>
      <c r="K32" s="226">
        <v>1984.1917455891589</v>
      </c>
      <c r="L32" s="662">
        <v>7</v>
      </c>
      <c r="M32" s="663" t="s">
        <v>1789</v>
      </c>
      <c r="N32" s="232" t="s">
        <v>1790</v>
      </c>
      <c r="O32" s="208">
        <v>5.1950494526704682</v>
      </c>
      <c r="P32" s="226">
        <v>5.1950494526704682</v>
      </c>
      <c r="Q32" s="226">
        <v>58.462735293310232</v>
      </c>
      <c r="R32" s="226">
        <v>72.543918118275172</v>
      </c>
      <c r="S32" s="226">
        <v>222.06509474888387</v>
      </c>
      <c r="T32" s="227">
        <v>221.53949090619724</v>
      </c>
      <c r="U32" s="226">
        <v>46.530254310105072</v>
      </c>
      <c r="V32" s="226">
        <v>58.410140517113632</v>
      </c>
      <c r="W32" s="662">
        <v>7</v>
      </c>
      <c r="X32" s="663" t="s">
        <v>1789</v>
      </c>
      <c r="Y32" s="233" t="s">
        <v>1790</v>
      </c>
      <c r="Z32" s="226">
        <v>2.82</v>
      </c>
      <c r="AA32" s="226">
        <v>2.69</v>
      </c>
      <c r="AB32" s="226">
        <v>460.55750531093616</v>
      </c>
      <c r="AC32" s="226">
        <v>240.18607860934782</v>
      </c>
      <c r="AD32" s="226">
        <v>12.762730671631761</v>
      </c>
      <c r="AE32" s="226">
        <v>12.762730671631761</v>
      </c>
      <c r="AF32" s="229">
        <v>31.173684420933871</v>
      </c>
      <c r="AG32" s="226">
        <v>30.495432794636304</v>
      </c>
      <c r="AH32" s="662">
        <v>7</v>
      </c>
      <c r="AI32" s="663" t="s">
        <v>1789</v>
      </c>
      <c r="AJ32" s="232" t="s">
        <v>1790</v>
      </c>
      <c r="AK32" s="225">
        <v>222.43716405368428</v>
      </c>
      <c r="AL32" s="226">
        <v>187.06727143476405</v>
      </c>
      <c r="AM32" s="226"/>
      <c r="AN32" s="226">
        <v>0</v>
      </c>
      <c r="AO32" s="229">
        <v>6.7396919862536286</v>
      </c>
      <c r="AP32" s="229">
        <v>16.343481508784151</v>
      </c>
      <c r="AQ32" s="226">
        <v>107.16475217777136</v>
      </c>
      <c r="AR32" s="229">
        <v>118.46755349957833</v>
      </c>
      <c r="AS32" s="662">
        <v>7</v>
      </c>
      <c r="AT32" s="663" t="s">
        <v>1789</v>
      </c>
      <c r="AU32" s="234" t="s">
        <v>1790</v>
      </c>
      <c r="AV32" s="226">
        <v>56.199596399051195</v>
      </c>
      <c r="AW32" s="226">
        <v>56.199596399051195</v>
      </c>
      <c r="AX32" s="226"/>
      <c r="AY32" s="226">
        <v>0</v>
      </c>
      <c r="AZ32" s="226"/>
      <c r="BA32" s="226">
        <v>0</v>
      </c>
      <c r="BB32" s="226">
        <v>357.39883893726409</v>
      </c>
      <c r="BC32" s="226">
        <v>316.66468833379315</v>
      </c>
      <c r="BD32" s="662">
        <v>7</v>
      </c>
      <c r="BE32" s="663" t="s">
        <v>1789</v>
      </c>
      <c r="BF32" s="234" t="s">
        <v>1790</v>
      </c>
      <c r="BG32" s="226">
        <v>114.61271851516562</v>
      </c>
      <c r="BH32" s="226">
        <v>41.0771572748219</v>
      </c>
      <c r="BI32" s="226">
        <v>192.18854810604569</v>
      </c>
      <c r="BJ32" s="226">
        <v>175.41100543435138</v>
      </c>
      <c r="BK32" s="226"/>
      <c r="BL32" s="226">
        <v>0</v>
      </c>
      <c r="BM32" s="226">
        <v>129.78820129012689</v>
      </c>
      <c r="BN32" s="226">
        <v>129.78820129012689</v>
      </c>
      <c r="BO32" s="662">
        <v>7</v>
      </c>
      <c r="BP32" s="663" t="s">
        <v>1789</v>
      </c>
      <c r="BQ32" s="234" t="s">
        <v>1790</v>
      </c>
      <c r="BR32" s="226">
        <v>5.6954909100997391</v>
      </c>
      <c r="BS32" s="226">
        <v>4.7612127952315326</v>
      </c>
      <c r="BT32" s="226">
        <v>15.721347228040534</v>
      </c>
      <c r="BU32" s="226">
        <v>18.969075729681666</v>
      </c>
      <c r="BV32" s="226">
        <v>2303.348495949358</v>
      </c>
      <c r="BW32" s="226">
        <v>2224.8900212208496</v>
      </c>
      <c r="BX32" s="226">
        <v>9.9646309280801912E-2</v>
      </c>
      <c r="BY32" s="226">
        <v>9.9646309280801912E-2</v>
      </c>
      <c r="BZ32" s="226">
        <v>193.87866377774185</v>
      </c>
      <c r="CA32" s="226">
        <v>117.6787532935554</v>
      </c>
      <c r="CB32" s="662">
        <v>7</v>
      </c>
      <c r="CC32" s="663" t="s">
        <v>1789</v>
      </c>
      <c r="CD32" s="232" t="s">
        <v>1790</v>
      </c>
      <c r="CE32" s="225">
        <v>17.891201339418902</v>
      </c>
      <c r="CF32" s="226">
        <v>17.829117018470001</v>
      </c>
      <c r="CG32" s="226"/>
      <c r="CH32" s="226">
        <v>0</v>
      </c>
      <c r="CI32" s="226"/>
      <c r="CJ32" s="226">
        <v>0</v>
      </c>
      <c r="CK32" s="226">
        <v>8.148339200303802</v>
      </c>
      <c r="CL32" s="226">
        <v>7.9480895523766728</v>
      </c>
      <c r="CM32" s="662">
        <v>7</v>
      </c>
      <c r="CN32" s="663" t="s">
        <v>1789</v>
      </c>
      <c r="CO32" s="232" t="s">
        <v>1790</v>
      </c>
      <c r="CP32" s="225">
        <v>3.7721009936500001</v>
      </c>
      <c r="CQ32" s="226">
        <v>4.1010673464648004</v>
      </c>
      <c r="CR32" s="226"/>
      <c r="CS32" s="226">
        <v>0</v>
      </c>
      <c r="CT32" s="226">
        <v>0.91317648083025749</v>
      </c>
      <c r="CU32" s="226">
        <v>0.91317648083025749</v>
      </c>
      <c r="CV32" s="231">
        <f t="shared" si="0"/>
        <v>8175.4682065831748</v>
      </c>
      <c r="CW32" s="231">
        <f t="shared" si="0"/>
        <v>7606.1077371207475</v>
      </c>
    </row>
    <row r="33" spans="1:101" s="223" customFormat="1" ht="39.75" customHeight="1">
      <c r="A33" s="662"/>
      <c r="B33" s="663"/>
      <c r="C33" s="232" t="s">
        <v>1791</v>
      </c>
      <c r="D33" s="225">
        <v>888.12665463026076</v>
      </c>
      <c r="E33" s="226">
        <v>858.29051534783559</v>
      </c>
      <c r="F33" s="226"/>
      <c r="G33" s="226">
        <v>1.2908818686374146E-2</v>
      </c>
      <c r="H33" s="226"/>
      <c r="I33" s="226">
        <v>0</v>
      </c>
      <c r="J33" s="226"/>
      <c r="K33" s="226">
        <v>0</v>
      </c>
      <c r="L33" s="662"/>
      <c r="M33" s="663"/>
      <c r="N33" s="232" t="s">
        <v>1791</v>
      </c>
      <c r="O33" s="208"/>
      <c r="P33" s="226">
        <v>0</v>
      </c>
      <c r="Q33" s="226">
        <v>24.574473251356395</v>
      </c>
      <c r="R33" s="226">
        <v>21.80404798432135</v>
      </c>
      <c r="S33" s="226">
        <v>6220.4782623484534</v>
      </c>
      <c r="T33" s="227">
        <v>6389.9255372070847</v>
      </c>
      <c r="U33" s="226"/>
      <c r="V33" s="226">
        <v>0</v>
      </c>
      <c r="W33" s="662"/>
      <c r="X33" s="663"/>
      <c r="Y33" s="233" t="s">
        <v>1791</v>
      </c>
      <c r="Z33" s="226"/>
      <c r="AA33" s="226">
        <v>0</v>
      </c>
      <c r="AB33" s="226"/>
      <c r="AC33" s="226">
        <v>0</v>
      </c>
      <c r="AD33" s="226"/>
      <c r="AE33" s="226">
        <v>0</v>
      </c>
      <c r="AF33" s="229">
        <v>25.587613867943823</v>
      </c>
      <c r="AG33" s="226">
        <v>23.979187458446443</v>
      </c>
      <c r="AH33" s="662"/>
      <c r="AI33" s="663"/>
      <c r="AJ33" s="232" t="s">
        <v>1791</v>
      </c>
      <c r="AK33" s="225">
        <v>104.69689898714022</v>
      </c>
      <c r="AL33" s="226">
        <v>101.7692679687112</v>
      </c>
      <c r="AM33" s="226"/>
      <c r="AN33" s="226">
        <v>0</v>
      </c>
      <c r="AO33" s="229">
        <v>1133.9891411939163</v>
      </c>
      <c r="AP33" s="229">
        <v>1103.8585350317103</v>
      </c>
      <c r="AQ33" s="226"/>
      <c r="AR33" s="229">
        <v>0</v>
      </c>
      <c r="AS33" s="662"/>
      <c r="AT33" s="663"/>
      <c r="AU33" s="234" t="s">
        <v>1791</v>
      </c>
      <c r="AV33" s="226"/>
      <c r="AW33" s="226">
        <v>0</v>
      </c>
      <c r="AX33" s="226"/>
      <c r="AY33" s="226">
        <v>0</v>
      </c>
      <c r="AZ33" s="226"/>
      <c r="BA33" s="226">
        <v>0</v>
      </c>
      <c r="BB33" s="226">
        <v>1362.1727368075747</v>
      </c>
      <c r="BC33" s="226">
        <v>1339.4312164306873</v>
      </c>
      <c r="BD33" s="662"/>
      <c r="BE33" s="663"/>
      <c r="BF33" s="234" t="s">
        <v>1791</v>
      </c>
      <c r="BG33" s="226"/>
      <c r="BH33" s="226">
        <v>0</v>
      </c>
      <c r="BI33" s="226"/>
      <c r="BJ33" s="226">
        <v>0</v>
      </c>
      <c r="BK33" s="226"/>
      <c r="BL33" s="226">
        <v>0</v>
      </c>
      <c r="BM33" s="226">
        <v>713.93077024174318</v>
      </c>
      <c r="BN33" s="226">
        <v>711.2527838277789</v>
      </c>
      <c r="BO33" s="662"/>
      <c r="BP33" s="663"/>
      <c r="BQ33" s="234" t="s">
        <v>1791</v>
      </c>
      <c r="BR33" s="226"/>
      <c r="BS33" s="226">
        <v>0</v>
      </c>
      <c r="BT33" s="226"/>
      <c r="BU33" s="226">
        <v>0</v>
      </c>
      <c r="BV33" s="226"/>
      <c r="BW33" s="226">
        <v>0</v>
      </c>
      <c r="BX33" s="226"/>
      <c r="BY33" s="226">
        <v>0</v>
      </c>
      <c r="BZ33" s="226">
        <v>94.230220689782712</v>
      </c>
      <c r="CA33" s="226">
        <v>92.846527528791199</v>
      </c>
      <c r="CB33" s="662"/>
      <c r="CC33" s="663"/>
      <c r="CD33" s="232" t="s">
        <v>1791</v>
      </c>
      <c r="CE33" s="225">
        <v>124.15030267170199</v>
      </c>
      <c r="CF33" s="226">
        <v>117.84714097359159</v>
      </c>
      <c r="CG33" s="226"/>
      <c r="CH33" s="226">
        <v>0</v>
      </c>
      <c r="CI33" s="226"/>
      <c r="CJ33" s="226">
        <v>0</v>
      </c>
      <c r="CK33" s="226">
        <v>19.127475106487001</v>
      </c>
      <c r="CL33" s="226">
        <v>19.127475106487001</v>
      </c>
      <c r="CM33" s="662"/>
      <c r="CN33" s="663"/>
      <c r="CO33" s="232" t="s">
        <v>1791</v>
      </c>
      <c r="CP33" s="225"/>
      <c r="CQ33" s="226"/>
      <c r="CR33" s="226"/>
      <c r="CS33" s="226">
        <v>0</v>
      </c>
      <c r="CT33" s="226">
        <v>7.804984416524773</v>
      </c>
      <c r="CU33" s="226">
        <v>7.1212112792270403</v>
      </c>
      <c r="CV33" s="231">
        <f t="shared" si="0"/>
        <v>10718.869534212885</v>
      </c>
      <c r="CW33" s="231">
        <f t="shared" si="0"/>
        <v>10787.266354963358</v>
      </c>
    </row>
    <row r="34" spans="1:101" s="223" customFormat="1" ht="41.25" customHeight="1">
      <c r="A34" s="662"/>
      <c r="B34" s="663"/>
      <c r="C34" s="232" t="s">
        <v>1792</v>
      </c>
      <c r="D34" s="225">
        <v>3878.8436453736836</v>
      </c>
      <c r="E34" s="226">
        <v>3899.6548665301957</v>
      </c>
      <c r="F34" s="226">
        <v>1527.1491632472357</v>
      </c>
      <c r="G34" s="226">
        <v>1453.4297582011227</v>
      </c>
      <c r="H34" s="226">
        <v>6728.9908927277766</v>
      </c>
      <c r="I34" s="226">
        <v>6746.2958308031757</v>
      </c>
      <c r="J34" s="226">
        <v>4288.8631791205189</v>
      </c>
      <c r="K34" s="226">
        <v>4034.4663657861029</v>
      </c>
      <c r="L34" s="662"/>
      <c r="M34" s="663"/>
      <c r="N34" s="232" t="s">
        <v>1796</v>
      </c>
      <c r="O34" s="208">
        <v>1847.3842043380889</v>
      </c>
      <c r="P34" s="226">
        <v>1846.7045353373269</v>
      </c>
      <c r="Q34" s="226">
        <v>68.806205162449245</v>
      </c>
      <c r="R34" s="226">
        <v>68.280144641952091</v>
      </c>
      <c r="S34" s="226">
        <v>3227.8094959495393</v>
      </c>
      <c r="T34" s="227">
        <v>3261.5841570086222</v>
      </c>
      <c r="U34" s="226">
        <v>357.72486475877503</v>
      </c>
      <c r="V34" s="226">
        <v>358.97477771506271</v>
      </c>
      <c r="W34" s="662"/>
      <c r="X34" s="663"/>
      <c r="Y34" s="233" t="s">
        <v>1792</v>
      </c>
      <c r="Z34" s="226">
        <v>876.51</v>
      </c>
      <c r="AA34" s="226">
        <v>876.54</v>
      </c>
      <c r="AB34" s="226">
        <v>1787.2618885953</v>
      </c>
      <c r="AC34" s="226">
        <v>1676.0277559803544</v>
      </c>
      <c r="AD34" s="226">
        <v>1372.338016039691</v>
      </c>
      <c r="AE34" s="226">
        <v>1373.6906460353127</v>
      </c>
      <c r="AF34" s="229">
        <v>2003.0192336119649</v>
      </c>
      <c r="AG34" s="226">
        <v>1998.803991299372</v>
      </c>
      <c r="AH34" s="662"/>
      <c r="AI34" s="663"/>
      <c r="AJ34" s="232" t="s">
        <v>1792</v>
      </c>
      <c r="AK34" s="225">
        <v>575.68974125900218</v>
      </c>
      <c r="AL34" s="226">
        <v>574.8672246013748</v>
      </c>
      <c r="AM34" s="226">
        <v>3215.9379747475027</v>
      </c>
      <c r="AN34" s="226">
        <v>3204.7423214155879</v>
      </c>
      <c r="AO34" s="229">
        <v>3968.2020992579028</v>
      </c>
      <c r="AP34" s="229">
        <v>3954.9469758256655</v>
      </c>
      <c r="AQ34" s="226">
        <v>147.80085774496322</v>
      </c>
      <c r="AR34" s="229">
        <v>133.09770878353487</v>
      </c>
      <c r="AS34" s="662"/>
      <c r="AT34" s="663"/>
      <c r="AU34" s="234" t="s">
        <v>1792</v>
      </c>
      <c r="AV34" s="226">
        <v>278.61618933599766</v>
      </c>
      <c r="AW34" s="226">
        <v>278.6533541034795</v>
      </c>
      <c r="AX34" s="226">
        <v>125.20898709048298</v>
      </c>
      <c r="AY34" s="226">
        <v>126.09232486284986</v>
      </c>
      <c r="AZ34" s="226">
        <v>187.45683944890456</v>
      </c>
      <c r="BA34" s="226">
        <v>187.45683944890456</v>
      </c>
      <c r="BB34" s="226">
        <v>3037.755115506443</v>
      </c>
      <c r="BC34" s="226">
        <v>3038.5762912525879</v>
      </c>
      <c r="BD34" s="662"/>
      <c r="BE34" s="663"/>
      <c r="BF34" s="234" t="s">
        <v>1792</v>
      </c>
      <c r="BG34" s="226">
        <v>731.93717664985547</v>
      </c>
      <c r="BH34" s="226">
        <v>725.18878697837295</v>
      </c>
      <c r="BI34" s="226">
        <v>3283.9471383586897</v>
      </c>
      <c r="BJ34" s="226">
        <v>3283.7513840419092</v>
      </c>
      <c r="BK34" s="226">
        <v>46.95</v>
      </c>
      <c r="BL34" s="226">
        <v>46.95</v>
      </c>
      <c r="BM34" s="226">
        <v>1750.9294342279225</v>
      </c>
      <c r="BN34" s="226">
        <v>1749.7599154247862</v>
      </c>
      <c r="BO34" s="662"/>
      <c r="BP34" s="663"/>
      <c r="BQ34" s="234" t="s">
        <v>1792</v>
      </c>
      <c r="BR34" s="226">
        <v>50.552654561830735</v>
      </c>
      <c r="BS34" s="226">
        <v>49.596639342417994</v>
      </c>
      <c r="BT34" s="226">
        <v>2190.3651143309398</v>
      </c>
      <c r="BU34" s="226">
        <v>2196.5754460558146</v>
      </c>
      <c r="BV34" s="226">
        <v>6693.3899325705625</v>
      </c>
      <c r="BW34" s="226">
        <v>6886.3693817307503</v>
      </c>
      <c r="BX34" s="226">
        <v>1063.3658754081218</v>
      </c>
      <c r="BY34" s="226">
        <v>1030.5027203394973</v>
      </c>
      <c r="BZ34" s="226">
        <v>5615.6225994479719</v>
      </c>
      <c r="CA34" s="226">
        <v>5667.63889845836</v>
      </c>
      <c r="CB34" s="662"/>
      <c r="CC34" s="663"/>
      <c r="CD34" s="232" t="s">
        <v>1792</v>
      </c>
      <c r="CE34" s="225">
        <v>53.10368305491</v>
      </c>
      <c r="CF34" s="226">
        <v>51.132918056000001</v>
      </c>
      <c r="CG34" s="226">
        <v>0.17331449896477555</v>
      </c>
      <c r="CH34" s="226">
        <v>0.17331449896477555</v>
      </c>
      <c r="CI34" s="226">
        <v>8.2220529346762916</v>
      </c>
      <c r="CJ34" s="226">
        <v>8.2220529346762916</v>
      </c>
      <c r="CK34" s="226">
        <v>3.8923334444742324</v>
      </c>
      <c r="CL34" s="226">
        <v>3.8923334444742324</v>
      </c>
      <c r="CM34" s="662"/>
      <c r="CN34" s="663"/>
      <c r="CO34" s="232" t="s">
        <v>1792</v>
      </c>
      <c r="CP34" s="225">
        <v>20.810034232134999</v>
      </c>
      <c r="CQ34" s="226">
        <v>27.141410252474792</v>
      </c>
      <c r="CR34" s="226"/>
      <c r="CS34" s="226">
        <v>0</v>
      </c>
      <c r="CT34" s="226">
        <v>17.846589955972654</v>
      </c>
      <c r="CU34" s="226">
        <v>15.734593064680439</v>
      </c>
      <c r="CV34" s="231">
        <f t="shared" si="0"/>
        <v>61032.476526993261</v>
      </c>
      <c r="CW34" s="231">
        <f t="shared" si="0"/>
        <v>60835.51566425577</v>
      </c>
    </row>
    <row r="35" spans="1:101" s="223" customFormat="1" ht="25" customHeight="1">
      <c r="A35" s="662"/>
      <c r="B35" s="663"/>
      <c r="C35" s="224" t="s">
        <v>1793</v>
      </c>
      <c r="D35" s="225">
        <v>6760.3690774460838</v>
      </c>
      <c r="E35" s="226">
        <v>7055.4297977100323</v>
      </c>
      <c r="F35" s="226">
        <v>33.660543608231293</v>
      </c>
      <c r="G35" s="226">
        <v>31.403812662759467</v>
      </c>
      <c r="H35" s="226">
        <v>81.628875349615527</v>
      </c>
      <c r="I35" s="226">
        <v>87.111828213486618</v>
      </c>
      <c r="J35" s="226">
        <v>182.21138181951093</v>
      </c>
      <c r="K35" s="226">
        <v>203.3555660310389</v>
      </c>
      <c r="L35" s="662"/>
      <c r="M35" s="663"/>
      <c r="N35" s="224" t="s">
        <v>1793</v>
      </c>
      <c r="O35" s="208">
        <v>1584.6958341301324</v>
      </c>
      <c r="P35" s="226">
        <v>1583.3211210900799</v>
      </c>
      <c r="Q35" s="226">
        <v>30.013498582023299</v>
      </c>
      <c r="R35" s="226">
        <v>23.464673448841612</v>
      </c>
      <c r="S35" s="226">
        <v>3535.7838988488097</v>
      </c>
      <c r="T35" s="227">
        <v>3492.0870102677936</v>
      </c>
      <c r="U35" s="226">
        <v>159.13498566194954</v>
      </c>
      <c r="V35" s="226">
        <v>174.80160556057024</v>
      </c>
      <c r="W35" s="662"/>
      <c r="X35" s="663"/>
      <c r="Y35" s="228" t="s">
        <v>1793</v>
      </c>
      <c r="Z35" s="226">
        <v>419.64</v>
      </c>
      <c r="AA35" s="226">
        <v>431.31</v>
      </c>
      <c r="AB35" s="226">
        <v>6471.221287736771</v>
      </c>
      <c r="AC35" s="226">
        <v>6395.6651041928244</v>
      </c>
      <c r="AD35" s="226">
        <v>674.29516740083272</v>
      </c>
      <c r="AE35" s="226">
        <v>679.57091183864441</v>
      </c>
      <c r="AF35" s="229">
        <v>5305.4871826771887</v>
      </c>
      <c r="AG35" s="226">
        <v>5298.1044488431271</v>
      </c>
      <c r="AH35" s="662"/>
      <c r="AI35" s="663"/>
      <c r="AJ35" s="224" t="s">
        <v>1793</v>
      </c>
      <c r="AK35" s="225">
        <v>630.31543915069142</v>
      </c>
      <c r="AL35" s="226">
        <v>628.52183707083282</v>
      </c>
      <c r="AM35" s="226">
        <v>5360.3350771338391</v>
      </c>
      <c r="AN35" s="226">
        <v>5714.4255635289201</v>
      </c>
      <c r="AO35" s="229">
        <v>6016.7857725534432</v>
      </c>
      <c r="AP35" s="229">
        <v>5550.1716541881488</v>
      </c>
      <c r="AQ35" s="226">
        <v>304.36921433230776</v>
      </c>
      <c r="AR35" s="229">
        <v>315.411336243611</v>
      </c>
      <c r="AS35" s="662"/>
      <c r="AT35" s="663"/>
      <c r="AU35" s="230" t="s">
        <v>1793</v>
      </c>
      <c r="AV35" s="226">
        <v>18.061552154337637</v>
      </c>
      <c r="AW35" s="226">
        <v>18.108230172296523</v>
      </c>
      <c r="AX35" s="226">
        <v>26.630514479922319</v>
      </c>
      <c r="AY35" s="226">
        <v>31.131797313857916</v>
      </c>
      <c r="AZ35" s="226">
        <v>23.952989012367425</v>
      </c>
      <c r="BA35" s="226">
        <v>23.952989012367425</v>
      </c>
      <c r="BB35" s="226">
        <v>2530.690332800154</v>
      </c>
      <c r="BC35" s="226">
        <v>2554.4699201784106</v>
      </c>
      <c r="BD35" s="662"/>
      <c r="BE35" s="663"/>
      <c r="BF35" s="230" t="s">
        <v>1793</v>
      </c>
      <c r="BG35" s="226">
        <v>83.653954093714432</v>
      </c>
      <c r="BH35" s="226">
        <v>115.01792462601244</v>
      </c>
      <c r="BI35" s="226">
        <v>3129.0095388383284</v>
      </c>
      <c r="BJ35" s="226">
        <v>3144.4801903263919</v>
      </c>
      <c r="BK35" s="226">
        <v>20.65</v>
      </c>
      <c r="BL35" s="226">
        <v>22.465965437069539</v>
      </c>
      <c r="BM35" s="226">
        <v>7064.7509676272966</v>
      </c>
      <c r="BN35" s="226">
        <v>7072.3164791349855</v>
      </c>
      <c r="BO35" s="662"/>
      <c r="BP35" s="663"/>
      <c r="BQ35" s="230" t="s">
        <v>1793</v>
      </c>
      <c r="BR35" s="226">
        <v>57.448561773725167</v>
      </c>
      <c r="BS35" s="226">
        <v>57.477357938133245</v>
      </c>
      <c r="BT35" s="226">
        <v>4734.0144077535297</v>
      </c>
      <c r="BU35" s="226">
        <v>4687.9106536533154</v>
      </c>
      <c r="BV35" s="226">
        <v>1570.4536866877943</v>
      </c>
      <c r="BW35" s="226">
        <v>1458.3162364751547</v>
      </c>
      <c r="BX35" s="226">
        <v>198.91142992743565</v>
      </c>
      <c r="BY35" s="226">
        <v>195.87661094638099</v>
      </c>
      <c r="BZ35" s="226">
        <v>1313.4051562883519</v>
      </c>
      <c r="CA35" s="226">
        <v>1460.8698624350318</v>
      </c>
      <c r="CB35" s="662"/>
      <c r="CC35" s="663"/>
      <c r="CD35" s="224" t="s">
        <v>1793</v>
      </c>
      <c r="CE35" s="225">
        <v>8.3506238755489992</v>
      </c>
      <c r="CF35" s="226">
        <v>7.949605266929999</v>
      </c>
      <c r="CG35" s="226">
        <v>1.5540725898817558</v>
      </c>
      <c r="CH35" s="226">
        <v>1.5820867885546188</v>
      </c>
      <c r="CI35" s="226">
        <v>12.108473835597994</v>
      </c>
      <c r="CJ35" s="226">
        <v>12.250344361202536</v>
      </c>
      <c r="CK35" s="226">
        <v>0.53629640014600632</v>
      </c>
      <c r="CL35" s="226">
        <v>0.47974202592225645</v>
      </c>
      <c r="CM35" s="662"/>
      <c r="CN35" s="663"/>
      <c r="CO35" s="224" t="s">
        <v>1793</v>
      </c>
      <c r="CP35" s="225">
        <v>3.40084134631</v>
      </c>
      <c r="CQ35" s="226">
        <v>3.7830302430275897</v>
      </c>
      <c r="CR35" s="226">
        <v>1.6684217914120125E-2</v>
      </c>
      <c r="CS35" s="226">
        <v>1.6684217914120125E-2</v>
      </c>
      <c r="CT35" s="226">
        <v>19.675678183404845</v>
      </c>
      <c r="CU35" s="226">
        <v>19.5306056557178</v>
      </c>
      <c r="CV35" s="231">
        <f t="shared" si="0"/>
        <v>58367.2229983172</v>
      </c>
      <c r="CW35" s="231">
        <f t="shared" si="0"/>
        <v>58552.142587099392</v>
      </c>
    </row>
    <row r="36" spans="1:101" s="223" customFormat="1" ht="25" customHeight="1">
      <c r="A36" s="662"/>
      <c r="B36" s="663"/>
      <c r="C36" s="224" t="s">
        <v>1794</v>
      </c>
      <c r="D36" s="225">
        <v>11965.122754182947</v>
      </c>
      <c r="E36" s="226">
        <v>12200.108361582536</v>
      </c>
      <c r="F36" s="226">
        <v>1561.1665396516842</v>
      </c>
      <c r="G36" s="226">
        <v>1485.3018610394258</v>
      </c>
      <c r="H36" s="226">
        <v>8028.1004606880733</v>
      </c>
      <c r="I36" s="226">
        <v>7986.1031312050372</v>
      </c>
      <c r="J36" s="226">
        <v>6415.3568375208279</v>
      </c>
      <c r="K36" s="226">
        <v>6222.0136774063003</v>
      </c>
      <c r="L36" s="662"/>
      <c r="M36" s="663"/>
      <c r="N36" s="224" t="s">
        <v>1794</v>
      </c>
      <c r="O36" s="208">
        <v>3437.2750879208916</v>
      </c>
      <c r="P36" s="226">
        <v>3435.2207058800773</v>
      </c>
      <c r="Q36" s="226">
        <v>181.85691228913916</v>
      </c>
      <c r="R36" s="226">
        <v>186.09278419339023</v>
      </c>
      <c r="S36" s="226">
        <v>13206.136751895685</v>
      </c>
      <c r="T36" s="227">
        <v>13365.136195389696</v>
      </c>
      <c r="U36" s="226">
        <v>563.39010473082965</v>
      </c>
      <c r="V36" s="226">
        <v>592.18652379274658</v>
      </c>
      <c r="W36" s="662"/>
      <c r="X36" s="663"/>
      <c r="Y36" s="228" t="s">
        <v>1794</v>
      </c>
      <c r="Z36" s="226">
        <v>1298.97</v>
      </c>
      <c r="AA36" s="226">
        <v>1310.54</v>
      </c>
      <c r="AB36" s="226">
        <v>8719.0406816430077</v>
      </c>
      <c r="AC36" s="226">
        <v>8311.8789387825273</v>
      </c>
      <c r="AD36" s="226">
        <v>2059.3959141121554</v>
      </c>
      <c r="AE36" s="226">
        <v>2066.0242885455891</v>
      </c>
      <c r="AF36" s="229">
        <v>7365.2677145780308</v>
      </c>
      <c r="AG36" s="226">
        <v>7351.3830603955812</v>
      </c>
      <c r="AH36" s="662"/>
      <c r="AI36" s="663"/>
      <c r="AJ36" s="224" t="s">
        <v>1794</v>
      </c>
      <c r="AK36" s="225">
        <v>1533.1392434505181</v>
      </c>
      <c r="AL36" s="226">
        <v>1492.225601075683</v>
      </c>
      <c r="AM36" s="226">
        <v>8576.2730518813423</v>
      </c>
      <c r="AN36" s="226">
        <v>8919.167884944507</v>
      </c>
      <c r="AO36" s="229">
        <v>11125.716704991515</v>
      </c>
      <c r="AP36" s="229">
        <v>10625.320646554306</v>
      </c>
      <c r="AQ36" s="226">
        <v>559.33482425504235</v>
      </c>
      <c r="AR36" s="229">
        <v>566.97659852672416</v>
      </c>
      <c r="AS36" s="662"/>
      <c r="AT36" s="663"/>
      <c r="AU36" s="230" t="s">
        <v>1794</v>
      </c>
      <c r="AV36" s="226">
        <v>352.87733788938647</v>
      </c>
      <c r="AW36" s="226">
        <v>352.96118067482718</v>
      </c>
      <c r="AX36" s="226">
        <v>151.8395015704053</v>
      </c>
      <c r="AY36" s="226">
        <v>157.22412217670777</v>
      </c>
      <c r="AZ36" s="226">
        <v>211.40982846127199</v>
      </c>
      <c r="BA36" s="226">
        <v>211.40982846127199</v>
      </c>
      <c r="BB36" s="226">
        <v>7288.0170240514362</v>
      </c>
      <c r="BC36" s="226">
        <v>7249.1421161954795</v>
      </c>
      <c r="BD36" s="662"/>
      <c r="BE36" s="663"/>
      <c r="BF36" s="230" t="s">
        <v>1794</v>
      </c>
      <c r="BG36" s="226">
        <v>930.20384925873554</v>
      </c>
      <c r="BH36" s="226">
        <v>881.28386887920738</v>
      </c>
      <c r="BI36" s="226">
        <v>6605.1452253030639</v>
      </c>
      <c r="BJ36" s="226">
        <v>6603.642579802653</v>
      </c>
      <c r="BK36" s="226">
        <v>67.599999999999994</v>
      </c>
      <c r="BL36" s="226">
        <v>69.415965437069531</v>
      </c>
      <c r="BM36" s="226">
        <v>9659.3993733870884</v>
      </c>
      <c r="BN36" s="226">
        <v>9663.1173796776766</v>
      </c>
      <c r="BO36" s="662"/>
      <c r="BP36" s="663"/>
      <c r="BQ36" s="230" t="s">
        <v>1794</v>
      </c>
      <c r="BR36" s="226">
        <v>113.69670724565563</v>
      </c>
      <c r="BS36" s="226">
        <v>111.83521007578277</v>
      </c>
      <c r="BT36" s="226">
        <v>6940.1008693125095</v>
      </c>
      <c r="BU36" s="226">
        <v>6903.4551754388103</v>
      </c>
      <c r="BV36" s="226">
        <v>10567.192115207716</v>
      </c>
      <c r="BW36" s="226">
        <v>10569.575639426757</v>
      </c>
      <c r="BX36" s="226">
        <v>1262.3769516448383</v>
      </c>
      <c r="BY36" s="226">
        <v>1226.478977595159</v>
      </c>
      <c r="BZ36" s="226">
        <v>7217.1366402038475</v>
      </c>
      <c r="CA36" s="226">
        <v>7339.0340417157377</v>
      </c>
      <c r="CB36" s="662"/>
      <c r="CC36" s="663"/>
      <c r="CD36" s="224" t="s">
        <v>1794</v>
      </c>
      <c r="CE36" s="225">
        <v>203.49581094157989</v>
      </c>
      <c r="CF36" s="226">
        <v>194.75878131499161</v>
      </c>
      <c r="CG36" s="226">
        <v>1.7273870888465312</v>
      </c>
      <c r="CH36" s="226">
        <v>1.7554012875193943</v>
      </c>
      <c r="CI36" s="226">
        <v>20.330526770274286</v>
      </c>
      <c r="CJ36" s="226">
        <v>20.472397295878828</v>
      </c>
      <c r="CK36" s="226">
        <v>31.704444151411042</v>
      </c>
      <c r="CL36" s="226">
        <v>31.447640129260165</v>
      </c>
      <c r="CM36" s="662"/>
      <c r="CN36" s="663"/>
      <c r="CO36" s="224" t="s">
        <v>1794</v>
      </c>
      <c r="CP36" s="225">
        <v>27.982976572094998</v>
      </c>
      <c r="CQ36" s="226">
        <v>35.025507841967183</v>
      </c>
      <c r="CR36" s="226">
        <v>1.6684217914120125E-2</v>
      </c>
      <c r="CS36" s="226">
        <v>1.6684217914120125E-2</v>
      </c>
      <c r="CT36" s="226">
        <v>46.240429036732529</v>
      </c>
      <c r="CU36" s="226">
        <v>43.299586480455538</v>
      </c>
      <c r="CV36" s="231">
        <f t="shared" si="0"/>
        <v>138294.03726610646</v>
      </c>
      <c r="CW36" s="231">
        <f t="shared" si="0"/>
        <v>137781.0323434392</v>
      </c>
    </row>
    <row r="37" spans="1:101" s="223" customFormat="1" ht="25" customHeight="1">
      <c r="A37" s="236"/>
      <c r="C37" s="237" t="s">
        <v>1795</v>
      </c>
      <c r="D37" s="225">
        <v>162989.00001231453</v>
      </c>
      <c r="E37" s="226">
        <v>162989.00001231453</v>
      </c>
      <c r="F37" s="226">
        <v>83742.999995735561</v>
      </c>
      <c r="G37" s="226">
        <v>83742.999995735561</v>
      </c>
      <c r="H37" s="226">
        <v>78437.999963063965</v>
      </c>
      <c r="I37" s="226">
        <v>78437.999963063965</v>
      </c>
      <c r="J37" s="226">
        <v>94170.999979156462</v>
      </c>
      <c r="K37" s="226">
        <v>94170.999979156462</v>
      </c>
      <c r="L37" s="236"/>
      <c r="N37" s="237" t="s">
        <v>1795</v>
      </c>
      <c r="O37" s="208">
        <v>135193.99997944629</v>
      </c>
      <c r="P37" s="226">
        <v>135194.33914722363</v>
      </c>
      <c r="Q37" s="226">
        <v>3702.0000006787609</v>
      </c>
      <c r="R37" s="226">
        <v>3702.0000006787604</v>
      </c>
      <c r="S37" s="226">
        <v>196023.99836797535</v>
      </c>
      <c r="T37" s="227">
        <v>196024.18375178461</v>
      </c>
      <c r="U37" s="226">
        <v>44212.000008319184</v>
      </c>
      <c r="V37" s="226">
        <v>44212.000008319184</v>
      </c>
      <c r="W37" s="236"/>
      <c r="X37" s="238"/>
      <c r="Y37" s="236" t="s">
        <v>1795</v>
      </c>
      <c r="Z37" s="226">
        <v>55672.99</v>
      </c>
      <c r="AA37" s="226">
        <v>55672.969999999994</v>
      </c>
      <c r="AB37" s="226">
        <v>222235.57872675208</v>
      </c>
      <c r="AC37" s="226">
        <v>222235.57872675202</v>
      </c>
      <c r="AD37" s="226">
        <v>79705.999997381863</v>
      </c>
      <c r="AE37" s="226">
        <v>79706.324657043908</v>
      </c>
      <c r="AF37" s="229">
        <v>191790.99999512828</v>
      </c>
      <c r="AG37" s="226">
        <v>191790.99999512828</v>
      </c>
      <c r="AH37" s="236"/>
      <c r="AJ37" s="237" t="s">
        <v>1795</v>
      </c>
      <c r="AK37" s="225">
        <v>38862.99999889324</v>
      </c>
      <c r="AL37" s="226">
        <v>38862.99999889324</v>
      </c>
      <c r="AM37" s="226">
        <v>308252.0000010737</v>
      </c>
      <c r="AN37" s="226">
        <v>308252.0000010737</v>
      </c>
      <c r="AO37" s="229">
        <v>307689.99999514822</v>
      </c>
      <c r="AP37" s="229">
        <v>307689.99999514822</v>
      </c>
      <c r="AQ37" s="226">
        <v>22327.000679696263</v>
      </c>
      <c r="AR37" s="229">
        <v>22327.000679696263</v>
      </c>
      <c r="AS37" s="236"/>
      <c r="AU37" s="237" t="s">
        <v>1795</v>
      </c>
      <c r="AV37" s="226">
        <v>22429.000000992899</v>
      </c>
      <c r="AW37" s="226">
        <v>22429.000000992899</v>
      </c>
      <c r="AX37" s="226">
        <v>21081.000004747926</v>
      </c>
      <c r="AY37" s="226">
        <v>21081.000004747926</v>
      </c>
      <c r="AZ37" s="226">
        <v>16579.000009614745</v>
      </c>
      <c r="BA37" s="226">
        <v>16579.000009614745</v>
      </c>
      <c r="BB37" s="226">
        <v>155706.99998467497</v>
      </c>
      <c r="BC37" s="226">
        <v>155706.99998467497</v>
      </c>
      <c r="BD37" s="236"/>
      <c r="BF37" s="237" t="s">
        <v>1795</v>
      </c>
      <c r="BG37" s="226">
        <v>50361.868405155619</v>
      </c>
      <c r="BH37" s="226">
        <v>50361.868405155619</v>
      </c>
      <c r="BI37" s="226">
        <v>342239.0000020517</v>
      </c>
      <c r="BJ37" s="226">
        <v>342239.0000020517</v>
      </c>
      <c r="BK37" s="226">
        <v>7095.9962609707964</v>
      </c>
      <c r="BL37" s="226">
        <v>7095.9962609707964</v>
      </c>
      <c r="BM37" s="226">
        <v>130058.00000030229</v>
      </c>
      <c r="BN37" s="226">
        <v>130058.00000030229</v>
      </c>
      <c r="BO37" s="236"/>
      <c r="BQ37" s="237" t="s">
        <v>1795</v>
      </c>
      <c r="BR37" s="226">
        <v>10486.000002289142</v>
      </c>
      <c r="BS37" s="226">
        <v>10486.000002289142</v>
      </c>
      <c r="BT37" s="226">
        <v>112078.9999990358</v>
      </c>
      <c r="BU37" s="226">
        <v>112078.9999990358</v>
      </c>
      <c r="BV37" s="226">
        <v>240927.99999997875</v>
      </c>
      <c r="BW37" s="226">
        <v>240927.99999997875</v>
      </c>
      <c r="BX37" s="226">
        <v>53483.347446145352</v>
      </c>
      <c r="BY37" s="226">
        <v>53483.347446145359</v>
      </c>
      <c r="BZ37" s="226">
        <v>88751.999999181862</v>
      </c>
      <c r="CA37" s="226">
        <v>88751.999999181862</v>
      </c>
      <c r="CB37" s="236"/>
      <c r="CD37" s="237" t="s">
        <v>1795</v>
      </c>
      <c r="CE37" s="225">
        <v>8248.9982935994231</v>
      </c>
      <c r="CF37" s="226">
        <v>8248.9982935994231</v>
      </c>
      <c r="CG37" s="226">
        <v>113.99999994627906</v>
      </c>
      <c r="CH37" s="226">
        <v>114.39691603772296</v>
      </c>
      <c r="CI37" s="226">
        <v>490.99999996039446</v>
      </c>
      <c r="CJ37" s="226">
        <v>491.12172391561944</v>
      </c>
      <c r="CK37" s="226">
        <v>111.9999998279783</v>
      </c>
      <c r="CL37" s="226">
        <v>111.9999998279783</v>
      </c>
      <c r="CM37" s="236"/>
      <c r="CO37" s="237" t="s">
        <v>1795</v>
      </c>
      <c r="CP37" s="225">
        <v>1482.9999996924118</v>
      </c>
      <c r="CQ37" s="226">
        <v>1483.0000002200056</v>
      </c>
      <c r="CR37" s="226">
        <v>32.000000442548298</v>
      </c>
      <c r="CS37" s="226">
        <v>32.000000442548298</v>
      </c>
      <c r="CT37" s="226">
        <v>492.00000055579903</v>
      </c>
      <c r="CU37" s="226">
        <v>492.00000055579903</v>
      </c>
      <c r="CV37" s="231">
        <f>D37+F37+H37+J37+O37+Q37+S37+U37+Z37+AB37+AD37+AF37+AK37+AM37+AO37+AQ37+AV37+AX37+AZ37+BB37+BG37+BI37+BK37+BM37+BR37+BT37+BV37+BX37+BZ37+CE37+CG37+CI37+CK37+CP37+CR37+CT37</f>
        <v>3287262.7781099309</v>
      </c>
      <c r="CW37" s="231">
        <f>E37+G37+I37+K37+P37+R37+T37+V37+AA37+AC37+AE37+AG37+AL37+AN37+AP37+AR37+AW37+AY37+BA37+BC37+BH37+BJ37+BL37+BN37+BS37+BU37+BW37+BY37+CA37+CF37+CH37+CJ37+CL37+CQ37+CS37+CU37-1</f>
        <v>3287263.1259617535</v>
      </c>
    </row>
    <row r="38" spans="1:101" s="211" customFormat="1" ht="19.5" customHeight="1">
      <c r="A38" s="671" t="s">
        <v>175</v>
      </c>
      <c r="B38" s="672"/>
      <c r="C38" s="672"/>
      <c r="D38" s="672"/>
      <c r="E38" s="672"/>
      <c r="F38" s="672"/>
      <c r="G38" s="672"/>
      <c r="H38" s="672"/>
      <c r="I38" s="672"/>
      <c r="J38" s="672"/>
      <c r="K38" s="673"/>
      <c r="L38" s="664" t="s">
        <v>175</v>
      </c>
      <c r="M38" s="665"/>
      <c r="N38" s="665"/>
      <c r="O38" s="665"/>
      <c r="P38" s="665"/>
      <c r="Q38" s="665"/>
      <c r="R38" s="665"/>
      <c r="S38" s="665"/>
      <c r="T38" s="665"/>
      <c r="U38" s="665"/>
      <c r="V38" s="666"/>
      <c r="W38" s="239" t="s">
        <v>175</v>
      </c>
      <c r="X38" s="240"/>
      <c r="Y38" s="241"/>
      <c r="Z38" s="241"/>
      <c r="AA38" s="241"/>
      <c r="AB38" s="241"/>
      <c r="AC38" s="241"/>
      <c r="AD38" s="241"/>
      <c r="AE38" s="241"/>
      <c r="AF38" s="241"/>
      <c r="AG38" s="241"/>
      <c r="AH38" s="664" t="s">
        <v>175</v>
      </c>
      <c r="AI38" s="665"/>
      <c r="AJ38" s="665"/>
      <c r="AK38" s="665"/>
      <c r="AL38" s="665"/>
      <c r="AM38" s="665"/>
      <c r="AN38" s="665"/>
      <c r="AO38" s="665"/>
      <c r="AP38" s="665"/>
      <c r="AQ38" s="665"/>
      <c r="AR38" s="666"/>
      <c r="AS38" s="664" t="s">
        <v>175</v>
      </c>
      <c r="AT38" s="665"/>
      <c r="AU38" s="665"/>
      <c r="AV38" s="665"/>
      <c r="AW38" s="665"/>
      <c r="AX38" s="665"/>
      <c r="AY38" s="665"/>
      <c r="AZ38" s="665"/>
      <c r="BA38" s="665"/>
      <c r="BB38" s="665"/>
      <c r="BC38" s="666"/>
      <c r="BD38" s="664" t="s">
        <v>175</v>
      </c>
      <c r="BE38" s="665"/>
      <c r="BF38" s="665"/>
      <c r="BG38" s="665"/>
      <c r="BH38" s="665"/>
      <c r="BI38" s="665"/>
      <c r="BJ38" s="665"/>
      <c r="BK38" s="665"/>
      <c r="BL38" s="665"/>
      <c r="BM38" s="665"/>
      <c r="BN38" s="666"/>
      <c r="BO38" s="664" t="s">
        <v>175</v>
      </c>
      <c r="BP38" s="665"/>
      <c r="BQ38" s="665"/>
      <c r="BR38" s="665"/>
      <c r="BS38" s="665"/>
      <c r="BT38" s="665"/>
      <c r="BU38" s="665"/>
      <c r="BV38" s="665"/>
      <c r="BW38" s="665"/>
      <c r="BX38" s="665"/>
      <c r="BY38" s="665"/>
      <c r="BZ38" s="665"/>
      <c r="CA38" s="666"/>
      <c r="CB38" s="664" t="s">
        <v>175</v>
      </c>
      <c r="CC38" s="665"/>
      <c r="CD38" s="665"/>
      <c r="CE38" s="665"/>
      <c r="CF38" s="665"/>
      <c r="CG38" s="665"/>
      <c r="CH38" s="665"/>
      <c r="CI38" s="665"/>
      <c r="CJ38" s="665"/>
      <c r="CK38" s="665"/>
      <c r="CL38" s="666"/>
      <c r="CM38" s="664" t="s">
        <v>175</v>
      </c>
      <c r="CN38" s="665"/>
      <c r="CO38" s="665"/>
      <c r="CP38" s="665"/>
      <c r="CQ38" s="665"/>
      <c r="CR38" s="665"/>
      <c r="CS38" s="665"/>
      <c r="CT38" s="665"/>
      <c r="CU38" s="665"/>
      <c r="CV38" s="665"/>
      <c r="CW38" s="666"/>
    </row>
    <row r="39" spans="1:101" s="223" customFormat="1" hidden="1">
      <c r="A39" s="242"/>
      <c r="B39" s="243"/>
      <c r="C39" s="667"/>
      <c r="D39" s="667"/>
      <c r="E39" s="667"/>
      <c r="F39" s="667"/>
      <c r="G39" s="667"/>
      <c r="H39" s="667"/>
      <c r="I39" s="667"/>
      <c r="J39" s="667"/>
      <c r="K39" s="242"/>
      <c r="M39" s="244"/>
      <c r="X39" s="244"/>
      <c r="AI39" s="244"/>
      <c r="AT39" s="244"/>
      <c r="BE39" s="244"/>
      <c r="BP39" s="244"/>
      <c r="CC39" s="244"/>
      <c r="CN39" s="244"/>
    </row>
    <row r="40" spans="1:101" ht="16.5" hidden="1" customHeight="1">
      <c r="A40" s="245"/>
      <c r="B40" s="246"/>
      <c r="C40" s="668"/>
      <c r="D40" s="668"/>
      <c r="E40" s="668"/>
      <c r="F40" s="668"/>
      <c r="G40" s="668"/>
      <c r="H40" s="668"/>
      <c r="I40" s="668"/>
      <c r="J40" s="668"/>
      <c r="K40" s="668"/>
      <c r="U40" s="195"/>
      <c r="V40" s="195"/>
    </row>
    <row r="41" spans="1:101" hidden="1">
      <c r="A41" s="247"/>
      <c r="B41" s="248"/>
      <c r="C41" s="248"/>
      <c r="D41" s="247"/>
      <c r="E41" s="247"/>
      <c r="F41" s="247"/>
      <c r="G41" s="247"/>
      <c r="H41" s="247"/>
      <c r="I41" s="247"/>
      <c r="J41" s="247"/>
      <c r="K41" s="247"/>
      <c r="U41" s="195"/>
      <c r="V41" s="195"/>
    </row>
    <row r="42" spans="1:101" hidden="1">
      <c r="A42" s="669"/>
      <c r="B42" s="670"/>
      <c r="C42" s="249"/>
      <c r="D42" s="210"/>
      <c r="E42" s="250"/>
      <c r="F42" s="250"/>
      <c r="G42" s="250"/>
      <c r="H42" s="250"/>
      <c r="I42" s="250"/>
      <c r="J42" s="250"/>
      <c r="K42" s="250"/>
      <c r="U42" s="195"/>
      <c r="V42" s="195"/>
    </row>
    <row r="43" spans="1:101" hidden="1">
      <c r="A43" s="669"/>
      <c r="B43" s="670"/>
      <c r="C43" s="251"/>
      <c r="D43" s="210"/>
      <c r="E43" s="250"/>
      <c r="F43" s="250"/>
      <c r="G43" s="250"/>
      <c r="H43" s="250"/>
      <c r="I43" s="250"/>
      <c r="J43" s="250"/>
      <c r="K43" s="250"/>
      <c r="U43" s="195"/>
      <c r="V43" s="195"/>
    </row>
    <row r="44" spans="1:101" hidden="1">
      <c r="A44" s="669"/>
      <c r="B44" s="670"/>
      <c r="C44" s="249"/>
      <c r="D44" s="210"/>
      <c r="E44" s="250"/>
      <c r="F44" s="250"/>
      <c r="G44" s="250"/>
      <c r="H44" s="250"/>
      <c r="I44" s="250"/>
      <c r="J44" s="250"/>
      <c r="K44" s="250"/>
    </row>
    <row r="45" spans="1:101" hidden="1">
      <c r="A45" s="669"/>
      <c r="B45" s="670"/>
      <c r="C45" s="251"/>
      <c r="D45" s="210"/>
      <c r="E45" s="250"/>
      <c r="F45" s="250"/>
      <c r="G45" s="250"/>
      <c r="H45" s="250"/>
      <c r="I45" s="250"/>
      <c r="J45" s="250"/>
      <c r="K45" s="250"/>
    </row>
    <row r="46" spans="1:101" hidden="1">
      <c r="A46" s="669"/>
      <c r="B46" s="670"/>
      <c r="C46" s="251"/>
      <c r="D46" s="209"/>
      <c r="E46" s="254"/>
      <c r="F46" s="250"/>
      <c r="G46" s="250"/>
      <c r="H46" s="250"/>
      <c r="I46" s="250"/>
      <c r="J46" s="250"/>
      <c r="K46" s="250"/>
    </row>
    <row r="47" spans="1:101" ht="16.5" hidden="1" customHeight="1">
      <c r="A47" s="674"/>
      <c r="B47" s="675"/>
      <c r="C47" s="255"/>
      <c r="D47" s="210"/>
      <c r="E47" s="250"/>
      <c r="F47" s="250"/>
      <c r="G47" s="250"/>
      <c r="H47" s="250"/>
      <c r="I47" s="250"/>
      <c r="J47" s="250"/>
      <c r="K47" s="250"/>
    </row>
    <row r="48" spans="1:101" hidden="1">
      <c r="A48" s="674"/>
      <c r="B48" s="675"/>
      <c r="C48" s="255"/>
      <c r="D48" s="210"/>
      <c r="E48" s="250"/>
      <c r="F48" s="250"/>
      <c r="G48" s="250"/>
      <c r="H48" s="250"/>
      <c r="I48" s="250"/>
      <c r="J48" s="250"/>
      <c r="K48" s="250"/>
    </row>
    <row r="49" spans="1:11" hidden="1">
      <c r="A49" s="674"/>
      <c r="B49" s="675"/>
      <c r="C49" s="255"/>
      <c r="D49" s="210"/>
      <c r="E49" s="250"/>
      <c r="F49" s="250"/>
      <c r="G49" s="250"/>
      <c r="H49" s="250"/>
      <c r="I49" s="250"/>
      <c r="J49" s="250"/>
      <c r="K49" s="250"/>
    </row>
    <row r="50" spans="1:11" hidden="1">
      <c r="A50" s="674"/>
      <c r="B50" s="675"/>
      <c r="C50" s="255"/>
      <c r="D50" s="210"/>
      <c r="E50" s="250"/>
      <c r="F50" s="250"/>
      <c r="G50" s="250"/>
      <c r="H50" s="250"/>
      <c r="I50" s="250"/>
      <c r="J50" s="250"/>
      <c r="K50" s="250"/>
    </row>
    <row r="51" spans="1:11" hidden="1">
      <c r="A51" s="674"/>
      <c r="B51" s="675"/>
      <c r="C51" s="255"/>
      <c r="D51" s="210"/>
      <c r="E51" s="250"/>
      <c r="F51" s="250"/>
      <c r="G51" s="250"/>
      <c r="H51" s="250"/>
      <c r="I51" s="250"/>
      <c r="J51" s="250"/>
      <c r="K51" s="250"/>
    </row>
    <row r="52" spans="1:11" hidden="1">
      <c r="A52" s="674"/>
      <c r="B52" s="675"/>
      <c r="C52" s="255"/>
      <c r="D52" s="210"/>
      <c r="E52" s="250"/>
      <c r="F52" s="250"/>
      <c r="G52" s="250"/>
      <c r="H52" s="250"/>
      <c r="I52" s="250"/>
      <c r="J52" s="250"/>
      <c r="K52" s="250"/>
    </row>
    <row r="53" spans="1:11" hidden="1">
      <c r="A53" s="674"/>
      <c r="B53" s="675"/>
      <c r="C53" s="255"/>
      <c r="D53" s="209"/>
      <c r="E53" s="254"/>
      <c r="F53" s="250"/>
      <c r="G53" s="250"/>
      <c r="H53" s="250"/>
      <c r="I53" s="250"/>
      <c r="J53" s="250"/>
      <c r="K53" s="250"/>
    </row>
    <row r="54" spans="1:11" hidden="1">
      <c r="A54" s="669"/>
      <c r="B54" s="670"/>
      <c r="C54" s="255"/>
      <c r="D54" s="210"/>
      <c r="E54" s="250"/>
      <c r="F54" s="250"/>
      <c r="G54" s="250"/>
      <c r="H54" s="250"/>
      <c r="I54" s="250"/>
      <c r="J54" s="250"/>
      <c r="K54" s="250"/>
    </row>
    <row r="55" spans="1:11" hidden="1">
      <c r="A55" s="669"/>
      <c r="B55" s="670"/>
      <c r="C55" s="255"/>
      <c r="D55" s="210"/>
      <c r="E55" s="250"/>
      <c r="F55" s="250"/>
      <c r="G55" s="250"/>
      <c r="H55" s="250"/>
      <c r="I55" s="250"/>
      <c r="J55" s="250"/>
      <c r="K55" s="250"/>
    </row>
    <row r="56" spans="1:11" hidden="1">
      <c r="A56" s="669"/>
      <c r="B56" s="670"/>
      <c r="C56" s="255"/>
      <c r="D56" s="210"/>
      <c r="E56" s="250"/>
      <c r="F56" s="250"/>
      <c r="G56" s="250"/>
      <c r="H56" s="250"/>
      <c r="I56" s="250"/>
      <c r="J56" s="250"/>
      <c r="K56" s="250"/>
    </row>
    <row r="57" spans="1:11" hidden="1">
      <c r="A57" s="669"/>
      <c r="B57" s="670"/>
      <c r="C57" s="255"/>
      <c r="D57" s="209"/>
      <c r="E57" s="254"/>
      <c r="F57" s="250"/>
      <c r="G57" s="250"/>
      <c r="H57" s="250"/>
      <c r="I57" s="250"/>
      <c r="J57" s="250"/>
      <c r="K57" s="250"/>
    </row>
    <row r="58" spans="1:11" hidden="1">
      <c r="A58" s="669"/>
      <c r="B58" s="670"/>
      <c r="C58" s="255"/>
      <c r="D58" s="210"/>
      <c r="E58" s="250"/>
      <c r="F58" s="250"/>
      <c r="G58" s="250"/>
      <c r="H58" s="250"/>
      <c r="I58" s="250"/>
      <c r="J58" s="250"/>
      <c r="K58" s="250"/>
    </row>
    <row r="59" spans="1:11" hidden="1">
      <c r="A59" s="669"/>
      <c r="B59" s="670"/>
      <c r="C59" s="255"/>
      <c r="D59" s="210"/>
      <c r="E59" s="250"/>
      <c r="F59" s="250"/>
      <c r="G59" s="250"/>
      <c r="H59" s="250"/>
      <c r="I59" s="250"/>
      <c r="J59" s="250"/>
      <c r="K59" s="250"/>
    </row>
    <row r="60" spans="1:11" hidden="1">
      <c r="A60" s="669"/>
      <c r="B60" s="670"/>
      <c r="C60" s="255"/>
      <c r="D60" s="210"/>
      <c r="E60" s="250"/>
      <c r="F60" s="250"/>
      <c r="G60" s="250"/>
      <c r="H60" s="250"/>
      <c r="I60" s="250"/>
      <c r="J60" s="250"/>
      <c r="K60" s="250"/>
    </row>
    <row r="61" spans="1:11" hidden="1">
      <c r="A61" s="669"/>
      <c r="B61" s="670"/>
      <c r="C61" s="255"/>
      <c r="D61" s="210"/>
      <c r="E61" s="250"/>
      <c r="F61" s="250"/>
      <c r="G61" s="250"/>
      <c r="H61" s="250"/>
      <c r="I61" s="250"/>
      <c r="J61" s="250"/>
      <c r="K61" s="250"/>
    </row>
    <row r="62" spans="1:11" hidden="1">
      <c r="A62" s="669"/>
      <c r="B62" s="670"/>
      <c r="C62" s="255"/>
      <c r="D62" s="210"/>
      <c r="E62" s="250"/>
      <c r="F62" s="250"/>
      <c r="G62" s="250"/>
      <c r="H62" s="250"/>
      <c r="I62" s="250"/>
      <c r="J62" s="250"/>
      <c r="K62" s="250"/>
    </row>
    <row r="63" spans="1:11" hidden="1">
      <c r="A63" s="669"/>
      <c r="B63" s="670"/>
      <c r="C63" s="255"/>
      <c r="D63" s="209"/>
      <c r="E63" s="254"/>
      <c r="F63" s="250"/>
      <c r="G63" s="250"/>
      <c r="H63" s="250"/>
      <c r="I63" s="250"/>
      <c r="J63" s="250"/>
      <c r="K63" s="250"/>
    </row>
    <row r="64" spans="1:11" hidden="1">
      <c r="A64" s="669"/>
      <c r="B64" s="670"/>
      <c r="C64" s="255"/>
      <c r="D64" s="210"/>
      <c r="E64" s="250"/>
      <c r="F64" s="250"/>
      <c r="G64" s="250"/>
      <c r="H64" s="250"/>
      <c r="I64" s="250"/>
      <c r="J64" s="250"/>
      <c r="K64" s="250"/>
    </row>
    <row r="65" spans="1:11" hidden="1">
      <c r="A65" s="669"/>
      <c r="B65" s="670"/>
      <c r="C65" s="255"/>
      <c r="D65" s="209"/>
      <c r="E65" s="254"/>
      <c r="F65" s="250"/>
      <c r="G65" s="250"/>
      <c r="H65" s="250"/>
      <c r="I65" s="250"/>
      <c r="J65" s="250"/>
      <c r="K65" s="250"/>
    </row>
    <row r="66" spans="1:11" hidden="1">
      <c r="A66" s="669"/>
      <c r="B66" s="670"/>
      <c r="C66" s="255"/>
      <c r="D66" s="210"/>
      <c r="E66" s="250"/>
      <c r="F66" s="250"/>
      <c r="G66" s="250"/>
      <c r="H66" s="250"/>
      <c r="I66" s="250"/>
      <c r="J66" s="250"/>
      <c r="K66" s="250"/>
    </row>
    <row r="67" spans="1:11" hidden="1">
      <c r="A67" s="669"/>
      <c r="B67" s="670"/>
      <c r="C67" s="255"/>
      <c r="D67" s="210"/>
      <c r="E67" s="250"/>
      <c r="F67" s="250"/>
      <c r="G67" s="250"/>
      <c r="H67" s="250"/>
      <c r="I67" s="250"/>
      <c r="J67" s="250"/>
      <c r="K67" s="250"/>
    </row>
    <row r="68" spans="1:11" ht="32.25" hidden="1" customHeight="1">
      <c r="A68" s="674"/>
      <c r="B68" s="675"/>
      <c r="C68" s="255"/>
      <c r="D68" s="210"/>
      <c r="E68" s="250"/>
      <c r="F68" s="250"/>
      <c r="G68" s="250"/>
      <c r="H68" s="250"/>
      <c r="I68" s="250"/>
      <c r="J68" s="250"/>
      <c r="K68" s="250"/>
    </row>
    <row r="69" spans="1:11" hidden="1">
      <c r="A69" s="674"/>
      <c r="B69" s="675"/>
      <c r="C69" s="255"/>
      <c r="D69" s="210"/>
      <c r="E69" s="250"/>
      <c r="F69" s="250"/>
      <c r="G69" s="250"/>
      <c r="H69" s="250"/>
      <c r="I69" s="250"/>
      <c r="J69" s="250"/>
      <c r="K69" s="250"/>
    </row>
    <row r="70" spans="1:11" hidden="1">
      <c r="A70" s="674"/>
      <c r="B70" s="675"/>
      <c r="C70" s="255"/>
      <c r="D70" s="210"/>
      <c r="E70" s="250"/>
      <c r="F70" s="250"/>
      <c r="G70" s="250"/>
      <c r="H70" s="250"/>
      <c r="I70" s="250"/>
      <c r="J70" s="250"/>
      <c r="K70" s="250"/>
    </row>
    <row r="71" spans="1:11" hidden="1">
      <c r="A71" s="674"/>
      <c r="B71" s="675"/>
      <c r="C71" s="255"/>
      <c r="D71" s="210"/>
      <c r="E71" s="250"/>
      <c r="F71" s="250"/>
      <c r="G71" s="250"/>
      <c r="H71" s="250"/>
      <c r="I71" s="250"/>
      <c r="J71" s="250"/>
      <c r="K71" s="250"/>
    </row>
    <row r="72" spans="1:11" hidden="1">
      <c r="A72" s="674"/>
      <c r="B72" s="675"/>
      <c r="C72" s="255"/>
      <c r="D72" s="209"/>
      <c r="E72" s="254"/>
      <c r="F72" s="254"/>
      <c r="G72" s="254"/>
      <c r="H72" s="254"/>
      <c r="I72" s="254"/>
      <c r="J72" s="254"/>
      <c r="K72" s="254"/>
    </row>
    <row r="73" spans="1:11" hidden="1">
      <c r="A73" s="255"/>
      <c r="B73" s="669"/>
      <c r="C73" s="669"/>
      <c r="D73" s="254"/>
      <c r="E73" s="254"/>
      <c r="F73" s="254"/>
      <c r="G73" s="254"/>
      <c r="H73" s="254"/>
      <c r="I73" s="254"/>
      <c r="J73" s="254"/>
      <c r="K73" s="254"/>
    </row>
    <row r="74" spans="1:11" hidden="1">
      <c r="A74" s="676"/>
      <c r="B74" s="676"/>
      <c r="C74" s="676"/>
      <c r="D74" s="676"/>
      <c r="E74" s="676"/>
      <c r="F74" s="676"/>
      <c r="G74" s="676"/>
      <c r="H74" s="676"/>
      <c r="I74" s="676"/>
      <c r="J74" s="676"/>
      <c r="K74" s="676"/>
    </row>
    <row r="75" spans="1:11" hidden="1">
      <c r="A75" s="677"/>
      <c r="B75" s="677"/>
      <c r="C75" s="677"/>
      <c r="D75" s="677"/>
      <c r="E75" s="677"/>
      <c r="F75" s="677"/>
      <c r="G75" s="677"/>
      <c r="H75" s="677"/>
      <c r="I75" s="677"/>
      <c r="J75" s="677"/>
      <c r="K75" s="677"/>
    </row>
    <row r="76" spans="1:11" hidden="1">
      <c r="A76" s="242"/>
      <c r="B76" s="243"/>
      <c r="C76" s="667"/>
      <c r="D76" s="667"/>
      <c r="E76" s="667"/>
      <c r="F76" s="667"/>
      <c r="G76" s="667"/>
      <c r="H76" s="667"/>
      <c r="I76" s="667"/>
      <c r="J76" s="667"/>
      <c r="K76" s="242"/>
    </row>
    <row r="77" spans="1:11" hidden="1">
      <c r="A77" s="245"/>
      <c r="B77" s="246"/>
      <c r="C77" s="668"/>
      <c r="D77" s="668"/>
      <c r="E77" s="668"/>
      <c r="F77" s="668"/>
      <c r="G77" s="668"/>
      <c r="H77" s="668"/>
      <c r="I77" s="668"/>
      <c r="J77" s="668"/>
      <c r="K77" s="668"/>
    </row>
    <row r="78" spans="1:11" hidden="1">
      <c r="A78" s="678"/>
      <c r="B78" s="674"/>
      <c r="C78" s="674"/>
      <c r="D78" s="679"/>
      <c r="E78" s="678"/>
      <c r="F78" s="679"/>
      <c r="G78" s="678"/>
      <c r="H78" s="679"/>
      <c r="I78" s="678"/>
      <c r="J78" s="679"/>
      <c r="K78" s="678"/>
    </row>
    <row r="79" spans="1:11" hidden="1">
      <c r="A79" s="678"/>
      <c r="B79" s="674"/>
      <c r="C79" s="674"/>
      <c r="D79" s="247"/>
      <c r="E79" s="247"/>
      <c r="F79" s="247"/>
      <c r="G79" s="247"/>
      <c r="H79" s="247"/>
      <c r="I79" s="247"/>
      <c r="J79" s="247"/>
      <c r="K79" s="247"/>
    </row>
    <row r="80" spans="1:11" hidden="1">
      <c r="A80" s="669"/>
      <c r="B80" s="223"/>
      <c r="C80" s="223"/>
      <c r="D80" s="250"/>
      <c r="E80" s="250"/>
      <c r="F80" s="250"/>
      <c r="G80" s="250"/>
      <c r="H80" s="250"/>
      <c r="I80" s="250"/>
      <c r="K80" s="250"/>
    </row>
    <row r="81" spans="1:11" hidden="1">
      <c r="A81" s="669"/>
      <c r="B81" s="223"/>
      <c r="C81" s="223"/>
      <c r="D81" s="250"/>
      <c r="E81" s="250"/>
      <c r="F81" s="250"/>
      <c r="G81" s="250"/>
      <c r="H81" s="250"/>
      <c r="I81" s="250"/>
      <c r="K81" s="250"/>
    </row>
    <row r="82" spans="1:11" hidden="1">
      <c r="A82" s="669"/>
      <c r="B82" s="223"/>
      <c r="C82" s="223"/>
      <c r="D82" s="250"/>
      <c r="E82" s="250"/>
      <c r="F82" s="250"/>
      <c r="G82" s="250"/>
      <c r="H82" s="250"/>
      <c r="I82" s="250"/>
      <c r="J82" s="250"/>
      <c r="K82" s="250"/>
    </row>
    <row r="83" spans="1:11" hidden="1">
      <c r="A83" s="669"/>
      <c r="B83" s="223"/>
      <c r="C83" s="223"/>
      <c r="D83" s="250"/>
      <c r="E83" s="250"/>
      <c r="F83" s="250"/>
      <c r="G83" s="250"/>
      <c r="H83" s="250"/>
      <c r="I83" s="250"/>
      <c r="J83" s="250"/>
      <c r="K83" s="250"/>
    </row>
    <row r="84" spans="1:11" hidden="1">
      <c r="A84" s="669"/>
      <c r="B84" s="223"/>
      <c r="C84" s="223"/>
      <c r="D84" s="250"/>
      <c r="E84" s="250"/>
      <c r="F84" s="250"/>
      <c r="G84" s="250"/>
      <c r="H84" s="250"/>
      <c r="I84" s="250"/>
      <c r="J84" s="250"/>
      <c r="K84" s="250"/>
    </row>
    <row r="85" spans="1:11" hidden="1">
      <c r="A85" s="674"/>
      <c r="B85" s="223"/>
      <c r="C85" s="223"/>
      <c r="D85" s="250"/>
      <c r="E85" s="250"/>
      <c r="F85" s="250"/>
      <c r="G85" s="250"/>
      <c r="H85" s="250"/>
      <c r="I85" s="250"/>
      <c r="J85" s="250"/>
      <c r="K85" s="250"/>
    </row>
    <row r="86" spans="1:11" hidden="1">
      <c r="A86" s="674"/>
      <c r="B86" s="223"/>
      <c r="C86" s="223"/>
      <c r="D86" s="250"/>
      <c r="E86" s="250"/>
      <c r="F86" s="250"/>
      <c r="G86" s="250"/>
      <c r="H86" s="250"/>
      <c r="I86" s="250"/>
      <c r="J86" s="250"/>
      <c r="K86" s="250"/>
    </row>
    <row r="87" spans="1:11" hidden="1">
      <c r="A87" s="674"/>
      <c r="B87" s="223"/>
      <c r="C87" s="223"/>
      <c r="D87" s="250"/>
      <c r="E87" s="250"/>
      <c r="F87" s="250"/>
      <c r="G87" s="250"/>
      <c r="H87" s="250"/>
      <c r="I87" s="250"/>
      <c r="J87" s="250"/>
      <c r="K87" s="250"/>
    </row>
    <row r="88" spans="1:11" hidden="1">
      <c r="A88" s="674"/>
      <c r="B88" s="223"/>
      <c r="C88" s="223"/>
      <c r="D88" s="250"/>
      <c r="E88" s="250"/>
      <c r="F88" s="250"/>
      <c r="G88" s="250"/>
      <c r="H88" s="250"/>
      <c r="I88" s="250"/>
      <c r="J88" s="250"/>
      <c r="K88" s="250"/>
    </row>
    <row r="89" spans="1:11" hidden="1">
      <c r="A89" s="674"/>
      <c r="B89" s="223"/>
      <c r="C89" s="223"/>
      <c r="D89" s="250"/>
      <c r="E89" s="250"/>
      <c r="F89" s="250"/>
      <c r="G89" s="250"/>
      <c r="H89" s="250"/>
      <c r="I89" s="250"/>
      <c r="J89" s="250"/>
      <c r="K89" s="250"/>
    </row>
    <row r="90" spans="1:11" hidden="1">
      <c r="A90" s="674"/>
      <c r="B90" s="223"/>
      <c r="C90" s="223"/>
      <c r="D90" s="250"/>
      <c r="E90" s="250"/>
      <c r="F90" s="250"/>
      <c r="G90" s="250"/>
      <c r="H90" s="250"/>
      <c r="I90" s="250"/>
      <c r="J90" s="250"/>
      <c r="K90" s="250"/>
    </row>
    <row r="91" spans="1:11" hidden="1">
      <c r="A91" s="674"/>
      <c r="B91" s="223"/>
      <c r="C91" s="223"/>
      <c r="D91" s="250"/>
      <c r="E91" s="250"/>
      <c r="F91" s="250"/>
      <c r="G91" s="250"/>
      <c r="H91" s="250"/>
      <c r="I91" s="250"/>
      <c r="J91" s="250"/>
      <c r="K91" s="250"/>
    </row>
    <row r="92" spans="1:11" hidden="1">
      <c r="A92" s="669"/>
      <c r="B92" s="223"/>
      <c r="C92" s="223"/>
      <c r="D92" s="250"/>
      <c r="E92" s="250"/>
      <c r="F92" s="250"/>
      <c r="G92" s="250"/>
      <c r="H92" s="250"/>
      <c r="I92" s="250"/>
      <c r="J92" s="250"/>
      <c r="K92" s="250"/>
    </row>
    <row r="93" spans="1:11" hidden="1">
      <c r="A93" s="669"/>
      <c r="B93" s="223"/>
      <c r="C93" s="223"/>
      <c r="D93" s="250"/>
      <c r="E93" s="250"/>
      <c r="F93" s="250"/>
      <c r="G93" s="250"/>
      <c r="H93" s="250"/>
      <c r="I93" s="250"/>
      <c r="J93" s="250"/>
      <c r="K93" s="250"/>
    </row>
    <row r="94" spans="1:11" hidden="1">
      <c r="A94" s="669"/>
      <c r="B94" s="223"/>
      <c r="C94" s="223"/>
      <c r="D94" s="250"/>
      <c r="E94" s="250"/>
      <c r="F94" s="250"/>
      <c r="G94" s="250"/>
      <c r="H94" s="250"/>
      <c r="I94" s="250"/>
      <c r="J94" s="250"/>
      <c r="K94" s="250"/>
    </row>
    <row r="95" spans="1:11" hidden="1">
      <c r="A95" s="669"/>
      <c r="B95" s="223"/>
      <c r="C95" s="223"/>
      <c r="D95" s="250"/>
      <c r="E95" s="250"/>
      <c r="F95" s="250"/>
      <c r="G95" s="250"/>
      <c r="H95" s="250"/>
      <c r="I95" s="250"/>
      <c r="J95" s="250"/>
      <c r="K95" s="250"/>
    </row>
    <row r="96" spans="1:11" hidden="1">
      <c r="A96" s="669"/>
      <c r="B96" s="223"/>
      <c r="C96" s="223"/>
      <c r="D96" s="250"/>
      <c r="E96" s="250"/>
      <c r="F96" s="250"/>
      <c r="G96" s="250"/>
      <c r="H96" s="250"/>
      <c r="I96" s="250"/>
      <c r="J96" s="250"/>
      <c r="K96" s="250"/>
    </row>
    <row r="97" spans="1:11" hidden="1">
      <c r="A97" s="669"/>
      <c r="B97" s="223"/>
      <c r="C97" s="223"/>
      <c r="D97" s="250"/>
      <c r="E97" s="250"/>
      <c r="F97" s="250"/>
      <c r="G97" s="250"/>
      <c r="H97" s="250"/>
      <c r="I97" s="250"/>
      <c r="J97" s="250"/>
      <c r="K97" s="250"/>
    </row>
    <row r="98" spans="1:11" hidden="1">
      <c r="A98" s="669"/>
      <c r="B98" s="223"/>
      <c r="C98" s="223"/>
      <c r="D98" s="250"/>
      <c r="E98" s="250"/>
      <c r="F98" s="250"/>
      <c r="G98" s="250"/>
      <c r="H98" s="250"/>
      <c r="I98" s="250"/>
      <c r="J98" s="250"/>
      <c r="K98" s="250"/>
    </row>
    <row r="99" spans="1:11" hidden="1">
      <c r="A99" s="669"/>
      <c r="B99" s="223"/>
      <c r="C99" s="223"/>
      <c r="D99" s="250"/>
      <c r="E99" s="250"/>
      <c r="F99" s="250"/>
      <c r="G99" s="250"/>
      <c r="H99" s="250"/>
      <c r="I99" s="250"/>
      <c r="J99" s="250"/>
      <c r="K99" s="250"/>
    </row>
    <row r="100" spans="1:11" hidden="1">
      <c r="A100" s="669"/>
      <c r="B100" s="223"/>
      <c r="C100" s="223"/>
      <c r="D100" s="250"/>
      <c r="E100" s="250"/>
      <c r="F100" s="250"/>
      <c r="G100" s="250"/>
      <c r="H100" s="250"/>
      <c r="I100" s="250"/>
      <c r="J100" s="250"/>
      <c r="K100" s="250"/>
    </row>
    <row r="101" spans="1:11" hidden="1">
      <c r="A101" s="669"/>
      <c r="B101" s="223"/>
      <c r="C101" s="223"/>
      <c r="D101" s="250"/>
      <c r="E101" s="250"/>
      <c r="F101" s="250"/>
      <c r="G101" s="250"/>
      <c r="H101" s="250"/>
      <c r="I101" s="250"/>
      <c r="J101" s="250"/>
      <c r="K101" s="250"/>
    </row>
    <row r="102" spans="1:11" hidden="1">
      <c r="A102" s="669"/>
      <c r="B102" s="223"/>
      <c r="C102" s="223"/>
      <c r="D102" s="250"/>
      <c r="E102" s="250"/>
      <c r="F102" s="250"/>
      <c r="G102" s="250"/>
      <c r="H102" s="250"/>
      <c r="I102" s="250"/>
      <c r="J102" s="250"/>
      <c r="K102" s="250"/>
    </row>
    <row r="103" spans="1:11" hidden="1">
      <c r="A103" s="669"/>
      <c r="B103" s="223"/>
      <c r="C103" s="223"/>
      <c r="D103" s="250"/>
      <c r="E103" s="250"/>
      <c r="F103" s="250"/>
      <c r="G103" s="250"/>
      <c r="H103" s="250"/>
      <c r="I103" s="250"/>
      <c r="J103" s="250"/>
      <c r="K103" s="250"/>
    </row>
    <row r="104" spans="1:11" hidden="1">
      <c r="A104" s="669"/>
      <c r="B104" s="223"/>
      <c r="C104" s="223"/>
      <c r="D104" s="250"/>
      <c r="E104" s="250"/>
      <c r="F104" s="250"/>
      <c r="G104" s="250"/>
      <c r="H104" s="250"/>
      <c r="I104" s="250"/>
      <c r="J104" s="250"/>
      <c r="K104" s="250"/>
    </row>
    <row r="105" spans="1:11" hidden="1">
      <c r="A105" s="669"/>
      <c r="B105" s="223"/>
      <c r="C105" s="223"/>
      <c r="D105" s="250"/>
      <c r="E105" s="250"/>
      <c r="F105" s="250"/>
      <c r="G105" s="250"/>
      <c r="H105" s="250"/>
      <c r="I105" s="250"/>
      <c r="J105" s="250"/>
      <c r="K105" s="250"/>
    </row>
    <row r="106" spans="1:11" hidden="1">
      <c r="A106" s="674"/>
      <c r="B106" s="223"/>
      <c r="C106" s="223"/>
      <c r="D106" s="250"/>
      <c r="E106" s="250"/>
      <c r="F106" s="250"/>
      <c r="G106" s="250"/>
      <c r="H106" s="250"/>
      <c r="I106" s="250"/>
      <c r="J106" s="250"/>
      <c r="K106" s="250"/>
    </row>
    <row r="107" spans="1:11" hidden="1">
      <c r="A107" s="674"/>
      <c r="B107" s="223"/>
      <c r="C107" s="223"/>
      <c r="D107" s="250"/>
      <c r="E107" s="250"/>
      <c r="F107" s="250"/>
      <c r="G107" s="250"/>
      <c r="H107" s="250"/>
      <c r="I107" s="250"/>
      <c r="J107" s="250"/>
      <c r="K107" s="250"/>
    </row>
    <row r="108" spans="1:11" hidden="1">
      <c r="A108" s="674"/>
      <c r="B108" s="223"/>
      <c r="C108" s="223"/>
      <c r="D108" s="250"/>
      <c r="E108" s="250"/>
      <c r="F108" s="250"/>
      <c r="G108" s="250"/>
      <c r="H108" s="250"/>
      <c r="I108" s="250"/>
      <c r="J108" s="250"/>
      <c r="K108" s="250"/>
    </row>
    <row r="109" spans="1:11" hidden="1">
      <c r="A109" s="674"/>
      <c r="B109" s="223"/>
      <c r="C109" s="223"/>
      <c r="D109" s="250"/>
      <c r="E109" s="250"/>
      <c r="F109" s="250"/>
      <c r="G109" s="250"/>
      <c r="H109" s="250"/>
      <c r="I109" s="250"/>
      <c r="J109" s="250"/>
      <c r="K109" s="250"/>
    </row>
    <row r="110" spans="1:11" hidden="1">
      <c r="A110" s="674"/>
      <c r="B110" s="256"/>
      <c r="C110" s="256"/>
      <c r="D110" s="254"/>
      <c r="E110" s="254"/>
      <c r="F110" s="254"/>
      <c r="G110" s="254"/>
      <c r="H110" s="254"/>
      <c r="I110" s="254"/>
      <c r="J110" s="254"/>
      <c r="K110" s="254"/>
    </row>
    <row r="111" spans="1:11" hidden="1">
      <c r="A111" s="255"/>
      <c r="B111" s="669"/>
      <c r="C111" s="669"/>
      <c r="D111" s="254"/>
      <c r="E111" s="254"/>
      <c r="F111" s="254"/>
      <c r="G111" s="254"/>
      <c r="H111" s="254"/>
      <c r="I111" s="254"/>
      <c r="J111" s="254"/>
      <c r="K111" s="254"/>
    </row>
    <row r="112" spans="1:11" hidden="1">
      <c r="A112" s="257"/>
      <c r="B112" s="258"/>
      <c r="C112" s="242"/>
      <c r="D112" s="242"/>
      <c r="E112" s="242"/>
      <c r="F112" s="242"/>
      <c r="G112" s="242"/>
      <c r="H112" s="242"/>
      <c r="I112" s="242"/>
      <c r="J112" s="242"/>
      <c r="K112" s="242"/>
    </row>
    <row r="113" spans="1:11" hidden="1">
      <c r="A113" s="259"/>
      <c r="B113" s="258"/>
      <c r="C113" s="242"/>
      <c r="D113" s="242"/>
      <c r="E113" s="242"/>
      <c r="F113" s="242"/>
      <c r="G113" s="242"/>
      <c r="H113" s="242"/>
      <c r="I113" s="242"/>
      <c r="J113" s="242"/>
      <c r="K113" s="242"/>
    </row>
    <row r="114" spans="1:11" hidden="1">
      <c r="A114" s="242"/>
      <c r="B114" s="243"/>
      <c r="C114" s="667"/>
      <c r="D114" s="667"/>
      <c r="E114" s="667"/>
      <c r="F114" s="667"/>
      <c r="G114" s="667"/>
      <c r="H114" s="667"/>
      <c r="I114" s="667"/>
      <c r="J114" s="667"/>
      <c r="K114" s="242"/>
    </row>
    <row r="115" spans="1:11" hidden="1">
      <c r="A115" s="245"/>
      <c r="B115" s="246"/>
      <c r="C115" s="668"/>
      <c r="D115" s="668"/>
      <c r="E115" s="668"/>
      <c r="F115" s="668"/>
      <c r="G115" s="668"/>
      <c r="H115" s="668"/>
      <c r="I115" s="668"/>
      <c r="J115" s="668"/>
      <c r="K115" s="668"/>
    </row>
    <row r="116" spans="1:11" hidden="1">
      <c r="A116" s="678"/>
      <c r="B116" s="674"/>
      <c r="C116" s="674"/>
      <c r="D116" s="679"/>
      <c r="E116" s="678"/>
      <c r="F116" s="679"/>
      <c r="G116" s="678"/>
      <c r="H116" s="679"/>
      <c r="I116" s="678"/>
      <c r="J116" s="679"/>
      <c r="K116" s="678"/>
    </row>
    <row r="117" spans="1:11" hidden="1">
      <c r="A117" s="678"/>
      <c r="B117" s="674"/>
      <c r="C117" s="674"/>
      <c r="D117" s="247"/>
      <c r="E117" s="247"/>
      <c r="F117" s="247"/>
      <c r="G117" s="247"/>
      <c r="H117" s="247"/>
      <c r="I117" s="247"/>
      <c r="J117" s="247"/>
      <c r="K117" s="247"/>
    </row>
    <row r="118" spans="1:11" hidden="1">
      <c r="A118" s="669"/>
      <c r="B118" s="670"/>
      <c r="C118" s="251"/>
      <c r="D118" s="250"/>
      <c r="E118" s="250"/>
      <c r="F118" s="250"/>
      <c r="G118" s="250"/>
      <c r="J118" s="250"/>
    </row>
    <row r="119" spans="1:11" hidden="1">
      <c r="A119" s="669"/>
      <c r="B119" s="670"/>
      <c r="C119" s="251"/>
      <c r="D119" s="250"/>
      <c r="E119" s="250"/>
      <c r="F119" s="250"/>
      <c r="G119" s="250"/>
      <c r="J119" s="250"/>
    </row>
    <row r="120" spans="1:11" hidden="1">
      <c r="A120" s="669"/>
      <c r="B120" s="670"/>
      <c r="C120" s="251"/>
      <c r="D120" s="250"/>
      <c r="E120" s="250"/>
      <c r="F120" s="250"/>
      <c r="G120" s="250"/>
      <c r="H120" s="250"/>
      <c r="I120" s="250"/>
      <c r="J120" s="250"/>
      <c r="K120" s="250"/>
    </row>
    <row r="121" spans="1:11" hidden="1">
      <c r="A121" s="669"/>
      <c r="B121" s="670"/>
      <c r="C121" s="251"/>
      <c r="D121" s="250"/>
      <c r="E121" s="250"/>
      <c r="F121" s="250"/>
      <c r="G121" s="250"/>
      <c r="H121" s="250"/>
      <c r="I121" s="250"/>
      <c r="J121" s="250"/>
      <c r="K121" s="250"/>
    </row>
    <row r="122" spans="1:11" hidden="1">
      <c r="A122" s="669"/>
      <c r="B122" s="670"/>
      <c r="C122" s="251"/>
      <c r="D122" s="250"/>
      <c r="E122" s="250"/>
      <c r="F122" s="250"/>
      <c r="G122" s="250"/>
      <c r="H122" s="250"/>
      <c r="I122" s="250"/>
      <c r="J122" s="250"/>
      <c r="K122" s="250"/>
    </row>
    <row r="123" spans="1:11" hidden="1">
      <c r="A123" s="674"/>
      <c r="B123" s="675"/>
      <c r="C123" s="255"/>
      <c r="D123" s="250"/>
      <c r="E123" s="250"/>
      <c r="F123" s="250"/>
      <c r="G123" s="250"/>
      <c r="H123" s="250"/>
      <c r="I123" s="250"/>
      <c r="J123" s="250"/>
      <c r="K123" s="250"/>
    </row>
    <row r="124" spans="1:11" hidden="1">
      <c r="A124" s="674"/>
      <c r="B124" s="675"/>
      <c r="C124" s="255"/>
      <c r="D124" s="250"/>
      <c r="E124" s="250"/>
      <c r="F124" s="250"/>
      <c r="G124" s="250"/>
      <c r="H124" s="250"/>
      <c r="I124" s="250"/>
      <c r="J124" s="250"/>
      <c r="K124" s="250"/>
    </row>
    <row r="125" spans="1:11" hidden="1">
      <c r="A125" s="674"/>
      <c r="B125" s="675"/>
      <c r="C125" s="255"/>
      <c r="D125" s="250"/>
      <c r="E125" s="250"/>
      <c r="F125" s="250"/>
      <c r="G125" s="250"/>
      <c r="H125" s="250"/>
      <c r="I125" s="250"/>
      <c r="J125" s="250"/>
      <c r="K125" s="250"/>
    </row>
    <row r="126" spans="1:11" hidden="1">
      <c r="A126" s="674"/>
      <c r="B126" s="675"/>
      <c r="C126" s="255"/>
      <c r="D126" s="250"/>
      <c r="E126" s="250"/>
      <c r="F126" s="250"/>
      <c r="G126" s="250"/>
      <c r="H126" s="250"/>
      <c r="I126" s="250"/>
      <c r="J126" s="250"/>
      <c r="K126" s="250"/>
    </row>
    <row r="127" spans="1:11" hidden="1">
      <c r="A127" s="674"/>
      <c r="B127" s="675"/>
      <c r="C127" s="255"/>
      <c r="D127" s="250"/>
      <c r="E127" s="250"/>
      <c r="F127" s="250"/>
      <c r="G127" s="250"/>
      <c r="H127" s="250"/>
      <c r="I127" s="250"/>
      <c r="J127" s="250"/>
      <c r="K127" s="250"/>
    </row>
    <row r="128" spans="1:11" hidden="1">
      <c r="A128" s="674"/>
      <c r="B128" s="675"/>
      <c r="C128" s="255"/>
      <c r="D128" s="250"/>
      <c r="E128" s="250"/>
      <c r="F128" s="250"/>
      <c r="G128" s="250"/>
      <c r="H128" s="250"/>
      <c r="I128" s="250"/>
      <c r="J128" s="250"/>
      <c r="K128" s="250"/>
    </row>
    <row r="129" spans="1:11" hidden="1">
      <c r="A129" s="674"/>
      <c r="B129" s="675"/>
      <c r="C129" s="255"/>
      <c r="D129" s="250"/>
      <c r="E129" s="250"/>
      <c r="F129" s="250"/>
      <c r="G129" s="250"/>
      <c r="H129" s="250"/>
      <c r="I129" s="250"/>
      <c r="J129" s="250"/>
      <c r="K129" s="250"/>
    </row>
    <row r="130" spans="1:11" hidden="1">
      <c r="A130" s="669"/>
      <c r="B130" s="670"/>
      <c r="C130" s="255"/>
      <c r="D130" s="250"/>
      <c r="E130" s="250"/>
      <c r="F130" s="250"/>
      <c r="G130" s="250"/>
      <c r="H130" s="250"/>
      <c r="I130" s="250"/>
      <c r="J130" s="250"/>
      <c r="K130" s="250"/>
    </row>
    <row r="131" spans="1:11" hidden="1">
      <c r="A131" s="669"/>
      <c r="B131" s="670"/>
      <c r="C131" s="255"/>
      <c r="D131" s="250"/>
      <c r="E131" s="250"/>
      <c r="F131" s="250"/>
      <c r="G131" s="250"/>
      <c r="H131" s="250"/>
      <c r="I131" s="250"/>
      <c r="J131" s="250"/>
      <c r="K131" s="250"/>
    </row>
    <row r="132" spans="1:11" hidden="1">
      <c r="A132" s="669"/>
      <c r="B132" s="670"/>
      <c r="C132" s="255"/>
      <c r="D132" s="250"/>
      <c r="E132" s="250"/>
      <c r="F132" s="250"/>
      <c r="G132" s="250"/>
      <c r="H132" s="250"/>
      <c r="I132" s="250"/>
      <c r="J132" s="250"/>
      <c r="K132" s="250"/>
    </row>
    <row r="133" spans="1:11" hidden="1">
      <c r="A133" s="669"/>
      <c r="B133" s="670"/>
      <c r="C133" s="255"/>
      <c r="D133" s="250"/>
      <c r="E133" s="250"/>
      <c r="F133" s="250"/>
      <c r="G133" s="250"/>
      <c r="H133" s="250"/>
      <c r="I133" s="250"/>
      <c r="J133" s="250"/>
      <c r="K133" s="250"/>
    </row>
    <row r="134" spans="1:11" hidden="1">
      <c r="A134" s="669"/>
      <c r="B134" s="670"/>
      <c r="C134" s="255"/>
      <c r="D134" s="250"/>
      <c r="E134" s="250"/>
      <c r="F134" s="250"/>
      <c r="G134" s="250"/>
      <c r="H134" s="250"/>
      <c r="I134" s="250"/>
      <c r="J134" s="250"/>
      <c r="K134" s="250"/>
    </row>
    <row r="135" spans="1:11" hidden="1">
      <c r="A135" s="669"/>
      <c r="B135" s="670"/>
      <c r="C135" s="255"/>
      <c r="D135" s="250"/>
      <c r="E135" s="250"/>
      <c r="F135" s="250"/>
      <c r="G135" s="250"/>
      <c r="H135" s="250"/>
      <c r="I135" s="250"/>
      <c r="J135" s="250"/>
      <c r="K135" s="250"/>
    </row>
    <row r="136" spans="1:11" hidden="1">
      <c r="A136" s="669"/>
      <c r="B136" s="670"/>
      <c r="C136" s="255"/>
      <c r="D136" s="250"/>
      <c r="E136" s="250"/>
      <c r="F136" s="250"/>
      <c r="G136" s="250"/>
      <c r="H136" s="250"/>
      <c r="I136" s="250"/>
      <c r="J136" s="250"/>
      <c r="K136" s="250"/>
    </row>
    <row r="137" spans="1:11" hidden="1">
      <c r="A137" s="669"/>
      <c r="B137" s="670"/>
      <c r="C137" s="255"/>
      <c r="D137" s="250"/>
      <c r="E137" s="250"/>
      <c r="F137" s="250"/>
      <c r="G137" s="250"/>
      <c r="H137" s="250"/>
      <c r="I137" s="250"/>
      <c r="J137" s="250"/>
      <c r="K137" s="250"/>
    </row>
    <row r="138" spans="1:11" hidden="1">
      <c r="A138" s="669"/>
      <c r="B138" s="670"/>
      <c r="C138" s="255"/>
      <c r="D138" s="250"/>
      <c r="E138" s="250"/>
      <c r="F138" s="250"/>
      <c r="G138" s="250"/>
      <c r="H138" s="250"/>
      <c r="I138" s="250"/>
      <c r="J138" s="250"/>
      <c r="K138" s="250"/>
    </row>
    <row r="139" spans="1:11" hidden="1">
      <c r="A139" s="669"/>
      <c r="B139" s="670"/>
      <c r="C139" s="255"/>
      <c r="D139" s="250"/>
      <c r="E139" s="250"/>
      <c r="F139" s="250"/>
      <c r="G139" s="250"/>
      <c r="H139" s="250"/>
      <c r="I139" s="250"/>
      <c r="J139" s="250"/>
      <c r="K139" s="250"/>
    </row>
    <row r="140" spans="1:11" hidden="1">
      <c r="A140" s="669"/>
      <c r="B140" s="670"/>
      <c r="C140" s="255"/>
      <c r="D140" s="250"/>
      <c r="E140" s="250"/>
      <c r="F140" s="250"/>
      <c r="G140" s="250"/>
      <c r="H140" s="250"/>
      <c r="I140" s="250"/>
      <c r="J140" s="250"/>
      <c r="K140" s="250"/>
    </row>
    <row r="141" spans="1:11" hidden="1">
      <c r="A141" s="669"/>
      <c r="B141" s="670"/>
      <c r="C141" s="255"/>
      <c r="D141" s="250"/>
      <c r="E141" s="250"/>
      <c r="F141" s="250"/>
      <c r="G141" s="250"/>
      <c r="H141" s="250"/>
      <c r="I141" s="250"/>
      <c r="J141" s="250"/>
      <c r="K141" s="250"/>
    </row>
    <row r="142" spans="1:11" hidden="1">
      <c r="A142" s="669"/>
      <c r="B142" s="670"/>
      <c r="C142" s="255"/>
      <c r="D142" s="250"/>
      <c r="E142" s="250"/>
      <c r="F142" s="250"/>
      <c r="G142" s="250"/>
      <c r="H142" s="250"/>
      <c r="I142" s="250"/>
      <c r="J142" s="250"/>
      <c r="K142" s="250"/>
    </row>
    <row r="143" spans="1:11" hidden="1">
      <c r="A143" s="669"/>
      <c r="B143" s="670"/>
      <c r="C143" s="255"/>
      <c r="D143" s="250"/>
      <c r="E143" s="250"/>
      <c r="F143" s="250"/>
      <c r="G143" s="250"/>
      <c r="H143" s="250"/>
      <c r="I143" s="250"/>
      <c r="J143" s="250"/>
      <c r="K143" s="250"/>
    </row>
    <row r="144" spans="1:11" hidden="1">
      <c r="A144" s="674"/>
      <c r="B144" s="675"/>
      <c r="C144" s="255"/>
      <c r="D144" s="250"/>
      <c r="E144" s="250"/>
      <c r="F144" s="250"/>
      <c r="G144" s="250"/>
      <c r="H144" s="250"/>
      <c r="I144" s="250"/>
      <c r="J144" s="250"/>
      <c r="K144" s="250"/>
    </row>
    <row r="145" spans="1:11" hidden="1">
      <c r="A145" s="674"/>
      <c r="B145" s="675"/>
      <c r="C145" s="255"/>
      <c r="D145" s="250"/>
      <c r="E145" s="250"/>
      <c r="F145" s="250"/>
      <c r="G145" s="250"/>
      <c r="H145" s="250"/>
      <c r="I145" s="250"/>
      <c r="J145" s="250"/>
      <c r="K145" s="250"/>
    </row>
    <row r="146" spans="1:11" hidden="1">
      <c r="A146" s="674"/>
      <c r="B146" s="675"/>
      <c r="C146" s="255"/>
      <c r="D146" s="250"/>
      <c r="E146" s="250"/>
      <c r="F146" s="250"/>
      <c r="G146" s="250"/>
      <c r="H146" s="250"/>
      <c r="I146" s="250"/>
      <c r="J146" s="250"/>
      <c r="K146" s="250"/>
    </row>
    <row r="147" spans="1:11" hidden="1">
      <c r="A147" s="674"/>
      <c r="B147" s="675"/>
      <c r="C147" s="255"/>
      <c r="D147" s="250"/>
      <c r="E147" s="250"/>
      <c r="F147" s="250"/>
      <c r="G147" s="250"/>
      <c r="H147" s="250"/>
      <c r="I147" s="250"/>
      <c r="J147" s="250"/>
      <c r="K147" s="250"/>
    </row>
    <row r="148" spans="1:11" hidden="1">
      <c r="A148" s="674"/>
      <c r="B148" s="675"/>
      <c r="C148" s="255"/>
      <c r="D148" s="254"/>
      <c r="E148" s="254"/>
      <c r="F148" s="254"/>
      <c r="G148" s="254"/>
      <c r="H148" s="254"/>
      <c r="I148" s="254"/>
      <c r="J148" s="254"/>
      <c r="K148" s="254"/>
    </row>
    <row r="149" spans="1:11" hidden="1">
      <c r="A149" s="255"/>
      <c r="B149" s="669"/>
      <c r="C149" s="669"/>
      <c r="D149" s="254"/>
      <c r="E149" s="254"/>
      <c r="F149" s="254"/>
      <c r="G149" s="254"/>
      <c r="H149" s="254"/>
      <c r="I149" s="254"/>
      <c r="J149" s="254"/>
      <c r="K149" s="254"/>
    </row>
    <row r="150" spans="1:11" hidden="1">
      <c r="A150" s="676"/>
      <c r="B150" s="676"/>
      <c r="C150" s="676"/>
      <c r="D150" s="676"/>
      <c r="E150" s="676"/>
      <c r="F150" s="676"/>
      <c r="G150" s="676"/>
      <c r="H150" s="676"/>
      <c r="I150" s="676"/>
      <c r="J150" s="676"/>
      <c r="K150" s="676"/>
    </row>
    <row r="151" spans="1:11" hidden="1">
      <c r="A151" s="677"/>
      <c r="B151" s="677"/>
      <c r="C151" s="677"/>
      <c r="D151" s="677"/>
      <c r="E151" s="677"/>
      <c r="F151" s="677"/>
      <c r="G151" s="677"/>
      <c r="H151" s="677"/>
      <c r="I151" s="677"/>
      <c r="J151" s="677"/>
      <c r="K151" s="677"/>
    </row>
    <row r="152" spans="1:11" hidden="1">
      <c r="A152" s="242"/>
      <c r="B152" s="243"/>
      <c r="C152" s="667"/>
      <c r="D152" s="667"/>
      <c r="E152" s="667"/>
      <c r="F152" s="667"/>
      <c r="G152" s="667"/>
      <c r="H152" s="667"/>
      <c r="I152" s="667"/>
      <c r="J152" s="667"/>
      <c r="K152" s="242"/>
    </row>
    <row r="153" spans="1:11" hidden="1">
      <c r="A153" s="245"/>
      <c r="B153" s="246"/>
      <c r="C153" s="668"/>
      <c r="D153" s="668"/>
      <c r="E153" s="668"/>
      <c r="F153" s="668"/>
      <c r="G153" s="668"/>
      <c r="H153" s="668"/>
      <c r="I153" s="668"/>
      <c r="J153" s="668"/>
      <c r="K153" s="668"/>
    </row>
    <row r="154" spans="1:11" hidden="1">
      <c r="A154" s="678"/>
      <c r="B154" s="674"/>
      <c r="C154" s="674"/>
      <c r="D154" s="679"/>
      <c r="E154" s="678"/>
      <c r="F154" s="679"/>
      <c r="G154" s="678"/>
      <c r="H154" s="679"/>
      <c r="I154" s="678"/>
      <c r="J154" s="679"/>
      <c r="K154" s="678"/>
    </row>
    <row r="155" spans="1:11" hidden="1">
      <c r="A155" s="678"/>
      <c r="B155" s="674"/>
      <c r="C155" s="674"/>
      <c r="D155" s="247"/>
      <c r="E155" s="247"/>
      <c r="F155" s="247"/>
      <c r="G155" s="247"/>
      <c r="H155" s="247"/>
      <c r="I155" s="247"/>
      <c r="J155" s="247"/>
      <c r="K155" s="247"/>
    </row>
    <row r="156" spans="1:11" hidden="1">
      <c r="A156" s="669"/>
      <c r="B156" s="670"/>
      <c r="C156" s="251"/>
      <c r="D156" s="250"/>
      <c r="E156" s="250"/>
      <c r="F156" s="250"/>
      <c r="G156" s="250"/>
      <c r="H156" s="250"/>
      <c r="I156" s="250"/>
      <c r="J156" s="250"/>
      <c r="K156" s="250"/>
    </row>
    <row r="157" spans="1:11" hidden="1">
      <c r="A157" s="669"/>
      <c r="B157" s="670"/>
      <c r="C157" s="251"/>
      <c r="D157" s="250"/>
      <c r="E157" s="250"/>
      <c r="F157" s="250"/>
      <c r="G157" s="250"/>
      <c r="H157" s="250"/>
      <c r="I157" s="250"/>
      <c r="J157" s="250"/>
      <c r="K157" s="250"/>
    </row>
    <row r="158" spans="1:11" hidden="1">
      <c r="A158" s="669"/>
      <c r="B158" s="670"/>
      <c r="C158" s="251"/>
      <c r="D158" s="250"/>
      <c r="E158" s="250"/>
      <c r="F158" s="250"/>
      <c r="G158" s="250"/>
      <c r="H158" s="250"/>
      <c r="I158" s="250"/>
      <c r="J158" s="250"/>
      <c r="K158" s="250"/>
    </row>
    <row r="159" spans="1:11" hidden="1">
      <c r="A159" s="669"/>
      <c r="B159" s="670"/>
      <c r="C159" s="251"/>
      <c r="D159" s="250"/>
      <c r="E159" s="250"/>
      <c r="F159" s="250"/>
      <c r="G159" s="250"/>
      <c r="H159" s="250"/>
      <c r="I159" s="250"/>
      <c r="J159" s="250"/>
      <c r="K159" s="250"/>
    </row>
    <row r="160" spans="1:11" hidden="1">
      <c r="A160" s="669"/>
      <c r="B160" s="670"/>
      <c r="C160" s="251"/>
      <c r="D160" s="250"/>
      <c r="E160" s="250"/>
      <c r="F160" s="250"/>
      <c r="G160" s="250"/>
      <c r="H160" s="250"/>
      <c r="I160" s="250"/>
      <c r="J160" s="250"/>
      <c r="K160" s="250"/>
    </row>
    <row r="161" spans="1:11" hidden="1">
      <c r="A161" s="674"/>
      <c r="B161" s="675"/>
      <c r="C161" s="255"/>
      <c r="D161" s="250"/>
      <c r="E161" s="250"/>
      <c r="F161" s="250"/>
      <c r="G161" s="250"/>
      <c r="H161" s="250"/>
      <c r="I161" s="250"/>
      <c r="J161" s="250"/>
      <c r="K161" s="250"/>
    </row>
    <row r="162" spans="1:11" hidden="1">
      <c r="A162" s="674"/>
      <c r="B162" s="675"/>
      <c r="C162" s="255"/>
      <c r="D162" s="250"/>
      <c r="E162" s="250"/>
      <c r="F162" s="250"/>
      <c r="G162" s="250"/>
      <c r="H162" s="250"/>
      <c r="I162" s="250"/>
      <c r="J162" s="250"/>
      <c r="K162" s="250"/>
    </row>
    <row r="163" spans="1:11" hidden="1">
      <c r="A163" s="674"/>
      <c r="B163" s="675"/>
      <c r="C163" s="255"/>
      <c r="D163" s="250"/>
      <c r="E163" s="250"/>
      <c r="F163" s="250"/>
      <c r="G163" s="250"/>
      <c r="H163" s="250"/>
      <c r="I163" s="250"/>
      <c r="J163" s="250"/>
      <c r="K163" s="250"/>
    </row>
    <row r="164" spans="1:11" hidden="1">
      <c r="A164" s="674"/>
      <c r="B164" s="675"/>
      <c r="C164" s="255"/>
      <c r="D164" s="250"/>
      <c r="E164" s="250"/>
      <c r="F164" s="250"/>
      <c r="G164" s="250"/>
      <c r="H164" s="250"/>
      <c r="I164" s="250"/>
      <c r="J164" s="250"/>
      <c r="K164" s="250"/>
    </row>
    <row r="165" spans="1:11" hidden="1">
      <c r="A165" s="674"/>
      <c r="B165" s="675"/>
      <c r="C165" s="255"/>
      <c r="D165" s="250"/>
      <c r="E165" s="250"/>
      <c r="F165" s="250"/>
      <c r="G165" s="250"/>
      <c r="H165" s="250"/>
      <c r="I165" s="250"/>
      <c r="J165" s="250"/>
      <c r="K165" s="250"/>
    </row>
    <row r="166" spans="1:11" hidden="1">
      <c r="A166" s="674"/>
      <c r="B166" s="675"/>
      <c r="C166" s="255"/>
      <c r="D166" s="250"/>
      <c r="E166" s="250"/>
      <c r="F166" s="250"/>
      <c r="G166" s="250"/>
      <c r="H166" s="250"/>
      <c r="I166" s="250"/>
      <c r="J166" s="250"/>
      <c r="K166" s="250"/>
    </row>
    <row r="167" spans="1:11" hidden="1">
      <c r="A167" s="674"/>
      <c r="B167" s="675"/>
      <c r="C167" s="255"/>
      <c r="D167" s="250"/>
      <c r="E167" s="250"/>
      <c r="F167" s="250"/>
      <c r="G167" s="250"/>
      <c r="H167" s="250"/>
      <c r="I167" s="250"/>
      <c r="J167" s="250"/>
      <c r="K167" s="250"/>
    </row>
    <row r="168" spans="1:11" hidden="1">
      <c r="A168" s="669"/>
      <c r="B168" s="670"/>
      <c r="C168" s="255"/>
      <c r="D168" s="250"/>
      <c r="E168" s="250"/>
      <c r="F168" s="250"/>
      <c r="G168" s="250"/>
      <c r="H168" s="250"/>
      <c r="I168" s="250"/>
      <c r="J168" s="250"/>
      <c r="K168" s="250"/>
    </row>
    <row r="169" spans="1:11" hidden="1">
      <c r="A169" s="669"/>
      <c r="B169" s="670"/>
      <c r="C169" s="255"/>
      <c r="D169" s="250"/>
      <c r="E169" s="250"/>
      <c r="F169" s="250"/>
      <c r="G169" s="250"/>
      <c r="H169" s="250"/>
      <c r="I169" s="250"/>
      <c r="J169" s="250"/>
      <c r="K169" s="250"/>
    </row>
    <row r="170" spans="1:11" hidden="1">
      <c r="A170" s="669"/>
      <c r="B170" s="670"/>
      <c r="C170" s="255"/>
      <c r="D170" s="250"/>
      <c r="E170" s="250"/>
      <c r="F170" s="250"/>
      <c r="G170" s="250"/>
      <c r="H170" s="250"/>
      <c r="I170" s="250"/>
      <c r="J170" s="250"/>
      <c r="K170" s="250"/>
    </row>
    <row r="171" spans="1:11" hidden="1">
      <c r="A171" s="669"/>
      <c r="B171" s="670"/>
      <c r="C171" s="255"/>
      <c r="D171" s="250"/>
      <c r="E171" s="250"/>
      <c r="F171" s="250"/>
      <c r="G171" s="250"/>
      <c r="H171" s="250"/>
      <c r="I171" s="250"/>
      <c r="J171" s="250"/>
      <c r="K171" s="250"/>
    </row>
    <row r="172" spans="1:11" hidden="1">
      <c r="A172" s="669"/>
      <c r="B172" s="670"/>
      <c r="C172" s="255"/>
      <c r="D172" s="250"/>
      <c r="E172" s="250"/>
      <c r="F172" s="250"/>
      <c r="G172" s="250"/>
      <c r="H172" s="250"/>
      <c r="I172" s="250"/>
      <c r="J172" s="250"/>
      <c r="K172" s="250"/>
    </row>
    <row r="173" spans="1:11" hidden="1">
      <c r="A173" s="669"/>
      <c r="B173" s="670"/>
      <c r="C173" s="255"/>
      <c r="D173" s="250"/>
      <c r="E173" s="250"/>
      <c r="F173" s="250"/>
      <c r="G173" s="250"/>
      <c r="H173" s="250"/>
      <c r="I173" s="250"/>
      <c r="J173" s="250"/>
      <c r="K173" s="250"/>
    </row>
    <row r="174" spans="1:11" hidden="1">
      <c r="A174" s="669"/>
      <c r="B174" s="670"/>
      <c r="C174" s="255"/>
      <c r="D174" s="250"/>
      <c r="E174" s="250"/>
      <c r="F174" s="250"/>
      <c r="G174" s="250"/>
      <c r="H174" s="250"/>
      <c r="I174" s="250"/>
      <c r="J174" s="250"/>
      <c r="K174" s="250"/>
    </row>
    <row r="175" spans="1:11" hidden="1">
      <c r="A175" s="669"/>
      <c r="B175" s="670"/>
      <c r="C175" s="255"/>
      <c r="D175" s="250"/>
      <c r="E175" s="250"/>
      <c r="F175" s="250"/>
      <c r="G175" s="250"/>
      <c r="H175" s="250"/>
      <c r="I175" s="250"/>
      <c r="J175" s="250"/>
      <c r="K175" s="250"/>
    </row>
    <row r="176" spans="1:11" hidden="1">
      <c r="A176" s="669"/>
      <c r="B176" s="670"/>
      <c r="C176" s="255"/>
      <c r="D176" s="250"/>
      <c r="E176" s="250"/>
      <c r="F176" s="250"/>
      <c r="G176" s="250"/>
      <c r="H176" s="250"/>
      <c r="I176" s="250"/>
      <c r="J176" s="250"/>
      <c r="K176" s="250"/>
    </row>
    <row r="177" spans="1:11" hidden="1">
      <c r="A177" s="669"/>
      <c r="B177" s="670"/>
      <c r="C177" s="255"/>
      <c r="D177" s="250"/>
      <c r="E177" s="250"/>
      <c r="F177" s="250"/>
      <c r="G177" s="250"/>
      <c r="H177" s="250"/>
      <c r="I177" s="250"/>
      <c r="J177" s="250"/>
      <c r="K177" s="250"/>
    </row>
    <row r="178" spans="1:11" hidden="1">
      <c r="A178" s="669"/>
      <c r="B178" s="670"/>
      <c r="C178" s="255"/>
      <c r="D178" s="250"/>
      <c r="E178" s="250"/>
      <c r="F178" s="250"/>
      <c r="G178" s="250"/>
      <c r="H178" s="250"/>
      <c r="I178" s="250"/>
      <c r="J178" s="250"/>
      <c r="K178" s="250"/>
    </row>
    <row r="179" spans="1:11" hidden="1">
      <c r="A179" s="669"/>
      <c r="B179" s="670"/>
      <c r="C179" s="255"/>
      <c r="D179" s="250"/>
      <c r="E179" s="250"/>
      <c r="F179" s="250"/>
      <c r="G179" s="250"/>
      <c r="H179" s="250"/>
      <c r="I179" s="250"/>
      <c r="J179" s="250"/>
      <c r="K179" s="250"/>
    </row>
    <row r="180" spans="1:11" hidden="1">
      <c r="A180" s="669"/>
      <c r="B180" s="670"/>
      <c r="C180" s="255"/>
      <c r="D180" s="250"/>
      <c r="E180" s="250"/>
      <c r="F180" s="250"/>
      <c r="G180" s="250"/>
      <c r="H180" s="250"/>
      <c r="I180" s="250"/>
      <c r="J180" s="250"/>
      <c r="K180" s="250"/>
    </row>
    <row r="181" spans="1:11" hidden="1">
      <c r="A181" s="669"/>
      <c r="B181" s="670"/>
      <c r="C181" s="255"/>
      <c r="D181" s="250"/>
      <c r="E181" s="250"/>
      <c r="F181" s="250"/>
      <c r="G181" s="250"/>
      <c r="H181" s="250"/>
      <c r="I181" s="250"/>
      <c r="J181" s="250"/>
      <c r="K181" s="250"/>
    </row>
    <row r="182" spans="1:11" hidden="1">
      <c r="A182" s="674"/>
      <c r="B182" s="675"/>
      <c r="C182" s="255"/>
      <c r="D182" s="250"/>
      <c r="E182" s="250"/>
      <c r="F182" s="250"/>
      <c r="G182" s="250"/>
      <c r="H182" s="250"/>
      <c r="I182" s="250"/>
      <c r="J182" s="250"/>
      <c r="K182" s="250"/>
    </row>
    <row r="183" spans="1:11" hidden="1">
      <c r="A183" s="674"/>
      <c r="B183" s="675"/>
      <c r="C183" s="255"/>
      <c r="D183" s="250"/>
      <c r="E183" s="250"/>
      <c r="F183" s="250"/>
      <c r="G183" s="250"/>
      <c r="H183" s="250"/>
      <c r="I183" s="250"/>
      <c r="J183" s="250"/>
      <c r="K183" s="250"/>
    </row>
    <row r="184" spans="1:11" hidden="1">
      <c r="A184" s="674"/>
      <c r="B184" s="675"/>
      <c r="C184" s="255"/>
      <c r="D184" s="250"/>
      <c r="E184" s="250"/>
      <c r="F184" s="250"/>
      <c r="G184" s="250"/>
      <c r="H184" s="250"/>
      <c r="I184" s="250"/>
      <c r="J184" s="250"/>
      <c r="K184" s="250"/>
    </row>
    <row r="185" spans="1:11" hidden="1">
      <c r="A185" s="674"/>
      <c r="B185" s="675"/>
      <c r="C185" s="255"/>
      <c r="D185" s="250"/>
      <c r="E185" s="250"/>
      <c r="F185" s="250"/>
      <c r="G185" s="250"/>
      <c r="H185" s="250"/>
      <c r="I185" s="250"/>
      <c r="J185" s="250"/>
      <c r="K185" s="250"/>
    </row>
    <row r="186" spans="1:11" hidden="1">
      <c r="A186" s="674"/>
      <c r="B186" s="675"/>
      <c r="C186" s="255"/>
      <c r="D186" s="254"/>
      <c r="E186" s="254"/>
      <c r="F186" s="254"/>
      <c r="G186" s="254"/>
      <c r="H186" s="254"/>
      <c r="I186" s="254"/>
      <c r="J186" s="254"/>
      <c r="K186" s="254"/>
    </row>
    <row r="187" spans="1:11" hidden="1">
      <c r="A187" s="255"/>
      <c r="B187" s="669"/>
      <c r="C187" s="669"/>
      <c r="D187" s="254"/>
      <c r="E187" s="254"/>
      <c r="F187" s="254"/>
      <c r="G187" s="254"/>
      <c r="H187" s="254"/>
      <c r="I187" s="254"/>
      <c r="J187" s="254"/>
      <c r="K187" s="254"/>
    </row>
    <row r="188" spans="1:11" hidden="1">
      <c r="A188" s="676"/>
      <c r="B188" s="676"/>
      <c r="C188" s="676"/>
      <c r="D188" s="676"/>
      <c r="E188" s="676"/>
      <c r="F188" s="676"/>
      <c r="G188" s="676"/>
      <c r="H188" s="676"/>
      <c r="I188" s="676"/>
      <c r="J188" s="676"/>
      <c r="K188" s="676"/>
    </row>
    <row r="189" spans="1:11" hidden="1">
      <c r="A189" s="677"/>
      <c r="B189" s="677"/>
      <c r="C189" s="677"/>
      <c r="D189" s="677"/>
      <c r="E189" s="677"/>
      <c r="F189" s="677"/>
      <c r="G189" s="677"/>
      <c r="H189" s="677"/>
      <c r="I189" s="677"/>
      <c r="J189" s="677"/>
      <c r="K189" s="677"/>
    </row>
    <row r="190" spans="1:11" hidden="1">
      <c r="A190" s="242"/>
      <c r="B190" s="243"/>
      <c r="C190" s="667"/>
      <c r="D190" s="667"/>
      <c r="E190" s="667"/>
      <c r="F190" s="667"/>
      <c r="G190" s="667"/>
      <c r="H190" s="667"/>
      <c r="I190" s="667"/>
      <c r="J190" s="667"/>
      <c r="K190" s="242"/>
    </row>
    <row r="191" spans="1:11" hidden="1">
      <c r="A191" s="245"/>
      <c r="B191" s="246"/>
      <c r="C191" s="668"/>
      <c r="D191" s="668"/>
      <c r="E191" s="668"/>
      <c r="F191" s="668"/>
      <c r="G191" s="668"/>
      <c r="H191" s="668"/>
      <c r="I191" s="668"/>
      <c r="J191" s="668"/>
      <c r="K191" s="668"/>
    </row>
    <row r="192" spans="1:11" hidden="1">
      <c r="A192" s="678"/>
      <c r="B192" s="674"/>
      <c r="C192" s="674"/>
      <c r="D192" s="679"/>
      <c r="E192" s="678"/>
      <c r="F192" s="679"/>
      <c r="G192" s="678"/>
      <c r="H192" s="679"/>
      <c r="I192" s="678"/>
      <c r="J192" s="679"/>
      <c r="K192" s="678"/>
    </row>
    <row r="193" spans="1:11" hidden="1">
      <c r="A193" s="678"/>
      <c r="B193" s="674"/>
      <c r="C193" s="674"/>
      <c r="D193" s="247"/>
      <c r="E193" s="247"/>
      <c r="F193" s="247"/>
      <c r="G193" s="247"/>
      <c r="H193" s="247"/>
      <c r="I193" s="247"/>
      <c r="J193" s="247"/>
      <c r="K193" s="247"/>
    </row>
    <row r="194" spans="1:11" hidden="1">
      <c r="A194" s="669"/>
      <c r="B194" s="670"/>
      <c r="C194" s="251"/>
      <c r="D194" s="250"/>
      <c r="E194" s="250"/>
      <c r="F194" s="250"/>
      <c r="G194" s="250"/>
      <c r="H194" s="250"/>
      <c r="I194" s="250"/>
      <c r="J194" s="250"/>
      <c r="K194" s="250"/>
    </row>
    <row r="195" spans="1:11" hidden="1">
      <c r="A195" s="669"/>
      <c r="B195" s="670"/>
      <c r="C195" s="251"/>
      <c r="D195" s="250"/>
      <c r="E195" s="250"/>
      <c r="F195" s="250"/>
      <c r="G195" s="250"/>
      <c r="H195" s="250"/>
      <c r="I195" s="250"/>
      <c r="J195" s="250"/>
      <c r="K195" s="250"/>
    </row>
    <row r="196" spans="1:11" hidden="1">
      <c r="A196" s="669"/>
      <c r="B196" s="670"/>
      <c r="C196" s="251"/>
      <c r="D196" s="250"/>
      <c r="E196" s="250"/>
      <c r="F196" s="250"/>
      <c r="G196" s="250"/>
      <c r="H196" s="250"/>
      <c r="I196" s="250"/>
      <c r="J196" s="250"/>
      <c r="K196" s="250"/>
    </row>
    <row r="197" spans="1:11" hidden="1">
      <c r="A197" s="669"/>
      <c r="B197" s="670"/>
      <c r="C197" s="251"/>
      <c r="D197" s="250"/>
      <c r="E197" s="250"/>
      <c r="F197" s="250"/>
      <c r="G197" s="250"/>
      <c r="H197" s="250"/>
      <c r="I197" s="250"/>
      <c r="J197" s="250"/>
      <c r="K197" s="250"/>
    </row>
    <row r="198" spans="1:11" hidden="1">
      <c r="A198" s="669"/>
      <c r="B198" s="670"/>
      <c r="C198" s="251"/>
      <c r="D198" s="250"/>
      <c r="E198" s="250"/>
      <c r="F198" s="250"/>
      <c r="G198" s="250"/>
      <c r="H198" s="250"/>
      <c r="I198" s="250"/>
      <c r="J198" s="250"/>
      <c r="K198" s="250"/>
    </row>
    <row r="199" spans="1:11" hidden="1">
      <c r="A199" s="674"/>
      <c r="B199" s="675"/>
      <c r="C199" s="255"/>
      <c r="D199" s="250"/>
      <c r="E199" s="250"/>
      <c r="F199" s="250"/>
      <c r="G199" s="250"/>
      <c r="H199" s="250"/>
      <c r="I199" s="250"/>
      <c r="J199" s="250"/>
      <c r="K199" s="250"/>
    </row>
    <row r="200" spans="1:11" hidden="1">
      <c r="A200" s="674"/>
      <c r="B200" s="675"/>
      <c r="C200" s="255"/>
      <c r="D200" s="250"/>
      <c r="E200" s="250"/>
      <c r="F200" s="250"/>
      <c r="G200" s="250"/>
      <c r="H200" s="250"/>
      <c r="I200" s="250"/>
      <c r="J200" s="250"/>
      <c r="K200" s="250"/>
    </row>
    <row r="201" spans="1:11" hidden="1">
      <c r="A201" s="674"/>
      <c r="B201" s="675"/>
      <c r="C201" s="255"/>
      <c r="D201" s="250"/>
      <c r="E201" s="250"/>
      <c r="F201" s="250"/>
      <c r="G201" s="250"/>
      <c r="H201" s="250"/>
      <c r="I201" s="250"/>
      <c r="J201" s="250"/>
      <c r="K201" s="250"/>
    </row>
    <row r="202" spans="1:11" hidden="1">
      <c r="A202" s="674"/>
      <c r="B202" s="675"/>
      <c r="C202" s="255"/>
      <c r="D202" s="250"/>
      <c r="E202" s="250"/>
      <c r="F202" s="250"/>
      <c r="G202" s="250"/>
      <c r="H202" s="250"/>
      <c r="I202" s="250"/>
      <c r="J202" s="250"/>
      <c r="K202" s="250"/>
    </row>
    <row r="203" spans="1:11" hidden="1">
      <c r="A203" s="674"/>
      <c r="B203" s="675"/>
      <c r="C203" s="255"/>
      <c r="D203" s="250"/>
      <c r="E203" s="250"/>
      <c r="F203" s="250"/>
      <c r="G203" s="250"/>
      <c r="H203" s="250"/>
      <c r="I203" s="250"/>
      <c r="J203" s="250"/>
      <c r="K203" s="250"/>
    </row>
    <row r="204" spans="1:11" hidden="1">
      <c r="A204" s="674"/>
      <c r="B204" s="675"/>
      <c r="C204" s="255"/>
      <c r="D204" s="250"/>
      <c r="E204" s="250"/>
      <c r="F204" s="250"/>
      <c r="G204" s="250"/>
      <c r="H204" s="250"/>
      <c r="I204" s="250"/>
      <c r="J204" s="250"/>
      <c r="K204" s="250"/>
    </row>
    <row r="205" spans="1:11" hidden="1">
      <c r="A205" s="674"/>
      <c r="B205" s="675"/>
      <c r="C205" s="255"/>
      <c r="D205" s="250"/>
      <c r="E205" s="250"/>
      <c r="F205" s="250"/>
      <c r="G205" s="250"/>
      <c r="H205" s="250"/>
      <c r="I205" s="250"/>
      <c r="J205" s="250"/>
      <c r="K205" s="250"/>
    </row>
    <row r="206" spans="1:11" hidden="1">
      <c r="A206" s="669"/>
      <c r="B206" s="670"/>
      <c r="C206" s="255"/>
      <c r="D206" s="250"/>
      <c r="E206" s="250"/>
      <c r="F206" s="250"/>
      <c r="G206" s="250"/>
      <c r="H206" s="250"/>
      <c r="I206" s="250"/>
      <c r="J206" s="250"/>
      <c r="K206" s="250"/>
    </row>
    <row r="207" spans="1:11" hidden="1">
      <c r="A207" s="669"/>
      <c r="B207" s="670"/>
      <c r="C207" s="255"/>
      <c r="D207" s="250"/>
      <c r="E207" s="250"/>
      <c r="F207" s="250"/>
      <c r="G207" s="250"/>
      <c r="H207" s="250"/>
      <c r="I207" s="250"/>
      <c r="J207" s="250"/>
      <c r="K207" s="250"/>
    </row>
    <row r="208" spans="1:11" hidden="1">
      <c r="A208" s="669"/>
      <c r="B208" s="670"/>
      <c r="C208" s="255"/>
      <c r="D208" s="250"/>
      <c r="E208" s="250"/>
      <c r="F208" s="250"/>
      <c r="G208" s="250"/>
      <c r="H208" s="250"/>
      <c r="I208" s="250"/>
      <c r="J208" s="250"/>
      <c r="K208" s="250"/>
    </row>
    <row r="209" spans="1:11" hidden="1">
      <c r="A209" s="669"/>
      <c r="B209" s="670"/>
      <c r="C209" s="255"/>
      <c r="D209" s="250"/>
      <c r="E209" s="250"/>
      <c r="F209" s="250"/>
      <c r="G209" s="250"/>
      <c r="H209" s="250"/>
      <c r="I209" s="250"/>
      <c r="J209" s="250"/>
      <c r="K209" s="250"/>
    </row>
    <row r="210" spans="1:11" hidden="1">
      <c r="A210" s="669"/>
      <c r="B210" s="670"/>
      <c r="C210" s="255"/>
      <c r="D210" s="250"/>
      <c r="E210" s="250"/>
      <c r="F210" s="250"/>
      <c r="G210" s="250"/>
      <c r="H210" s="250"/>
      <c r="I210" s="250"/>
      <c r="J210" s="250"/>
      <c r="K210" s="250"/>
    </row>
    <row r="211" spans="1:11" hidden="1">
      <c r="A211" s="669"/>
      <c r="B211" s="670"/>
      <c r="C211" s="255"/>
      <c r="D211" s="250"/>
      <c r="E211" s="250"/>
      <c r="F211" s="250"/>
      <c r="G211" s="250"/>
      <c r="H211" s="250"/>
      <c r="I211" s="250"/>
      <c r="J211" s="250"/>
      <c r="K211" s="250"/>
    </row>
    <row r="212" spans="1:11" hidden="1">
      <c r="A212" s="669"/>
      <c r="B212" s="670"/>
      <c r="C212" s="255"/>
      <c r="D212" s="250"/>
      <c r="E212" s="250"/>
      <c r="F212" s="250"/>
      <c r="G212" s="250"/>
      <c r="H212" s="250"/>
      <c r="I212" s="250"/>
      <c r="J212" s="250"/>
      <c r="K212" s="250"/>
    </row>
    <row r="213" spans="1:11" hidden="1">
      <c r="A213" s="669"/>
      <c r="B213" s="670"/>
      <c r="C213" s="255"/>
      <c r="D213" s="250"/>
      <c r="E213" s="250"/>
      <c r="F213" s="250"/>
      <c r="G213" s="250"/>
      <c r="H213" s="250"/>
      <c r="I213" s="250"/>
      <c r="J213" s="250"/>
      <c r="K213" s="250"/>
    </row>
    <row r="214" spans="1:11" hidden="1">
      <c r="A214" s="669"/>
      <c r="B214" s="670"/>
      <c r="C214" s="255"/>
      <c r="D214" s="250"/>
      <c r="E214" s="250"/>
      <c r="F214" s="250"/>
      <c r="G214" s="250"/>
      <c r="H214" s="250"/>
      <c r="I214" s="250"/>
      <c r="J214" s="250"/>
      <c r="K214" s="250"/>
    </row>
    <row r="215" spans="1:11" hidden="1">
      <c r="A215" s="669"/>
      <c r="B215" s="670"/>
      <c r="C215" s="255"/>
      <c r="D215" s="250"/>
      <c r="E215" s="250"/>
      <c r="F215" s="250"/>
      <c r="G215" s="250"/>
      <c r="H215" s="250"/>
      <c r="I215" s="250"/>
      <c r="J215" s="250"/>
      <c r="K215" s="250"/>
    </row>
    <row r="216" spans="1:11" hidden="1">
      <c r="A216" s="669"/>
      <c r="B216" s="670"/>
      <c r="C216" s="255"/>
      <c r="D216" s="250"/>
      <c r="E216" s="250"/>
      <c r="F216" s="250"/>
      <c r="G216" s="250"/>
      <c r="H216" s="250"/>
      <c r="I216" s="250"/>
      <c r="J216" s="250"/>
      <c r="K216" s="250"/>
    </row>
    <row r="217" spans="1:11" hidden="1">
      <c r="A217" s="669"/>
      <c r="B217" s="670"/>
      <c r="C217" s="255"/>
      <c r="D217" s="250"/>
      <c r="E217" s="250"/>
      <c r="F217" s="250"/>
      <c r="G217" s="250"/>
      <c r="H217" s="250"/>
      <c r="I217" s="250"/>
      <c r="J217" s="250"/>
      <c r="K217" s="250"/>
    </row>
    <row r="218" spans="1:11" hidden="1">
      <c r="A218" s="669"/>
      <c r="B218" s="670"/>
      <c r="C218" s="255"/>
      <c r="D218" s="250"/>
      <c r="E218" s="250"/>
      <c r="F218" s="250"/>
      <c r="G218" s="250"/>
      <c r="H218" s="250"/>
      <c r="I218" s="250"/>
      <c r="J218" s="250"/>
      <c r="K218" s="250"/>
    </row>
    <row r="219" spans="1:11" hidden="1">
      <c r="A219" s="669"/>
      <c r="B219" s="670"/>
      <c r="C219" s="255"/>
      <c r="D219" s="250"/>
      <c r="E219" s="250"/>
      <c r="F219" s="250"/>
      <c r="G219" s="250"/>
      <c r="H219" s="250"/>
      <c r="I219" s="250"/>
      <c r="J219" s="250"/>
      <c r="K219" s="250"/>
    </row>
    <row r="220" spans="1:11" hidden="1">
      <c r="A220" s="674"/>
      <c r="B220" s="675"/>
      <c r="C220" s="255"/>
      <c r="D220" s="250"/>
      <c r="E220" s="250"/>
      <c r="F220" s="250"/>
      <c r="G220" s="250"/>
      <c r="H220" s="250"/>
      <c r="I220" s="250"/>
      <c r="J220" s="250"/>
      <c r="K220" s="250"/>
    </row>
    <row r="221" spans="1:11" hidden="1">
      <c r="A221" s="674"/>
      <c r="B221" s="675"/>
      <c r="C221" s="255"/>
      <c r="D221" s="250"/>
      <c r="E221" s="250"/>
      <c r="F221" s="250"/>
      <c r="G221" s="250"/>
      <c r="H221" s="250"/>
      <c r="I221" s="250"/>
      <c r="J221" s="250"/>
      <c r="K221" s="250"/>
    </row>
    <row r="222" spans="1:11" hidden="1">
      <c r="A222" s="674"/>
      <c r="B222" s="675"/>
      <c r="C222" s="255"/>
      <c r="D222" s="250"/>
      <c r="E222" s="250"/>
      <c r="F222" s="250"/>
      <c r="G222" s="250"/>
      <c r="H222" s="250"/>
      <c r="I222" s="250"/>
      <c r="J222" s="250"/>
      <c r="K222" s="250"/>
    </row>
    <row r="223" spans="1:11" hidden="1">
      <c r="A223" s="674"/>
      <c r="B223" s="675"/>
      <c r="C223" s="255"/>
      <c r="D223" s="250"/>
      <c r="E223" s="250"/>
      <c r="F223" s="250"/>
      <c r="G223" s="250"/>
      <c r="H223" s="250"/>
      <c r="I223" s="250"/>
      <c r="J223" s="250"/>
      <c r="K223" s="250"/>
    </row>
    <row r="224" spans="1:11" hidden="1">
      <c r="A224" s="674"/>
      <c r="B224" s="675"/>
      <c r="C224" s="255"/>
      <c r="D224" s="254"/>
      <c r="E224" s="254"/>
      <c r="F224" s="254"/>
      <c r="G224" s="254"/>
      <c r="H224" s="254"/>
      <c r="I224" s="254"/>
      <c r="J224" s="254"/>
      <c r="K224" s="254"/>
    </row>
    <row r="225" spans="1:13" hidden="1">
      <c r="A225" s="255"/>
      <c r="B225" s="669"/>
      <c r="C225" s="669"/>
      <c r="D225" s="254"/>
      <c r="E225" s="254"/>
      <c r="F225" s="254"/>
      <c r="G225" s="254"/>
      <c r="H225" s="254"/>
      <c r="I225" s="254"/>
      <c r="J225" s="254"/>
      <c r="K225" s="254"/>
    </row>
    <row r="226" spans="1:13" hidden="1">
      <c r="A226" s="676"/>
      <c r="B226" s="676"/>
      <c r="C226" s="676"/>
      <c r="D226" s="676"/>
      <c r="E226" s="676"/>
      <c r="F226" s="676"/>
      <c r="G226" s="676"/>
      <c r="H226" s="676"/>
      <c r="I226" s="676"/>
      <c r="J226" s="676"/>
      <c r="K226" s="676"/>
    </row>
    <row r="227" spans="1:13" hidden="1">
      <c r="A227" s="681"/>
      <c r="B227" s="681"/>
      <c r="C227" s="681"/>
      <c r="D227" s="681"/>
      <c r="E227" s="681"/>
      <c r="F227" s="681"/>
      <c r="G227" s="681"/>
      <c r="H227" s="681"/>
      <c r="I227" s="681"/>
      <c r="J227" s="681"/>
      <c r="K227" s="681"/>
    </row>
    <row r="228" spans="1:13" hidden="1">
      <c r="A228" s="242"/>
      <c r="B228" s="243"/>
      <c r="C228" s="667"/>
      <c r="D228" s="667"/>
      <c r="E228" s="667"/>
      <c r="F228" s="667"/>
      <c r="G228" s="667"/>
      <c r="H228" s="667"/>
      <c r="I228" s="667"/>
      <c r="J228" s="667"/>
      <c r="K228" s="667"/>
      <c r="L228" s="242"/>
      <c r="M228" s="242"/>
    </row>
    <row r="229" spans="1:13" hidden="1">
      <c r="A229" s="245"/>
      <c r="B229" s="246"/>
      <c r="C229" s="668"/>
      <c r="D229" s="668"/>
      <c r="E229" s="668"/>
      <c r="F229" s="668"/>
      <c r="G229" s="668"/>
      <c r="H229" s="668"/>
      <c r="I229" s="668"/>
      <c r="J229" s="668"/>
      <c r="K229" s="668"/>
      <c r="L229" s="242"/>
      <c r="M229" s="245"/>
    </row>
    <row r="230" spans="1:13" hidden="1">
      <c r="A230" s="678"/>
      <c r="B230" s="674"/>
      <c r="C230" s="674"/>
      <c r="D230" s="679"/>
      <c r="E230" s="678"/>
      <c r="F230" s="680"/>
      <c r="G230" s="680"/>
      <c r="H230" s="679"/>
      <c r="I230" s="678"/>
      <c r="J230" s="679"/>
      <c r="K230" s="678"/>
      <c r="L230" s="682"/>
      <c r="M230" s="682"/>
    </row>
    <row r="231" spans="1:13" hidden="1">
      <c r="A231" s="678"/>
      <c r="B231" s="674"/>
      <c r="C231" s="674"/>
      <c r="D231" s="247"/>
      <c r="E231" s="247"/>
      <c r="F231" s="247"/>
      <c r="G231" s="247"/>
      <c r="H231" s="247"/>
      <c r="I231" s="247"/>
      <c r="J231" s="247"/>
      <c r="K231" s="247"/>
      <c r="L231" s="674"/>
      <c r="M231" s="674"/>
    </row>
    <row r="232" spans="1:13" hidden="1">
      <c r="A232" s="669"/>
      <c r="B232" s="670"/>
      <c r="C232" s="251"/>
      <c r="D232" s="250"/>
      <c r="E232" s="250"/>
      <c r="F232" s="250"/>
      <c r="G232" s="250"/>
      <c r="H232" s="250"/>
      <c r="I232" s="250"/>
      <c r="J232" s="250"/>
      <c r="K232" s="250"/>
      <c r="L232" s="670"/>
      <c r="M232" s="249"/>
    </row>
    <row r="233" spans="1:13" hidden="1">
      <c r="A233" s="669"/>
      <c r="B233" s="670"/>
      <c r="C233" s="251"/>
      <c r="D233" s="250"/>
      <c r="E233" s="250"/>
      <c r="F233" s="250"/>
      <c r="G233" s="250"/>
      <c r="H233" s="250"/>
      <c r="I233" s="250"/>
      <c r="J233" s="250"/>
      <c r="K233" s="250"/>
      <c r="L233" s="670"/>
      <c r="M233" s="251"/>
    </row>
    <row r="234" spans="1:13" hidden="1">
      <c r="A234" s="669"/>
      <c r="B234" s="670"/>
      <c r="C234" s="251"/>
      <c r="D234" s="250"/>
      <c r="E234" s="250"/>
      <c r="F234" s="250"/>
      <c r="G234" s="250"/>
      <c r="H234" s="250"/>
      <c r="I234" s="250"/>
      <c r="J234" s="250"/>
      <c r="K234" s="250"/>
      <c r="L234" s="670"/>
      <c r="M234" s="249"/>
    </row>
    <row r="235" spans="1:13" hidden="1">
      <c r="A235" s="669"/>
      <c r="B235" s="670"/>
      <c r="C235" s="251"/>
      <c r="D235" s="250"/>
      <c r="E235" s="250"/>
      <c r="F235" s="250"/>
      <c r="G235" s="250"/>
      <c r="H235" s="250"/>
      <c r="I235" s="250"/>
      <c r="J235" s="250"/>
      <c r="K235" s="250"/>
      <c r="L235" s="670"/>
      <c r="M235" s="251"/>
    </row>
    <row r="236" spans="1:13" hidden="1">
      <c r="A236" s="669"/>
      <c r="B236" s="670"/>
      <c r="C236" s="251"/>
      <c r="D236" s="250"/>
      <c r="E236" s="250"/>
      <c r="F236" s="250"/>
      <c r="G236" s="250"/>
      <c r="H236" s="250"/>
      <c r="I236" s="250"/>
      <c r="J236" s="250"/>
      <c r="K236" s="250"/>
      <c r="L236" s="670"/>
      <c r="M236" s="251"/>
    </row>
    <row r="237" spans="1:13" hidden="1">
      <c r="A237" s="674"/>
      <c r="B237" s="675"/>
      <c r="C237" s="255"/>
      <c r="D237" s="250"/>
      <c r="E237" s="250"/>
      <c r="F237" s="250"/>
      <c r="G237" s="250"/>
      <c r="H237" s="250"/>
      <c r="I237" s="250"/>
      <c r="J237" s="250"/>
      <c r="K237" s="250"/>
      <c r="L237" s="675"/>
      <c r="M237" s="255"/>
    </row>
    <row r="238" spans="1:13" hidden="1">
      <c r="A238" s="674"/>
      <c r="B238" s="675"/>
      <c r="C238" s="255"/>
      <c r="D238" s="250"/>
      <c r="E238" s="250"/>
      <c r="F238" s="250"/>
      <c r="G238" s="250"/>
      <c r="H238" s="250"/>
      <c r="I238" s="250"/>
      <c r="J238" s="250"/>
      <c r="K238" s="250"/>
      <c r="L238" s="675"/>
      <c r="M238" s="255"/>
    </row>
    <row r="239" spans="1:13" hidden="1">
      <c r="A239" s="674"/>
      <c r="B239" s="675"/>
      <c r="C239" s="255"/>
      <c r="D239" s="250"/>
      <c r="E239" s="250"/>
      <c r="F239" s="250"/>
      <c r="G239" s="250"/>
      <c r="H239" s="250"/>
      <c r="I239" s="250"/>
      <c r="J239" s="250"/>
      <c r="K239" s="250"/>
      <c r="L239" s="675"/>
      <c r="M239" s="255"/>
    </row>
    <row r="240" spans="1:13" hidden="1">
      <c r="A240" s="674"/>
      <c r="B240" s="675"/>
      <c r="C240" s="255"/>
      <c r="D240" s="250"/>
      <c r="E240" s="250"/>
      <c r="F240" s="250"/>
      <c r="G240" s="250"/>
      <c r="H240" s="250"/>
      <c r="I240" s="250"/>
      <c r="J240" s="250"/>
      <c r="K240" s="250"/>
      <c r="L240" s="675"/>
      <c r="M240" s="255"/>
    </row>
    <row r="241" spans="1:13" hidden="1">
      <c r="A241" s="674"/>
      <c r="B241" s="675"/>
      <c r="C241" s="255"/>
      <c r="D241" s="250"/>
      <c r="E241" s="250"/>
      <c r="F241" s="250"/>
      <c r="G241" s="250"/>
      <c r="H241" s="250"/>
      <c r="I241" s="250"/>
      <c r="J241" s="250"/>
      <c r="K241" s="250"/>
      <c r="L241" s="675"/>
      <c r="M241" s="255"/>
    </row>
    <row r="242" spans="1:13" hidden="1">
      <c r="A242" s="674"/>
      <c r="B242" s="675"/>
      <c r="C242" s="255"/>
      <c r="D242" s="250"/>
      <c r="E242" s="250"/>
      <c r="F242" s="250"/>
      <c r="G242" s="250"/>
      <c r="H242" s="250"/>
      <c r="I242" s="250"/>
      <c r="J242" s="250"/>
      <c r="K242" s="250"/>
      <c r="L242" s="675"/>
      <c r="M242" s="255"/>
    </row>
    <row r="243" spans="1:13" hidden="1">
      <c r="A243" s="674"/>
      <c r="B243" s="675"/>
      <c r="C243" s="255"/>
      <c r="D243" s="250"/>
      <c r="E243" s="250"/>
      <c r="F243" s="250"/>
      <c r="G243" s="250"/>
      <c r="H243" s="250"/>
      <c r="I243" s="250"/>
      <c r="J243" s="250"/>
      <c r="K243" s="250"/>
      <c r="L243" s="675"/>
      <c r="M243" s="255"/>
    </row>
    <row r="244" spans="1:13" hidden="1">
      <c r="A244" s="669"/>
      <c r="B244" s="670"/>
      <c r="C244" s="255"/>
      <c r="D244" s="250"/>
      <c r="E244" s="250"/>
      <c r="F244" s="250"/>
      <c r="G244" s="250"/>
      <c r="H244" s="250"/>
      <c r="I244" s="250"/>
      <c r="J244" s="250"/>
      <c r="K244" s="250"/>
      <c r="L244" s="670"/>
      <c r="M244" s="255"/>
    </row>
    <row r="245" spans="1:13" hidden="1">
      <c r="A245" s="669"/>
      <c r="B245" s="670"/>
      <c r="C245" s="255"/>
      <c r="D245" s="250"/>
      <c r="E245" s="250"/>
      <c r="F245" s="250"/>
      <c r="G245" s="250"/>
      <c r="H245" s="250"/>
      <c r="I245" s="250"/>
      <c r="J245" s="250"/>
      <c r="K245" s="250"/>
      <c r="L245" s="670"/>
      <c r="M245" s="255"/>
    </row>
    <row r="246" spans="1:13" hidden="1">
      <c r="A246" s="669"/>
      <c r="B246" s="670"/>
      <c r="C246" s="255"/>
      <c r="D246" s="250"/>
      <c r="E246" s="250"/>
      <c r="F246" s="250"/>
      <c r="G246" s="250"/>
      <c r="H246" s="250"/>
      <c r="I246" s="250"/>
      <c r="J246" s="250"/>
      <c r="K246" s="250"/>
      <c r="L246" s="670"/>
      <c r="M246" s="255"/>
    </row>
    <row r="247" spans="1:13" hidden="1">
      <c r="A247" s="669"/>
      <c r="B247" s="670"/>
      <c r="C247" s="255"/>
      <c r="D247" s="250"/>
      <c r="E247" s="250"/>
      <c r="F247" s="250"/>
      <c r="G247" s="250"/>
      <c r="H247" s="250"/>
      <c r="I247" s="250"/>
      <c r="J247" s="250"/>
      <c r="K247" s="250"/>
      <c r="L247" s="670"/>
      <c r="M247" s="255"/>
    </row>
    <row r="248" spans="1:13" hidden="1">
      <c r="A248" s="669"/>
      <c r="B248" s="670"/>
      <c r="C248" s="255"/>
      <c r="D248" s="250"/>
      <c r="E248" s="250"/>
      <c r="F248" s="250"/>
      <c r="G248" s="250"/>
      <c r="H248" s="250"/>
      <c r="I248" s="250"/>
      <c r="J248" s="250"/>
      <c r="K248" s="250"/>
      <c r="L248" s="670"/>
      <c r="M248" s="255"/>
    </row>
    <row r="249" spans="1:13" hidden="1">
      <c r="A249" s="669"/>
      <c r="B249" s="670"/>
      <c r="C249" s="255"/>
      <c r="D249" s="250"/>
      <c r="E249" s="250"/>
      <c r="F249" s="250"/>
      <c r="G249" s="250"/>
      <c r="H249" s="250"/>
      <c r="I249" s="250"/>
      <c r="J249" s="250"/>
      <c r="K249" s="250"/>
      <c r="L249" s="670"/>
      <c r="M249" s="255"/>
    </row>
    <row r="250" spans="1:13" hidden="1">
      <c r="A250" s="669"/>
      <c r="B250" s="670"/>
      <c r="C250" s="255"/>
      <c r="D250" s="250"/>
      <c r="E250" s="250"/>
      <c r="F250" s="250"/>
      <c r="G250" s="250"/>
      <c r="H250" s="250"/>
      <c r="I250" s="250"/>
      <c r="J250" s="250"/>
      <c r="K250" s="250"/>
      <c r="L250" s="670"/>
      <c r="M250" s="255"/>
    </row>
    <row r="251" spans="1:13" hidden="1">
      <c r="A251" s="669"/>
      <c r="B251" s="670"/>
      <c r="C251" s="255"/>
      <c r="D251" s="250"/>
      <c r="E251" s="250"/>
      <c r="F251" s="250"/>
      <c r="G251" s="250"/>
      <c r="H251" s="250"/>
      <c r="I251" s="250"/>
      <c r="J251" s="250"/>
      <c r="K251" s="250"/>
      <c r="L251" s="670"/>
      <c r="M251" s="255"/>
    </row>
    <row r="252" spans="1:13" hidden="1">
      <c r="A252" s="669"/>
      <c r="B252" s="670"/>
      <c r="C252" s="255"/>
      <c r="D252" s="250"/>
      <c r="E252" s="250"/>
      <c r="F252" s="250"/>
      <c r="G252" s="250"/>
      <c r="H252" s="250"/>
      <c r="I252" s="250"/>
      <c r="J252" s="250"/>
      <c r="K252" s="250"/>
      <c r="L252" s="670"/>
      <c r="M252" s="255"/>
    </row>
    <row r="253" spans="1:13" hidden="1">
      <c r="A253" s="669"/>
      <c r="B253" s="670"/>
      <c r="C253" s="255"/>
      <c r="D253" s="250"/>
      <c r="E253" s="250"/>
      <c r="F253" s="250"/>
      <c r="G253" s="250"/>
      <c r="H253" s="250"/>
      <c r="I253" s="250"/>
      <c r="J253" s="250"/>
      <c r="K253" s="250"/>
      <c r="L253" s="670"/>
      <c r="M253" s="255"/>
    </row>
    <row r="254" spans="1:13" hidden="1">
      <c r="A254" s="669"/>
      <c r="B254" s="670"/>
      <c r="C254" s="255"/>
      <c r="D254" s="250"/>
      <c r="E254" s="250"/>
      <c r="F254" s="250"/>
      <c r="G254" s="250"/>
      <c r="H254" s="250"/>
      <c r="I254" s="250"/>
      <c r="J254" s="250"/>
      <c r="K254" s="250"/>
      <c r="L254" s="670"/>
      <c r="M254" s="255"/>
    </row>
    <row r="255" spans="1:13" hidden="1">
      <c r="A255" s="669"/>
      <c r="B255" s="670"/>
      <c r="C255" s="255"/>
      <c r="D255" s="250"/>
      <c r="E255" s="250"/>
      <c r="F255" s="250"/>
      <c r="G255" s="250"/>
      <c r="H255" s="250"/>
      <c r="I255" s="250"/>
      <c r="J255" s="250"/>
      <c r="K255" s="250"/>
      <c r="L255" s="670"/>
      <c r="M255" s="255"/>
    </row>
    <row r="256" spans="1:13" hidden="1">
      <c r="A256" s="669"/>
      <c r="B256" s="670"/>
      <c r="C256" s="255"/>
      <c r="D256" s="250"/>
      <c r="E256" s="250"/>
      <c r="F256" s="250"/>
      <c r="G256" s="250"/>
      <c r="H256" s="250"/>
      <c r="I256" s="250"/>
      <c r="J256" s="250"/>
      <c r="K256" s="250"/>
      <c r="L256" s="670"/>
      <c r="M256" s="255"/>
    </row>
    <row r="257" spans="1:13" hidden="1">
      <c r="A257" s="669"/>
      <c r="B257" s="670"/>
      <c r="C257" s="255"/>
      <c r="D257" s="250"/>
      <c r="E257" s="250"/>
      <c r="F257" s="250"/>
      <c r="G257" s="250"/>
      <c r="H257" s="250"/>
      <c r="I257" s="250"/>
      <c r="J257" s="250"/>
      <c r="K257" s="250"/>
      <c r="L257" s="670"/>
      <c r="M257" s="255"/>
    </row>
    <row r="258" spans="1:13" hidden="1">
      <c r="A258" s="674"/>
      <c r="B258" s="675"/>
      <c r="C258" s="255"/>
      <c r="D258" s="250"/>
      <c r="E258" s="250"/>
      <c r="F258" s="250"/>
      <c r="G258" s="250"/>
      <c r="H258" s="250"/>
      <c r="I258" s="250"/>
      <c r="J258" s="250"/>
      <c r="K258" s="250"/>
      <c r="L258" s="675"/>
      <c r="M258" s="255"/>
    </row>
    <row r="259" spans="1:13" hidden="1">
      <c r="A259" s="674"/>
      <c r="B259" s="675"/>
      <c r="C259" s="255"/>
      <c r="D259" s="250"/>
      <c r="E259" s="250"/>
      <c r="F259" s="250"/>
      <c r="G259" s="250"/>
      <c r="H259" s="250"/>
      <c r="I259" s="250"/>
      <c r="J259" s="250"/>
      <c r="K259" s="250"/>
      <c r="L259" s="675"/>
      <c r="M259" s="255"/>
    </row>
    <row r="260" spans="1:13" hidden="1">
      <c r="A260" s="674"/>
      <c r="B260" s="675"/>
      <c r="C260" s="255"/>
      <c r="D260" s="250"/>
      <c r="E260" s="250"/>
      <c r="F260" s="250"/>
      <c r="G260" s="250"/>
      <c r="H260" s="250"/>
      <c r="I260" s="250"/>
      <c r="J260" s="250"/>
      <c r="K260" s="250"/>
      <c r="L260" s="675"/>
      <c r="M260" s="255"/>
    </row>
    <row r="261" spans="1:13" hidden="1">
      <c r="A261" s="674"/>
      <c r="B261" s="675"/>
      <c r="C261" s="255"/>
      <c r="D261" s="250"/>
      <c r="E261" s="250"/>
      <c r="F261" s="250"/>
      <c r="G261" s="250"/>
      <c r="H261" s="250"/>
      <c r="I261" s="250"/>
      <c r="J261" s="250"/>
      <c r="K261" s="250"/>
      <c r="L261" s="675"/>
      <c r="M261" s="255"/>
    </row>
    <row r="262" spans="1:13" hidden="1">
      <c r="A262" s="674"/>
      <c r="B262" s="675"/>
      <c r="C262" s="255"/>
      <c r="D262" s="254"/>
      <c r="E262" s="254"/>
      <c r="F262" s="254"/>
      <c r="G262" s="254"/>
      <c r="H262" s="254"/>
      <c r="I262" s="254"/>
      <c r="J262" s="254"/>
      <c r="K262" s="254"/>
      <c r="L262" s="675"/>
      <c r="M262" s="255"/>
    </row>
    <row r="263" spans="1:13" hidden="1">
      <c r="A263" s="255"/>
      <c r="B263" s="669"/>
      <c r="C263" s="669"/>
      <c r="D263" s="254"/>
      <c r="E263" s="254"/>
      <c r="F263" s="254"/>
      <c r="G263" s="254"/>
      <c r="H263" s="254"/>
      <c r="I263" s="254"/>
      <c r="J263" s="254"/>
      <c r="K263" s="254"/>
      <c r="L263" s="669"/>
      <c r="M263" s="669"/>
    </row>
    <row r="264" spans="1:13" hidden="1">
      <c r="A264" s="676"/>
      <c r="B264" s="676"/>
      <c r="C264" s="676"/>
      <c r="D264" s="676"/>
      <c r="E264" s="676"/>
      <c r="F264" s="676"/>
      <c r="G264" s="676"/>
      <c r="H264" s="676"/>
      <c r="I264" s="676"/>
      <c r="J264" s="676"/>
      <c r="K264" s="676"/>
      <c r="L264" s="676"/>
      <c r="M264" s="242"/>
    </row>
    <row r="265" spans="1:13" hidden="1">
      <c r="A265" s="681"/>
      <c r="B265" s="681"/>
      <c r="C265" s="681"/>
      <c r="D265" s="681"/>
      <c r="E265" s="681"/>
      <c r="F265" s="681"/>
      <c r="G265" s="681"/>
      <c r="H265" s="681"/>
      <c r="I265" s="681"/>
      <c r="J265" s="681"/>
      <c r="K265" s="681"/>
      <c r="L265" s="681"/>
      <c r="M265" s="242"/>
    </row>
    <row r="266" spans="1:13" hidden="1">
      <c r="A266" s="242"/>
      <c r="B266" s="243"/>
      <c r="C266" s="667"/>
      <c r="D266" s="667"/>
      <c r="E266" s="667"/>
      <c r="F266" s="667"/>
      <c r="G266" s="667"/>
      <c r="H266" s="667"/>
      <c r="I266" s="667"/>
      <c r="J266" s="667"/>
      <c r="K266" s="242"/>
    </row>
    <row r="267" spans="1:13" hidden="1">
      <c r="A267" s="245"/>
      <c r="B267" s="246"/>
      <c r="C267" s="668"/>
      <c r="D267" s="668"/>
      <c r="E267" s="668"/>
      <c r="F267" s="668"/>
      <c r="G267" s="668"/>
      <c r="H267" s="668"/>
      <c r="I267" s="668"/>
      <c r="J267" s="668"/>
      <c r="K267" s="668"/>
    </row>
    <row r="268" spans="1:13" hidden="1">
      <c r="A268" s="678"/>
      <c r="B268" s="674"/>
      <c r="C268" s="674"/>
      <c r="D268" s="679"/>
      <c r="E268" s="678"/>
      <c r="F268" s="679"/>
      <c r="G268" s="678"/>
      <c r="H268" s="679"/>
      <c r="I268" s="678"/>
      <c r="J268" s="679"/>
      <c r="K268" s="678"/>
    </row>
    <row r="269" spans="1:13" hidden="1">
      <c r="A269" s="678"/>
      <c r="B269" s="674"/>
      <c r="C269" s="674"/>
      <c r="D269" s="247"/>
      <c r="E269" s="247"/>
      <c r="F269" s="247"/>
      <c r="G269" s="247"/>
      <c r="H269" s="247"/>
      <c r="I269" s="247"/>
      <c r="J269" s="247"/>
      <c r="K269" s="247"/>
    </row>
    <row r="270" spans="1:13" hidden="1">
      <c r="A270" s="669"/>
      <c r="B270" s="670"/>
      <c r="C270" s="251"/>
      <c r="D270" s="250"/>
      <c r="E270" s="250"/>
      <c r="F270" s="250"/>
      <c r="G270" s="250"/>
      <c r="H270" s="250"/>
      <c r="I270" s="250"/>
      <c r="J270" s="250"/>
      <c r="K270" s="250"/>
    </row>
    <row r="271" spans="1:13" hidden="1">
      <c r="A271" s="669"/>
      <c r="B271" s="670"/>
      <c r="C271" s="251"/>
      <c r="D271" s="250"/>
      <c r="E271" s="250"/>
      <c r="F271" s="250"/>
      <c r="G271" s="250"/>
      <c r="H271" s="250"/>
      <c r="I271" s="250"/>
      <c r="J271" s="250"/>
      <c r="K271" s="250"/>
    </row>
    <row r="272" spans="1:13" hidden="1">
      <c r="A272" s="669"/>
      <c r="B272" s="670"/>
      <c r="C272" s="251"/>
      <c r="D272" s="250"/>
      <c r="E272" s="250"/>
      <c r="F272" s="250"/>
      <c r="G272" s="250"/>
      <c r="H272" s="250"/>
      <c r="I272" s="250"/>
      <c r="J272" s="250"/>
      <c r="K272" s="250"/>
    </row>
    <row r="273" spans="1:11" hidden="1">
      <c r="A273" s="669"/>
      <c r="B273" s="670"/>
      <c r="C273" s="251"/>
      <c r="D273" s="250"/>
      <c r="E273" s="250"/>
      <c r="F273" s="250"/>
      <c r="G273" s="250"/>
      <c r="H273" s="250"/>
      <c r="I273" s="250"/>
      <c r="J273" s="250"/>
      <c r="K273" s="250"/>
    </row>
    <row r="274" spans="1:11" hidden="1">
      <c r="A274" s="669"/>
      <c r="B274" s="670"/>
      <c r="C274" s="251"/>
      <c r="D274" s="250"/>
      <c r="E274" s="250"/>
      <c r="F274" s="250"/>
      <c r="G274" s="250"/>
      <c r="H274" s="250"/>
      <c r="I274" s="250"/>
      <c r="J274" s="250"/>
      <c r="K274" s="250"/>
    </row>
    <row r="275" spans="1:11" hidden="1">
      <c r="A275" s="674"/>
      <c r="B275" s="675"/>
      <c r="C275" s="255"/>
      <c r="D275" s="250"/>
      <c r="E275" s="250"/>
      <c r="F275" s="250"/>
      <c r="G275" s="250"/>
      <c r="H275" s="250"/>
      <c r="I275" s="250"/>
      <c r="J275" s="250"/>
      <c r="K275" s="250"/>
    </row>
    <row r="276" spans="1:11" hidden="1">
      <c r="A276" s="674"/>
      <c r="B276" s="675"/>
      <c r="C276" s="255"/>
      <c r="D276" s="250"/>
      <c r="E276" s="250"/>
      <c r="F276" s="250"/>
      <c r="G276" s="250"/>
      <c r="H276" s="250"/>
      <c r="I276" s="250"/>
      <c r="J276" s="250"/>
      <c r="K276" s="250"/>
    </row>
    <row r="277" spans="1:11" hidden="1">
      <c r="A277" s="674"/>
      <c r="B277" s="675"/>
      <c r="C277" s="255"/>
      <c r="D277" s="250"/>
      <c r="E277" s="250"/>
      <c r="F277" s="250"/>
      <c r="G277" s="250"/>
      <c r="H277" s="250"/>
      <c r="I277" s="250"/>
      <c r="J277" s="250"/>
      <c r="K277" s="250"/>
    </row>
    <row r="278" spans="1:11" hidden="1">
      <c r="A278" s="674"/>
      <c r="B278" s="675"/>
      <c r="C278" s="255"/>
      <c r="D278" s="250"/>
      <c r="E278" s="250"/>
      <c r="F278" s="250"/>
      <c r="G278" s="250"/>
      <c r="H278" s="250"/>
      <c r="I278" s="250"/>
      <c r="J278" s="250"/>
      <c r="K278" s="250"/>
    </row>
    <row r="279" spans="1:11" hidden="1">
      <c r="A279" s="674"/>
      <c r="B279" s="675"/>
      <c r="C279" s="255"/>
      <c r="D279" s="250"/>
      <c r="E279" s="250"/>
      <c r="F279" s="250"/>
      <c r="G279" s="250"/>
      <c r="H279" s="250"/>
      <c r="I279" s="250"/>
      <c r="J279" s="250"/>
      <c r="K279" s="250"/>
    </row>
    <row r="280" spans="1:11" hidden="1">
      <c r="A280" s="674"/>
      <c r="B280" s="675"/>
      <c r="C280" s="255"/>
      <c r="D280" s="250"/>
      <c r="E280" s="250"/>
      <c r="F280" s="250"/>
      <c r="G280" s="250"/>
      <c r="H280" s="250"/>
      <c r="I280" s="250"/>
      <c r="J280" s="250"/>
      <c r="K280" s="250"/>
    </row>
    <row r="281" spans="1:11" hidden="1">
      <c r="A281" s="674"/>
      <c r="B281" s="675"/>
      <c r="C281" s="255"/>
      <c r="D281" s="250"/>
      <c r="E281" s="250"/>
      <c r="F281" s="250"/>
      <c r="G281" s="250"/>
      <c r="H281" s="250"/>
      <c r="I281" s="250"/>
      <c r="J281" s="250"/>
      <c r="K281" s="250"/>
    </row>
    <row r="282" spans="1:11" hidden="1">
      <c r="A282" s="669"/>
      <c r="B282" s="670"/>
      <c r="C282" s="255"/>
      <c r="D282" s="250"/>
      <c r="E282" s="250"/>
      <c r="F282" s="250"/>
      <c r="G282" s="250"/>
      <c r="H282" s="250"/>
      <c r="I282" s="250"/>
      <c r="J282" s="250"/>
      <c r="K282" s="250"/>
    </row>
    <row r="283" spans="1:11" hidden="1">
      <c r="A283" s="669"/>
      <c r="B283" s="670"/>
      <c r="C283" s="255"/>
      <c r="D283" s="250"/>
      <c r="E283" s="250"/>
      <c r="F283" s="250"/>
      <c r="G283" s="250"/>
      <c r="H283" s="250"/>
      <c r="I283" s="250"/>
      <c r="J283" s="250"/>
      <c r="K283" s="250"/>
    </row>
    <row r="284" spans="1:11" hidden="1">
      <c r="A284" s="669"/>
      <c r="B284" s="670"/>
      <c r="C284" s="255"/>
      <c r="D284" s="250"/>
      <c r="E284" s="250"/>
      <c r="F284" s="250"/>
      <c r="G284" s="250"/>
      <c r="H284" s="250"/>
      <c r="I284" s="250"/>
      <c r="J284" s="250"/>
      <c r="K284" s="250"/>
    </row>
    <row r="285" spans="1:11" hidden="1">
      <c r="A285" s="669"/>
      <c r="B285" s="670"/>
      <c r="C285" s="255"/>
      <c r="D285" s="250"/>
      <c r="E285" s="250"/>
      <c r="F285" s="250"/>
      <c r="G285" s="250"/>
      <c r="H285" s="250"/>
      <c r="I285" s="250"/>
      <c r="J285" s="250"/>
      <c r="K285" s="250"/>
    </row>
    <row r="286" spans="1:11" hidden="1">
      <c r="A286" s="669"/>
      <c r="B286" s="670"/>
      <c r="C286" s="255"/>
      <c r="D286" s="250"/>
      <c r="E286" s="250"/>
      <c r="F286" s="250"/>
      <c r="G286" s="250"/>
      <c r="H286" s="250"/>
      <c r="I286" s="250"/>
      <c r="J286" s="250"/>
      <c r="K286" s="250"/>
    </row>
    <row r="287" spans="1:11" hidden="1">
      <c r="A287" s="669"/>
      <c r="B287" s="670"/>
      <c r="C287" s="255"/>
      <c r="D287" s="250"/>
      <c r="E287" s="250"/>
      <c r="F287" s="250"/>
      <c r="G287" s="250"/>
      <c r="H287" s="250"/>
      <c r="I287" s="250"/>
      <c r="J287" s="250"/>
      <c r="K287" s="250"/>
    </row>
    <row r="288" spans="1:11" hidden="1">
      <c r="A288" s="669"/>
      <c r="B288" s="670"/>
      <c r="C288" s="255"/>
      <c r="D288" s="250"/>
      <c r="E288" s="250"/>
      <c r="F288" s="250"/>
      <c r="G288" s="250"/>
      <c r="H288" s="250"/>
      <c r="I288" s="250"/>
      <c r="J288" s="250"/>
      <c r="K288" s="250"/>
    </row>
    <row r="289" spans="1:11" hidden="1">
      <c r="A289" s="669"/>
      <c r="B289" s="670"/>
      <c r="C289" s="255"/>
      <c r="D289" s="250"/>
      <c r="E289" s="250"/>
      <c r="F289" s="250"/>
      <c r="G289" s="250"/>
      <c r="H289" s="250"/>
      <c r="I289" s="250"/>
      <c r="J289" s="250"/>
      <c r="K289" s="250"/>
    </row>
    <row r="290" spans="1:11" hidden="1">
      <c r="A290" s="669"/>
      <c r="B290" s="670"/>
      <c r="C290" s="255"/>
      <c r="D290" s="250"/>
      <c r="E290" s="250"/>
      <c r="F290" s="250"/>
      <c r="G290" s="250"/>
      <c r="H290" s="250"/>
      <c r="I290" s="250"/>
      <c r="J290" s="250"/>
      <c r="K290" s="250"/>
    </row>
    <row r="291" spans="1:11" hidden="1">
      <c r="A291" s="669"/>
      <c r="B291" s="670"/>
      <c r="C291" s="255"/>
      <c r="D291" s="250"/>
      <c r="E291" s="250"/>
      <c r="F291" s="250"/>
      <c r="G291" s="250"/>
      <c r="H291" s="250"/>
      <c r="I291" s="250"/>
      <c r="J291" s="250"/>
      <c r="K291" s="250"/>
    </row>
    <row r="292" spans="1:11" hidden="1">
      <c r="A292" s="669"/>
      <c r="B292" s="670"/>
      <c r="C292" s="255"/>
      <c r="D292" s="250"/>
      <c r="E292" s="250"/>
      <c r="F292" s="250"/>
      <c r="G292" s="250"/>
      <c r="H292" s="250"/>
      <c r="I292" s="250"/>
      <c r="J292" s="250"/>
      <c r="K292" s="250"/>
    </row>
    <row r="293" spans="1:11" hidden="1">
      <c r="A293" s="669"/>
      <c r="B293" s="670"/>
      <c r="C293" s="255"/>
      <c r="D293" s="250"/>
      <c r="E293" s="250"/>
      <c r="F293" s="250"/>
      <c r="G293" s="250"/>
      <c r="H293" s="250"/>
      <c r="I293" s="250"/>
      <c r="J293" s="250"/>
      <c r="K293" s="250"/>
    </row>
    <row r="294" spans="1:11" hidden="1">
      <c r="A294" s="669"/>
      <c r="B294" s="670"/>
      <c r="C294" s="255"/>
      <c r="D294" s="250"/>
      <c r="E294" s="250"/>
      <c r="F294" s="250"/>
      <c r="G294" s="250"/>
      <c r="H294" s="250"/>
      <c r="I294" s="250"/>
      <c r="J294" s="250"/>
      <c r="K294" s="250"/>
    </row>
    <row r="295" spans="1:11" hidden="1">
      <c r="A295" s="669"/>
      <c r="B295" s="670"/>
      <c r="C295" s="255"/>
      <c r="D295" s="250"/>
      <c r="E295" s="250"/>
      <c r="F295" s="250"/>
      <c r="G295" s="250"/>
      <c r="H295" s="250"/>
      <c r="I295" s="250"/>
      <c r="J295" s="250"/>
      <c r="K295" s="250"/>
    </row>
    <row r="296" spans="1:11" hidden="1">
      <c r="A296" s="674"/>
      <c r="B296" s="675"/>
      <c r="C296" s="255"/>
      <c r="D296" s="250"/>
      <c r="E296" s="250"/>
      <c r="F296" s="250"/>
      <c r="G296" s="250"/>
      <c r="H296" s="250"/>
      <c r="I296" s="250"/>
      <c r="J296" s="250"/>
      <c r="K296" s="250"/>
    </row>
    <row r="297" spans="1:11" hidden="1">
      <c r="A297" s="674"/>
      <c r="B297" s="675"/>
      <c r="C297" s="255"/>
      <c r="D297" s="250"/>
      <c r="E297" s="250"/>
      <c r="F297" s="250"/>
      <c r="G297" s="250"/>
      <c r="H297" s="250"/>
      <c r="I297" s="250"/>
      <c r="J297" s="250"/>
      <c r="K297" s="250"/>
    </row>
    <row r="298" spans="1:11" hidden="1">
      <c r="A298" s="674"/>
      <c r="B298" s="675"/>
      <c r="C298" s="255"/>
      <c r="D298" s="250"/>
      <c r="E298" s="250"/>
      <c r="F298" s="250"/>
      <c r="G298" s="250"/>
      <c r="H298" s="250"/>
      <c r="I298" s="250"/>
      <c r="J298" s="250"/>
      <c r="K298" s="250"/>
    </row>
    <row r="299" spans="1:11" hidden="1">
      <c r="A299" s="674"/>
      <c r="B299" s="675"/>
      <c r="C299" s="255"/>
      <c r="D299" s="250"/>
      <c r="E299" s="250"/>
      <c r="F299" s="250"/>
      <c r="G299" s="250"/>
      <c r="H299" s="250"/>
      <c r="I299" s="250"/>
      <c r="J299" s="250"/>
      <c r="K299" s="250"/>
    </row>
    <row r="300" spans="1:11" hidden="1">
      <c r="A300" s="674"/>
      <c r="B300" s="675"/>
      <c r="C300" s="255"/>
      <c r="D300" s="254"/>
      <c r="E300" s="254"/>
      <c r="F300" s="254"/>
      <c r="G300" s="254"/>
      <c r="H300" s="254"/>
      <c r="I300" s="254"/>
      <c r="J300" s="254"/>
      <c r="K300" s="254"/>
    </row>
    <row r="301" spans="1:11" hidden="1">
      <c r="A301" s="255"/>
      <c r="B301" s="669"/>
      <c r="C301" s="669"/>
      <c r="D301" s="254"/>
      <c r="E301" s="254"/>
      <c r="F301" s="254"/>
      <c r="G301" s="254"/>
      <c r="H301" s="254"/>
      <c r="I301" s="254"/>
      <c r="J301" s="254"/>
      <c r="K301" s="254"/>
    </row>
    <row r="302" spans="1:11" hidden="1">
      <c r="A302" s="676"/>
      <c r="B302" s="676"/>
      <c r="C302" s="676"/>
      <c r="D302" s="676"/>
      <c r="E302" s="676"/>
      <c r="F302" s="676"/>
      <c r="G302" s="676"/>
      <c r="H302" s="676"/>
      <c r="I302" s="676"/>
      <c r="J302" s="676"/>
      <c r="K302" s="676"/>
    </row>
    <row r="303" spans="1:11" hidden="1">
      <c r="A303" s="681"/>
      <c r="B303" s="681"/>
      <c r="C303" s="681"/>
      <c r="D303" s="681"/>
      <c r="E303" s="681"/>
      <c r="F303" s="681"/>
      <c r="G303" s="681"/>
      <c r="H303" s="681"/>
      <c r="I303" s="681"/>
      <c r="J303" s="681"/>
      <c r="K303" s="681"/>
    </row>
  </sheetData>
  <mergeCells count="397">
    <mergeCell ref="A296:A300"/>
    <mergeCell ref="B296:B300"/>
    <mergeCell ref="B301:C301"/>
    <mergeCell ref="A302:K302"/>
    <mergeCell ref="A303:K303"/>
    <mergeCell ref="A286:A291"/>
    <mergeCell ref="B286:B291"/>
    <mergeCell ref="A292:A293"/>
    <mergeCell ref="B292:B293"/>
    <mergeCell ref="A294:A295"/>
    <mergeCell ref="B294:B295"/>
    <mergeCell ref="A270:A274"/>
    <mergeCell ref="B270:B274"/>
    <mergeCell ref="A275:A281"/>
    <mergeCell ref="B275:B281"/>
    <mergeCell ref="A282:A285"/>
    <mergeCell ref="B282:B285"/>
    <mergeCell ref="A265:L265"/>
    <mergeCell ref="C266:J266"/>
    <mergeCell ref="C267:K267"/>
    <mergeCell ref="A268:A269"/>
    <mergeCell ref="B268:B269"/>
    <mergeCell ref="C268:C269"/>
    <mergeCell ref="D268:E268"/>
    <mergeCell ref="F268:G268"/>
    <mergeCell ref="H268:I268"/>
    <mergeCell ref="J268:K268"/>
    <mergeCell ref="A258:A262"/>
    <mergeCell ref="B258:B262"/>
    <mergeCell ref="L258:L262"/>
    <mergeCell ref="B263:C263"/>
    <mergeCell ref="L263:M263"/>
    <mergeCell ref="A264:L264"/>
    <mergeCell ref="A254:A255"/>
    <mergeCell ref="B254:B255"/>
    <mergeCell ref="L254:L255"/>
    <mergeCell ref="A256:A257"/>
    <mergeCell ref="B256:B257"/>
    <mergeCell ref="L256:L257"/>
    <mergeCell ref="A244:A247"/>
    <mergeCell ref="B244:B247"/>
    <mergeCell ref="L244:L247"/>
    <mergeCell ref="A248:A253"/>
    <mergeCell ref="B248:B253"/>
    <mergeCell ref="L248:L253"/>
    <mergeCell ref="L230:L231"/>
    <mergeCell ref="M230:M231"/>
    <mergeCell ref="A232:A236"/>
    <mergeCell ref="B232:B236"/>
    <mergeCell ref="L232:L236"/>
    <mergeCell ref="A237:A243"/>
    <mergeCell ref="B237:B243"/>
    <mergeCell ref="L237:L243"/>
    <mergeCell ref="C229:K229"/>
    <mergeCell ref="A230:A231"/>
    <mergeCell ref="B230:B231"/>
    <mergeCell ref="C230:C231"/>
    <mergeCell ref="D230:E230"/>
    <mergeCell ref="F230:G230"/>
    <mergeCell ref="H230:I230"/>
    <mergeCell ref="J230:K230"/>
    <mergeCell ref="A220:A224"/>
    <mergeCell ref="B220:B224"/>
    <mergeCell ref="B225:C225"/>
    <mergeCell ref="A226:K226"/>
    <mergeCell ref="A227:K227"/>
    <mergeCell ref="C228:K228"/>
    <mergeCell ref="A210:A215"/>
    <mergeCell ref="B210:B215"/>
    <mergeCell ref="A216:A217"/>
    <mergeCell ref="B216:B217"/>
    <mergeCell ref="A218:A219"/>
    <mergeCell ref="B218:B219"/>
    <mergeCell ref="A194:A198"/>
    <mergeCell ref="B194:B198"/>
    <mergeCell ref="A199:A205"/>
    <mergeCell ref="B199:B205"/>
    <mergeCell ref="A206:A209"/>
    <mergeCell ref="B206:B209"/>
    <mergeCell ref="C191:K191"/>
    <mergeCell ref="A192:A193"/>
    <mergeCell ref="B192:B193"/>
    <mergeCell ref="C192:C193"/>
    <mergeCell ref="D192:E192"/>
    <mergeCell ref="F192:G192"/>
    <mergeCell ref="H192:I192"/>
    <mergeCell ref="J192:K192"/>
    <mergeCell ref="A182:A186"/>
    <mergeCell ref="B182:B186"/>
    <mergeCell ref="B187:C187"/>
    <mergeCell ref="A188:K188"/>
    <mergeCell ref="A189:K189"/>
    <mergeCell ref="C190:J190"/>
    <mergeCell ref="A172:A177"/>
    <mergeCell ref="B172:B177"/>
    <mergeCell ref="A178:A179"/>
    <mergeCell ref="B178:B179"/>
    <mergeCell ref="A180:A181"/>
    <mergeCell ref="B180:B181"/>
    <mergeCell ref="A156:A160"/>
    <mergeCell ref="B156:B160"/>
    <mergeCell ref="A161:A167"/>
    <mergeCell ref="B161:B167"/>
    <mergeCell ref="A168:A171"/>
    <mergeCell ref="B168:B171"/>
    <mergeCell ref="C153:K153"/>
    <mergeCell ref="A154:A155"/>
    <mergeCell ref="B154:B155"/>
    <mergeCell ref="C154:C155"/>
    <mergeCell ref="D154:E154"/>
    <mergeCell ref="F154:G154"/>
    <mergeCell ref="H154:I154"/>
    <mergeCell ref="J154:K154"/>
    <mergeCell ref="A144:A148"/>
    <mergeCell ref="B144:B148"/>
    <mergeCell ref="B149:C149"/>
    <mergeCell ref="A150:K150"/>
    <mergeCell ref="A151:K151"/>
    <mergeCell ref="C152:J152"/>
    <mergeCell ref="A134:A139"/>
    <mergeCell ref="B134:B139"/>
    <mergeCell ref="A140:A141"/>
    <mergeCell ref="B140:B141"/>
    <mergeCell ref="A142:A143"/>
    <mergeCell ref="B142:B143"/>
    <mergeCell ref="J116:K116"/>
    <mergeCell ref="A118:A122"/>
    <mergeCell ref="B118:B122"/>
    <mergeCell ref="A123:A129"/>
    <mergeCell ref="B123:B129"/>
    <mergeCell ref="A130:A133"/>
    <mergeCell ref="B130:B133"/>
    <mergeCell ref="A116:A117"/>
    <mergeCell ref="B116:B117"/>
    <mergeCell ref="C116:C117"/>
    <mergeCell ref="D116:E116"/>
    <mergeCell ref="F116:G116"/>
    <mergeCell ref="H116:I116"/>
    <mergeCell ref="A102:A103"/>
    <mergeCell ref="A104:A105"/>
    <mergeCell ref="A106:A110"/>
    <mergeCell ref="B111:C111"/>
    <mergeCell ref="C114:J114"/>
    <mergeCell ref="C115:K115"/>
    <mergeCell ref="H78:I78"/>
    <mergeCell ref="J78:K78"/>
    <mergeCell ref="A80:A84"/>
    <mergeCell ref="A85:A91"/>
    <mergeCell ref="A92:A95"/>
    <mergeCell ref="A96:A101"/>
    <mergeCell ref="B73:C73"/>
    <mergeCell ref="A74:K74"/>
    <mergeCell ref="A75:K75"/>
    <mergeCell ref="C76:J76"/>
    <mergeCell ref="C77:K77"/>
    <mergeCell ref="A78:A79"/>
    <mergeCell ref="B78:B79"/>
    <mergeCell ref="C78:C79"/>
    <mergeCell ref="D78:E78"/>
    <mergeCell ref="F78:G78"/>
    <mergeCell ref="A64:A65"/>
    <mergeCell ref="B64:B65"/>
    <mergeCell ref="A66:A67"/>
    <mergeCell ref="B66:B67"/>
    <mergeCell ref="A68:A72"/>
    <mergeCell ref="B68:B72"/>
    <mergeCell ref="A47:A53"/>
    <mergeCell ref="B47:B53"/>
    <mergeCell ref="A54:A57"/>
    <mergeCell ref="B54:B57"/>
    <mergeCell ref="A58:A63"/>
    <mergeCell ref="B58:B63"/>
    <mergeCell ref="CB38:CL38"/>
    <mergeCell ref="CM38:CW38"/>
    <mergeCell ref="C39:J39"/>
    <mergeCell ref="C40:K40"/>
    <mergeCell ref="A42:A46"/>
    <mergeCell ref="B42:B46"/>
    <mergeCell ref="A38:K38"/>
    <mergeCell ref="L38:V38"/>
    <mergeCell ref="AH38:AR38"/>
    <mergeCell ref="AS38:BC38"/>
    <mergeCell ref="BD38:BN38"/>
    <mergeCell ref="BO38:CA38"/>
    <mergeCell ref="CC32:CC36"/>
    <mergeCell ref="CM32:CM36"/>
    <mergeCell ref="CN32:CN36"/>
    <mergeCell ref="AH32:AH36"/>
    <mergeCell ref="AI32:AI36"/>
    <mergeCell ref="AS32:AS36"/>
    <mergeCell ref="AT32:AT36"/>
    <mergeCell ref="BD32:BD36"/>
    <mergeCell ref="BE32:BE36"/>
    <mergeCell ref="A32:A36"/>
    <mergeCell ref="B32:B36"/>
    <mergeCell ref="L32:L36"/>
    <mergeCell ref="M32:M36"/>
    <mergeCell ref="W32:W36"/>
    <mergeCell ref="X32:X36"/>
    <mergeCell ref="BO30:BO31"/>
    <mergeCell ref="BP30:BP31"/>
    <mergeCell ref="CB30:CB31"/>
    <mergeCell ref="A30:A31"/>
    <mergeCell ref="B30:B31"/>
    <mergeCell ref="L30:L31"/>
    <mergeCell ref="M30:M31"/>
    <mergeCell ref="W30:W31"/>
    <mergeCell ref="X30:X31"/>
    <mergeCell ref="BO32:BO36"/>
    <mergeCell ref="BP32:BP36"/>
    <mergeCell ref="CB32:CB36"/>
    <mergeCell ref="CC30:CC31"/>
    <mergeCell ref="CM30:CM31"/>
    <mergeCell ref="CN30:CN31"/>
    <mergeCell ref="AH30:AH31"/>
    <mergeCell ref="AI30:AI31"/>
    <mergeCell ref="AS30:AS31"/>
    <mergeCell ref="AT30:AT31"/>
    <mergeCell ref="BD30:BD31"/>
    <mergeCell ref="BE30:BE31"/>
    <mergeCell ref="CC28:CC29"/>
    <mergeCell ref="CM28:CM29"/>
    <mergeCell ref="CN28:CN29"/>
    <mergeCell ref="AH28:AH29"/>
    <mergeCell ref="AI28:AI29"/>
    <mergeCell ref="AS28:AS29"/>
    <mergeCell ref="AT28:AT29"/>
    <mergeCell ref="BD28:BD29"/>
    <mergeCell ref="BE28:BE29"/>
    <mergeCell ref="A28:A29"/>
    <mergeCell ref="B28:B29"/>
    <mergeCell ref="L28:L29"/>
    <mergeCell ref="M28:M29"/>
    <mergeCell ref="W28:W29"/>
    <mergeCell ref="X28:X29"/>
    <mergeCell ref="BO22:BO27"/>
    <mergeCell ref="BP22:BP27"/>
    <mergeCell ref="CB22:CB27"/>
    <mergeCell ref="A22:A27"/>
    <mergeCell ref="B22:B27"/>
    <mergeCell ref="L22:L27"/>
    <mergeCell ref="M22:M27"/>
    <mergeCell ref="W22:W27"/>
    <mergeCell ref="X22:X27"/>
    <mergeCell ref="BO28:BO29"/>
    <mergeCell ref="BP28:BP29"/>
    <mergeCell ref="CB28:CB29"/>
    <mergeCell ref="CC22:CC27"/>
    <mergeCell ref="CM22:CM27"/>
    <mergeCell ref="CN22:CN27"/>
    <mergeCell ref="AH22:AH27"/>
    <mergeCell ref="AI22:AI27"/>
    <mergeCell ref="AS22:AS27"/>
    <mergeCell ref="AT22:AT27"/>
    <mergeCell ref="BD22:BD27"/>
    <mergeCell ref="BE22:BE27"/>
    <mergeCell ref="CC18:CC21"/>
    <mergeCell ref="CM18:CM21"/>
    <mergeCell ref="CN18:CN21"/>
    <mergeCell ref="AH18:AH21"/>
    <mergeCell ref="AI18:AI21"/>
    <mergeCell ref="AS18:AS21"/>
    <mergeCell ref="AT18:AT21"/>
    <mergeCell ref="BD18:BD21"/>
    <mergeCell ref="BE18:BE21"/>
    <mergeCell ref="A18:A21"/>
    <mergeCell ref="B18:B21"/>
    <mergeCell ref="L18:L21"/>
    <mergeCell ref="M18:M21"/>
    <mergeCell ref="W18:W21"/>
    <mergeCell ref="X18:X21"/>
    <mergeCell ref="BO11:BO17"/>
    <mergeCell ref="BP11:BP17"/>
    <mergeCell ref="CB11:CB17"/>
    <mergeCell ref="A11:A17"/>
    <mergeCell ref="B11:B17"/>
    <mergeCell ref="L11:L17"/>
    <mergeCell ref="M11:M17"/>
    <mergeCell ref="W11:W17"/>
    <mergeCell ref="X11:X17"/>
    <mergeCell ref="BO18:BO21"/>
    <mergeCell ref="BP18:BP21"/>
    <mergeCell ref="CB18:CB21"/>
    <mergeCell ref="CC11:CC17"/>
    <mergeCell ref="CM11:CM17"/>
    <mergeCell ref="CN11:CN17"/>
    <mergeCell ref="AH11:AH17"/>
    <mergeCell ref="AI11:AI17"/>
    <mergeCell ref="AS11:AS17"/>
    <mergeCell ref="AT11:AT17"/>
    <mergeCell ref="BD11:BD17"/>
    <mergeCell ref="BE11:BE17"/>
    <mergeCell ref="BO6:BO10"/>
    <mergeCell ref="BP6:BP10"/>
    <mergeCell ref="CB6:CB10"/>
    <mergeCell ref="CC6:CC10"/>
    <mergeCell ref="CM6:CM10"/>
    <mergeCell ref="CN6:CN10"/>
    <mergeCell ref="AH6:AH10"/>
    <mergeCell ref="AI6:AI10"/>
    <mergeCell ref="AS6:AS10"/>
    <mergeCell ref="AT6:AT10"/>
    <mergeCell ref="BD6:BD10"/>
    <mergeCell ref="BE6:BE10"/>
    <mergeCell ref="CP4:CQ4"/>
    <mergeCell ref="CR4:CS4"/>
    <mergeCell ref="CT4:CU4"/>
    <mergeCell ref="CV4:CW4"/>
    <mergeCell ref="A6:A10"/>
    <mergeCell ref="B6:B10"/>
    <mergeCell ref="L6:L10"/>
    <mergeCell ref="M6:M10"/>
    <mergeCell ref="W6:W10"/>
    <mergeCell ref="X6:X10"/>
    <mergeCell ref="CG4:CH4"/>
    <mergeCell ref="CI4:CJ4"/>
    <mergeCell ref="CK4:CL4"/>
    <mergeCell ref="CM4:CM5"/>
    <mergeCell ref="CN4:CN5"/>
    <mergeCell ref="CO4:CO5"/>
    <mergeCell ref="BX4:BY4"/>
    <mergeCell ref="BZ4:CA4"/>
    <mergeCell ref="CB4:CB5"/>
    <mergeCell ref="CC4:CC5"/>
    <mergeCell ref="CD4:CD5"/>
    <mergeCell ref="CE4:CF4"/>
    <mergeCell ref="BO4:BO5"/>
    <mergeCell ref="BP4:BP5"/>
    <mergeCell ref="BQ4:BQ5"/>
    <mergeCell ref="BR4:BS4"/>
    <mergeCell ref="BT4:BU4"/>
    <mergeCell ref="BV4:BW4"/>
    <mergeCell ref="BE4:BE5"/>
    <mergeCell ref="BF4:BF5"/>
    <mergeCell ref="BG4:BH4"/>
    <mergeCell ref="BI4:BJ4"/>
    <mergeCell ref="BK4:BL4"/>
    <mergeCell ref="BM4:BN4"/>
    <mergeCell ref="AU4:AU5"/>
    <mergeCell ref="AV4:AW4"/>
    <mergeCell ref="AX4:AY4"/>
    <mergeCell ref="AZ4:BA4"/>
    <mergeCell ref="BB4:BC4"/>
    <mergeCell ref="BD4:BD5"/>
    <mergeCell ref="AK4:AL4"/>
    <mergeCell ref="AM4:AN4"/>
    <mergeCell ref="AO4:AP4"/>
    <mergeCell ref="AQ4:AR4"/>
    <mergeCell ref="AS4:AS5"/>
    <mergeCell ref="AT4:AT5"/>
    <mergeCell ref="AB4:AC4"/>
    <mergeCell ref="AD4:AE4"/>
    <mergeCell ref="AF4:AG4"/>
    <mergeCell ref="AH4:AH5"/>
    <mergeCell ref="AI4:AI5"/>
    <mergeCell ref="AJ4:AJ5"/>
    <mergeCell ref="S4:T4"/>
    <mergeCell ref="U4:V4"/>
    <mergeCell ref="W4:W5"/>
    <mergeCell ref="X4:X5"/>
    <mergeCell ref="Y4:Y5"/>
    <mergeCell ref="Z4:AA4"/>
    <mergeCell ref="J4:K4"/>
    <mergeCell ref="L4:L5"/>
    <mergeCell ref="M4:M5"/>
    <mergeCell ref="N4:N5"/>
    <mergeCell ref="O4:P4"/>
    <mergeCell ref="Q4:R4"/>
    <mergeCell ref="A4:A5"/>
    <mergeCell ref="B4:B5"/>
    <mergeCell ref="C4:C5"/>
    <mergeCell ref="D4:E4"/>
    <mergeCell ref="F4:G4"/>
    <mergeCell ref="H4:I4"/>
    <mergeCell ref="CB2:CL2"/>
    <mergeCell ref="CM2:CW2"/>
    <mergeCell ref="I3:K3"/>
    <mergeCell ref="T3:V3"/>
    <mergeCell ref="AE3:AG3"/>
    <mergeCell ref="AP3:AR3"/>
    <mergeCell ref="BA3:BC3"/>
    <mergeCell ref="BO1:CA1"/>
    <mergeCell ref="CB1:CL1"/>
    <mergeCell ref="CM1:CW1"/>
    <mergeCell ref="A2:K2"/>
    <mergeCell ref="L2:V2"/>
    <mergeCell ref="W2:AG2"/>
    <mergeCell ref="AH2:AR2"/>
    <mergeCell ref="AS2:BC2"/>
    <mergeCell ref="BD2:BN2"/>
    <mergeCell ref="BO2:CA2"/>
    <mergeCell ref="A1:K1"/>
    <mergeCell ref="L1:V1"/>
    <mergeCell ref="W1:AG1"/>
    <mergeCell ref="AH1:AR1"/>
    <mergeCell ref="AS1:BC1"/>
    <mergeCell ref="BD1:BN1"/>
  </mergeCells>
  <conditionalFormatting sqref="A42:K73 A80:A111 D80:K111 B111:C111 A118:K149 A156:K187 A194:K225 A232:M263 A270:K301">
    <cfRule type="expression" dxfId="8" priority="1">
      <formula>MOD(ROW(),3)=0</formula>
    </cfRule>
  </conditionalFormatting>
  <conditionalFormatting sqref="CX6:XFD37">
    <cfRule type="expression" dxfId="7" priority="2">
      <formula>MOD(ROW(),3)=1</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A558-1B9D-4186-81BF-E32A465587AF}">
  <dimension ref="A1:I94"/>
  <sheetViews>
    <sheetView workbookViewId="0">
      <selection activeCell="J68" sqref="J1:XFD1048576"/>
    </sheetView>
  </sheetViews>
  <sheetFormatPr defaultColWidth="0" defaultRowHeight="14.5" zeroHeight="1"/>
  <cols>
    <col min="1" max="1" width="8.7265625" style="483" customWidth="1"/>
    <col min="2" max="2" width="22.26953125" style="483" bestFit="1" customWidth="1"/>
    <col min="3" max="3" width="18.26953125" style="483" bestFit="1" customWidth="1"/>
    <col min="4" max="4" width="20.453125" style="483" bestFit="1" customWidth="1"/>
    <col min="5" max="5" width="13.453125" style="483" bestFit="1" customWidth="1"/>
    <col min="6" max="6" width="15.81640625" style="483" bestFit="1" customWidth="1"/>
    <col min="7" max="8" width="18" style="483" bestFit="1" customWidth="1"/>
    <col min="9" max="9" width="22.26953125" style="484" bestFit="1" customWidth="1"/>
    <col min="10" max="16384" width="8.7265625" style="483" hidden="1"/>
  </cols>
  <sheetData>
    <row r="1" spans="1:9" s="361" customFormat="1" ht="44.5" customHeight="1">
      <c r="A1" s="683" t="s">
        <v>5510</v>
      </c>
      <c r="B1" s="683"/>
      <c r="C1" s="683"/>
      <c r="D1" s="683"/>
      <c r="E1" s="683"/>
      <c r="F1" s="683"/>
      <c r="G1" s="683"/>
      <c r="H1" s="683"/>
      <c r="I1" s="683"/>
    </row>
    <row r="2" spans="1:9" s="476" customFormat="1" ht="74.5" customHeight="1">
      <c r="A2" s="473" t="s">
        <v>5311</v>
      </c>
      <c r="B2" s="474" t="s">
        <v>5312</v>
      </c>
      <c r="C2" s="473" t="s">
        <v>5313</v>
      </c>
      <c r="D2" s="473" t="s">
        <v>5314</v>
      </c>
      <c r="E2" s="473" t="s">
        <v>5315</v>
      </c>
      <c r="F2" s="473" t="s">
        <v>5316</v>
      </c>
      <c r="G2" s="473" t="s">
        <v>5317</v>
      </c>
      <c r="H2" s="473" t="s">
        <v>5318</v>
      </c>
      <c r="I2" s="475" t="s">
        <v>5319</v>
      </c>
    </row>
    <row r="3" spans="1:9" ht="29">
      <c r="A3" s="477">
        <v>1</v>
      </c>
      <c r="B3" s="478" t="s">
        <v>5320</v>
      </c>
      <c r="C3" s="479" t="s">
        <v>10</v>
      </c>
      <c r="D3" s="480">
        <v>44593</v>
      </c>
      <c r="E3" s="479">
        <v>5.12</v>
      </c>
      <c r="F3" s="479" t="s">
        <v>5321</v>
      </c>
      <c r="G3" s="479" t="s">
        <v>5322</v>
      </c>
      <c r="H3" s="481" t="s">
        <v>5322</v>
      </c>
      <c r="I3" s="482" t="s">
        <v>5323</v>
      </c>
    </row>
    <row r="4" spans="1:9">
      <c r="A4" s="477">
        <v>2</v>
      </c>
      <c r="B4" s="478" t="s">
        <v>5324</v>
      </c>
      <c r="C4" s="479" t="s">
        <v>32</v>
      </c>
      <c r="D4" s="480">
        <v>38664</v>
      </c>
      <c r="E4" s="479">
        <v>2.4</v>
      </c>
      <c r="F4" s="479" t="s">
        <v>5321</v>
      </c>
      <c r="G4" s="479" t="s">
        <v>5321</v>
      </c>
      <c r="H4" s="481" t="s">
        <v>5321</v>
      </c>
      <c r="I4" s="482" t="s">
        <v>5325</v>
      </c>
    </row>
    <row r="5" spans="1:9">
      <c r="A5" s="477">
        <v>3</v>
      </c>
      <c r="B5" s="478" t="s">
        <v>5326</v>
      </c>
      <c r="C5" s="479" t="s">
        <v>36</v>
      </c>
      <c r="D5" s="480">
        <v>43496</v>
      </c>
      <c r="E5" s="479">
        <v>4230</v>
      </c>
      <c r="F5" s="479" t="s">
        <v>5321</v>
      </c>
      <c r="G5" s="479" t="s">
        <v>5322</v>
      </c>
      <c r="H5" s="481" t="s">
        <v>5322</v>
      </c>
      <c r="I5" s="482" t="s">
        <v>5327</v>
      </c>
    </row>
    <row r="6" spans="1:9" ht="29">
      <c r="A6" s="477">
        <v>4</v>
      </c>
      <c r="B6" s="478" t="s">
        <v>5328</v>
      </c>
      <c r="C6" s="479" t="s">
        <v>34</v>
      </c>
      <c r="D6" s="480">
        <v>44593</v>
      </c>
      <c r="E6" s="479">
        <v>28.94</v>
      </c>
      <c r="F6" s="479" t="s">
        <v>5321</v>
      </c>
      <c r="G6" s="479" t="s">
        <v>5321</v>
      </c>
      <c r="H6" s="481" t="s">
        <v>5329</v>
      </c>
      <c r="I6" s="482" t="s">
        <v>5330</v>
      </c>
    </row>
    <row r="7" spans="1:9">
      <c r="A7" s="477">
        <v>5</v>
      </c>
      <c r="B7" s="478" t="s">
        <v>5331</v>
      </c>
      <c r="C7" s="479" t="s">
        <v>34</v>
      </c>
      <c r="D7" s="480">
        <v>44538</v>
      </c>
      <c r="E7" s="479">
        <v>69.08</v>
      </c>
      <c r="F7" s="479" t="s">
        <v>5321</v>
      </c>
      <c r="G7" s="479" t="s">
        <v>5321</v>
      </c>
      <c r="H7" s="481" t="s">
        <v>5329</v>
      </c>
      <c r="I7" s="482" t="s">
        <v>5332</v>
      </c>
    </row>
    <row r="8" spans="1:9" ht="29">
      <c r="A8" s="477">
        <v>6</v>
      </c>
      <c r="B8" s="478" t="s">
        <v>5333</v>
      </c>
      <c r="C8" s="479" t="s">
        <v>26</v>
      </c>
      <c r="D8" s="480">
        <v>43862</v>
      </c>
      <c r="E8" s="479">
        <v>1.1599999999999999</v>
      </c>
      <c r="F8" s="479" t="s">
        <v>5321</v>
      </c>
      <c r="G8" s="479" t="s">
        <v>5321</v>
      </c>
      <c r="H8" s="481" t="s">
        <v>5321</v>
      </c>
      <c r="I8" s="482" t="s">
        <v>5334</v>
      </c>
    </row>
    <row r="9" spans="1:9" ht="29">
      <c r="A9" s="477">
        <v>7</v>
      </c>
      <c r="B9" s="478" t="s">
        <v>5335</v>
      </c>
      <c r="C9" s="479" t="s">
        <v>34</v>
      </c>
      <c r="D9" s="480">
        <v>43862</v>
      </c>
      <c r="E9" s="479">
        <v>2.25</v>
      </c>
      <c r="F9" s="479" t="s">
        <v>5321</v>
      </c>
      <c r="G9" s="479" t="s">
        <v>5322</v>
      </c>
      <c r="H9" s="481" t="s">
        <v>5322</v>
      </c>
      <c r="I9" s="482" t="s">
        <v>5336</v>
      </c>
    </row>
    <row r="10" spans="1:9">
      <c r="A10" s="477">
        <v>8</v>
      </c>
      <c r="B10" s="478" t="s">
        <v>5337</v>
      </c>
      <c r="C10" s="479" t="s">
        <v>19</v>
      </c>
      <c r="D10" s="480">
        <v>44146</v>
      </c>
      <c r="E10" s="479">
        <v>4.2699999999999996</v>
      </c>
      <c r="F10" s="479" t="s">
        <v>5321</v>
      </c>
      <c r="G10" s="479" t="s">
        <v>5322</v>
      </c>
      <c r="H10" s="481" t="s">
        <v>5322</v>
      </c>
      <c r="I10" s="482" t="s">
        <v>5338</v>
      </c>
    </row>
    <row r="11" spans="1:9">
      <c r="A11" s="477">
        <v>9</v>
      </c>
      <c r="B11" s="478" t="s">
        <v>5339</v>
      </c>
      <c r="C11" s="479" t="s">
        <v>6</v>
      </c>
      <c r="D11" s="480">
        <v>44120</v>
      </c>
      <c r="E11" s="479">
        <v>26.2</v>
      </c>
      <c r="F11" s="479" t="s">
        <v>5321</v>
      </c>
      <c r="G11" s="479" t="s">
        <v>5321</v>
      </c>
      <c r="H11" s="481" t="s">
        <v>5322</v>
      </c>
      <c r="I11" s="482" t="s">
        <v>5340</v>
      </c>
    </row>
    <row r="12" spans="1:9" ht="29">
      <c r="A12" s="477">
        <v>10</v>
      </c>
      <c r="B12" s="478" t="s">
        <v>5341</v>
      </c>
      <c r="C12" s="479" t="s">
        <v>35</v>
      </c>
      <c r="D12" s="480">
        <v>44120</v>
      </c>
      <c r="E12" s="479">
        <v>4.4400000000000004</v>
      </c>
      <c r="F12" s="479" t="s">
        <v>5321</v>
      </c>
      <c r="G12" s="479" t="s">
        <v>5322</v>
      </c>
      <c r="H12" s="481" t="s">
        <v>5322</v>
      </c>
      <c r="I12" s="482" t="s">
        <v>5342</v>
      </c>
    </row>
    <row r="13" spans="1:9">
      <c r="A13" s="477">
        <v>11</v>
      </c>
      <c r="B13" s="478" t="s">
        <v>5343</v>
      </c>
      <c r="C13" s="479" t="s">
        <v>29</v>
      </c>
      <c r="D13" s="480">
        <v>44776</v>
      </c>
      <c r="E13" s="479">
        <v>0.77</v>
      </c>
      <c r="F13" s="479" t="s">
        <v>5321</v>
      </c>
      <c r="G13" s="479" t="s">
        <v>5321</v>
      </c>
      <c r="H13" s="481" t="s">
        <v>5322</v>
      </c>
      <c r="I13" s="482" t="s">
        <v>5344</v>
      </c>
    </row>
    <row r="14" spans="1:9" ht="29">
      <c r="A14" s="477">
        <v>12</v>
      </c>
      <c r="B14" s="478" t="s">
        <v>5345</v>
      </c>
      <c r="C14" s="479" t="s">
        <v>29</v>
      </c>
      <c r="D14" s="480">
        <v>44776</v>
      </c>
      <c r="E14" s="479">
        <v>0.4</v>
      </c>
      <c r="F14" s="479" t="s">
        <v>5321</v>
      </c>
      <c r="G14" s="479" t="s">
        <v>5322</v>
      </c>
      <c r="H14" s="481" t="s">
        <v>5322</v>
      </c>
      <c r="I14" s="482" t="s">
        <v>5346</v>
      </c>
    </row>
    <row r="15" spans="1:9">
      <c r="A15" s="477">
        <v>13</v>
      </c>
      <c r="B15" s="478" t="s">
        <v>5347</v>
      </c>
      <c r="C15" s="479" t="s">
        <v>34</v>
      </c>
      <c r="D15" s="480">
        <v>44146</v>
      </c>
      <c r="E15" s="479">
        <v>4.3099999999999996</v>
      </c>
      <c r="F15" s="479" t="s">
        <v>5321</v>
      </c>
      <c r="G15" s="479" t="s">
        <v>5322</v>
      </c>
      <c r="H15" s="481" t="s">
        <v>5322</v>
      </c>
      <c r="I15" s="482" t="s">
        <v>5348</v>
      </c>
    </row>
    <row r="16" spans="1:9" ht="29">
      <c r="A16" s="477">
        <v>14</v>
      </c>
      <c r="B16" s="478" t="s">
        <v>5349</v>
      </c>
      <c r="C16" s="479" t="s">
        <v>11</v>
      </c>
      <c r="D16" s="480">
        <v>44414</v>
      </c>
      <c r="E16" s="479">
        <v>1.43</v>
      </c>
      <c r="F16" s="479" t="s">
        <v>5321</v>
      </c>
      <c r="G16" s="479" t="s">
        <v>5321</v>
      </c>
      <c r="H16" s="481" t="s">
        <v>5321</v>
      </c>
      <c r="I16" s="482" t="s">
        <v>5350</v>
      </c>
    </row>
    <row r="17" spans="1:9">
      <c r="A17" s="477">
        <v>15</v>
      </c>
      <c r="B17" s="478" t="s">
        <v>5351</v>
      </c>
      <c r="C17" s="479" t="s">
        <v>29</v>
      </c>
      <c r="D17" s="480">
        <v>44767</v>
      </c>
      <c r="E17" s="479">
        <v>0.57999999999999996</v>
      </c>
      <c r="F17" s="479" t="s">
        <v>5321</v>
      </c>
      <c r="G17" s="479" t="s">
        <v>5322</v>
      </c>
      <c r="H17" s="481" t="s">
        <v>5322</v>
      </c>
      <c r="I17" s="482" t="s">
        <v>5352</v>
      </c>
    </row>
    <row r="18" spans="1:9" ht="29">
      <c r="A18" s="477">
        <v>16</v>
      </c>
      <c r="B18" s="478" t="s">
        <v>5353</v>
      </c>
      <c r="C18" s="479" t="s">
        <v>29</v>
      </c>
      <c r="D18" s="480">
        <v>44865</v>
      </c>
      <c r="E18" s="479">
        <v>0.97</v>
      </c>
      <c r="F18" s="479" t="s">
        <v>5321</v>
      </c>
      <c r="G18" s="479" t="s">
        <v>5321</v>
      </c>
      <c r="H18" s="481" t="s">
        <v>5322</v>
      </c>
      <c r="I18" s="482" t="s">
        <v>5354</v>
      </c>
    </row>
    <row r="19" spans="1:9">
      <c r="A19" s="477">
        <v>17</v>
      </c>
      <c r="B19" s="478" t="s">
        <v>5355</v>
      </c>
      <c r="C19" s="479" t="s">
        <v>25</v>
      </c>
      <c r="D19" s="480">
        <v>44776</v>
      </c>
      <c r="E19" s="479">
        <v>981.97</v>
      </c>
      <c r="F19" s="479" t="s">
        <v>5321</v>
      </c>
      <c r="G19" s="479" t="s">
        <v>5321</v>
      </c>
      <c r="H19" s="481" t="s">
        <v>5322</v>
      </c>
      <c r="I19" s="482" t="s">
        <v>5356</v>
      </c>
    </row>
    <row r="20" spans="1:9">
      <c r="A20" s="477">
        <v>18</v>
      </c>
      <c r="B20" s="478" t="s">
        <v>5357</v>
      </c>
      <c r="C20" s="479" t="s">
        <v>22</v>
      </c>
      <c r="D20" s="480">
        <v>44767</v>
      </c>
      <c r="E20" s="479">
        <v>18.5</v>
      </c>
      <c r="F20" s="479" t="s">
        <v>5321</v>
      </c>
      <c r="G20" s="479" t="s">
        <v>5322</v>
      </c>
      <c r="H20" s="481" t="s">
        <v>5322</v>
      </c>
      <c r="I20" s="482" t="s">
        <v>5358</v>
      </c>
    </row>
    <row r="21" spans="1:9">
      <c r="A21" s="477">
        <v>19</v>
      </c>
      <c r="B21" s="478" t="s">
        <v>5359</v>
      </c>
      <c r="C21" s="479" t="s">
        <v>25</v>
      </c>
      <c r="D21" s="480">
        <v>44865</v>
      </c>
      <c r="E21" s="479">
        <v>2.31</v>
      </c>
      <c r="F21" s="479" t="s">
        <v>5321</v>
      </c>
      <c r="G21" s="479" t="s">
        <v>5321</v>
      </c>
      <c r="H21" s="481" t="s">
        <v>5322</v>
      </c>
      <c r="I21" s="482" t="s">
        <v>5360</v>
      </c>
    </row>
    <row r="22" spans="1:9">
      <c r="A22" s="477">
        <v>20</v>
      </c>
      <c r="B22" s="478" t="s">
        <v>5361</v>
      </c>
      <c r="C22" s="479" t="s">
        <v>25</v>
      </c>
      <c r="D22" s="480">
        <v>44865</v>
      </c>
      <c r="E22" s="479">
        <v>654</v>
      </c>
      <c r="F22" s="479" t="s">
        <v>5321</v>
      </c>
      <c r="G22" s="479" t="s">
        <v>5321</v>
      </c>
      <c r="H22" s="481" t="s">
        <v>5322</v>
      </c>
      <c r="I22" s="482" t="s">
        <v>5362</v>
      </c>
    </row>
    <row r="23" spans="1:9" ht="29">
      <c r="A23" s="477">
        <v>21</v>
      </c>
      <c r="B23" s="478" t="s">
        <v>5363</v>
      </c>
      <c r="C23" s="479" t="s">
        <v>10</v>
      </c>
      <c r="D23" s="480">
        <v>44414</v>
      </c>
      <c r="E23" s="479">
        <v>6.99</v>
      </c>
      <c r="F23" s="479" t="s">
        <v>5321</v>
      </c>
      <c r="G23" s="479" t="s">
        <v>5321</v>
      </c>
      <c r="H23" s="481" t="s">
        <v>5322</v>
      </c>
      <c r="I23" s="482" t="s">
        <v>5364</v>
      </c>
    </row>
    <row r="24" spans="1:9" ht="29">
      <c r="A24" s="477">
        <v>22</v>
      </c>
      <c r="B24" s="478" t="s">
        <v>5365</v>
      </c>
      <c r="C24" s="479" t="s">
        <v>11</v>
      </c>
      <c r="D24" s="480">
        <v>44414</v>
      </c>
      <c r="E24" s="479">
        <v>4.12</v>
      </c>
      <c r="F24" s="479" t="s">
        <v>5321</v>
      </c>
      <c r="G24" s="479" t="s">
        <v>5322</v>
      </c>
      <c r="H24" s="481" t="s">
        <v>5322</v>
      </c>
      <c r="I24" s="482" t="s">
        <v>5366</v>
      </c>
    </row>
    <row r="25" spans="1:9">
      <c r="A25" s="477">
        <v>23</v>
      </c>
      <c r="B25" s="478" t="s">
        <v>5367</v>
      </c>
      <c r="C25" s="479" t="s">
        <v>10</v>
      </c>
      <c r="D25" s="480">
        <v>44414</v>
      </c>
      <c r="E25" s="479">
        <v>6.3</v>
      </c>
      <c r="F25" s="479" t="s">
        <v>5321</v>
      </c>
      <c r="G25" s="479" t="s">
        <v>5322</v>
      </c>
      <c r="H25" s="481" t="s">
        <v>5322</v>
      </c>
      <c r="I25" s="482" t="s">
        <v>5368</v>
      </c>
    </row>
    <row r="26" spans="1:9" ht="29">
      <c r="A26" s="477">
        <v>24</v>
      </c>
      <c r="B26" s="478" t="s">
        <v>5369</v>
      </c>
      <c r="C26" s="479" t="s">
        <v>16</v>
      </c>
      <c r="D26" s="480">
        <v>44776</v>
      </c>
      <c r="E26" s="479">
        <v>5.18</v>
      </c>
      <c r="F26" s="479" t="s">
        <v>5321</v>
      </c>
      <c r="G26" s="479" t="s">
        <v>5322</v>
      </c>
      <c r="H26" s="481" t="s">
        <v>5322</v>
      </c>
      <c r="I26" s="482" t="s">
        <v>5370</v>
      </c>
    </row>
    <row r="27" spans="1:9" ht="29">
      <c r="A27" s="477">
        <v>25</v>
      </c>
      <c r="B27" s="478" t="s">
        <v>5371</v>
      </c>
      <c r="C27" s="479" t="s">
        <v>34</v>
      </c>
      <c r="D27" s="480">
        <v>43862</v>
      </c>
      <c r="E27" s="479">
        <v>7.99</v>
      </c>
      <c r="F27" s="479" t="s">
        <v>5321</v>
      </c>
      <c r="G27" s="479" t="s">
        <v>5322</v>
      </c>
      <c r="H27" s="481" t="s">
        <v>5322</v>
      </c>
      <c r="I27" s="482" t="s">
        <v>5372</v>
      </c>
    </row>
    <row r="28" spans="1:9" ht="29">
      <c r="A28" s="477">
        <v>26</v>
      </c>
      <c r="B28" s="478" t="s">
        <v>5373</v>
      </c>
      <c r="C28" s="479" t="s">
        <v>34</v>
      </c>
      <c r="D28" s="480">
        <v>43862</v>
      </c>
      <c r="E28" s="479">
        <v>7.22</v>
      </c>
      <c r="F28" s="479" t="s">
        <v>5321</v>
      </c>
      <c r="G28" s="479" t="s">
        <v>5322</v>
      </c>
      <c r="H28" s="481" t="s">
        <v>5322</v>
      </c>
      <c r="I28" s="482" t="s">
        <v>5374</v>
      </c>
    </row>
    <row r="29" spans="1:9">
      <c r="A29" s="477">
        <v>27</v>
      </c>
      <c r="B29" s="478" t="s">
        <v>5375</v>
      </c>
      <c r="C29" s="479" t="s">
        <v>34</v>
      </c>
      <c r="D29" s="480">
        <v>43862</v>
      </c>
      <c r="E29" s="479">
        <v>1.61</v>
      </c>
      <c r="F29" s="479" t="s">
        <v>5321</v>
      </c>
      <c r="G29" s="479" t="s">
        <v>5322</v>
      </c>
      <c r="H29" s="481" t="s">
        <v>5322</v>
      </c>
      <c r="I29" s="482" t="s">
        <v>5376</v>
      </c>
    </row>
    <row r="30" spans="1:9" ht="43.5">
      <c r="A30" s="477">
        <v>28</v>
      </c>
      <c r="B30" s="478" t="s">
        <v>5377</v>
      </c>
      <c r="C30" s="479" t="s">
        <v>29</v>
      </c>
      <c r="D30" s="480">
        <v>44776</v>
      </c>
      <c r="E30" s="479">
        <v>526.72</v>
      </c>
      <c r="F30" s="479" t="s">
        <v>5321</v>
      </c>
      <c r="G30" s="479" t="s">
        <v>5321</v>
      </c>
      <c r="H30" s="481" t="s">
        <v>5322</v>
      </c>
      <c r="I30" s="482" t="s">
        <v>5378</v>
      </c>
    </row>
    <row r="31" spans="1:9">
      <c r="A31" s="477">
        <v>29</v>
      </c>
      <c r="B31" s="478" t="s">
        <v>5379</v>
      </c>
      <c r="C31" s="479" t="s">
        <v>18</v>
      </c>
      <c r="D31" s="480">
        <v>44767</v>
      </c>
      <c r="E31" s="479">
        <v>2.48</v>
      </c>
      <c r="F31" s="479" t="s">
        <v>5321</v>
      </c>
      <c r="G31" s="479" t="s">
        <v>5322</v>
      </c>
      <c r="H31" s="481" t="s">
        <v>5322</v>
      </c>
      <c r="I31" s="482" t="s">
        <v>5380</v>
      </c>
    </row>
    <row r="32" spans="1:9" ht="29">
      <c r="A32" s="477">
        <v>30</v>
      </c>
      <c r="B32" s="478" t="s">
        <v>5381</v>
      </c>
      <c r="C32" s="479" t="s">
        <v>45</v>
      </c>
      <c r="D32" s="480">
        <v>44188</v>
      </c>
      <c r="E32" s="479">
        <v>95.77</v>
      </c>
      <c r="F32" s="479" t="s">
        <v>5321</v>
      </c>
      <c r="G32" s="479" t="s">
        <v>5321</v>
      </c>
      <c r="H32" s="481" t="s">
        <v>5321</v>
      </c>
      <c r="I32" s="482" t="s">
        <v>5382</v>
      </c>
    </row>
    <row r="33" spans="1:9">
      <c r="A33" s="477">
        <v>31</v>
      </c>
      <c r="B33" s="478" t="s">
        <v>5383</v>
      </c>
      <c r="C33" s="479" t="s">
        <v>25</v>
      </c>
      <c r="D33" s="480">
        <v>44865</v>
      </c>
      <c r="E33" s="479">
        <v>3</v>
      </c>
      <c r="F33" s="479" t="s">
        <v>5321</v>
      </c>
      <c r="G33" s="479" t="s">
        <v>5321</v>
      </c>
      <c r="H33" s="481" t="s">
        <v>5329</v>
      </c>
      <c r="I33" s="482" t="s">
        <v>5384</v>
      </c>
    </row>
    <row r="34" spans="1:9" ht="29">
      <c r="A34" s="477">
        <v>32</v>
      </c>
      <c r="B34" s="478" t="s">
        <v>5385</v>
      </c>
      <c r="C34" s="479" t="s">
        <v>29</v>
      </c>
      <c r="D34" s="480">
        <v>44767</v>
      </c>
      <c r="E34" s="479">
        <v>12.48</v>
      </c>
      <c r="F34" s="479" t="s">
        <v>5321</v>
      </c>
      <c r="G34" s="479" t="s">
        <v>5321</v>
      </c>
      <c r="H34" s="481" t="s">
        <v>5322</v>
      </c>
      <c r="I34" s="482" t="s">
        <v>5386</v>
      </c>
    </row>
    <row r="35" spans="1:9">
      <c r="A35" s="477">
        <v>33</v>
      </c>
      <c r="B35" s="478" t="s">
        <v>5387</v>
      </c>
      <c r="C35" s="479" t="s">
        <v>29</v>
      </c>
      <c r="D35" s="480">
        <v>44767</v>
      </c>
      <c r="E35" s="479">
        <v>14.79</v>
      </c>
      <c r="F35" s="479" t="s">
        <v>5321</v>
      </c>
      <c r="G35" s="479" t="s">
        <v>5321</v>
      </c>
      <c r="H35" s="481" t="s">
        <v>5321</v>
      </c>
      <c r="I35" s="482" t="s">
        <v>5388</v>
      </c>
    </row>
    <row r="36" spans="1:9" ht="29">
      <c r="A36" s="477">
        <v>34</v>
      </c>
      <c r="B36" s="478" t="s">
        <v>5389</v>
      </c>
      <c r="C36" s="479" t="s">
        <v>29</v>
      </c>
      <c r="D36" s="480">
        <v>44776</v>
      </c>
      <c r="E36" s="479">
        <v>0.72</v>
      </c>
      <c r="F36" s="479" t="s">
        <v>5321</v>
      </c>
      <c r="G36" s="479" t="s">
        <v>5322</v>
      </c>
      <c r="H36" s="481" t="s">
        <v>5322</v>
      </c>
      <c r="I36" s="482" t="s">
        <v>5390</v>
      </c>
    </row>
    <row r="37" spans="1:9" ht="29">
      <c r="A37" s="477">
        <v>35</v>
      </c>
      <c r="B37" s="478" t="s">
        <v>5391</v>
      </c>
      <c r="C37" s="479" t="s">
        <v>29</v>
      </c>
      <c r="D37" s="480">
        <v>44865</v>
      </c>
      <c r="E37" s="479">
        <v>2.6</v>
      </c>
      <c r="F37" s="479" t="s">
        <v>5321</v>
      </c>
      <c r="G37" s="479" t="s">
        <v>5322</v>
      </c>
      <c r="H37" s="481" t="s">
        <v>5322</v>
      </c>
      <c r="I37" s="482" t="s">
        <v>5392</v>
      </c>
    </row>
    <row r="38" spans="1:9" ht="29">
      <c r="A38" s="477">
        <v>36</v>
      </c>
      <c r="B38" s="478" t="s">
        <v>5393</v>
      </c>
      <c r="C38" s="479" t="s">
        <v>29</v>
      </c>
      <c r="D38" s="480">
        <v>44865</v>
      </c>
      <c r="E38" s="479">
        <v>1.1299999999999999</v>
      </c>
      <c r="F38" s="479" t="s">
        <v>5321</v>
      </c>
      <c r="G38" s="479" t="s">
        <v>5321</v>
      </c>
      <c r="H38" s="481" t="s">
        <v>5322</v>
      </c>
      <c r="I38" s="482" t="s">
        <v>5394</v>
      </c>
    </row>
    <row r="39" spans="1:9" ht="29">
      <c r="A39" s="477">
        <v>37</v>
      </c>
      <c r="B39" s="478" t="s">
        <v>5395</v>
      </c>
      <c r="C39" s="479" t="s">
        <v>29</v>
      </c>
      <c r="D39" s="480">
        <v>44776</v>
      </c>
      <c r="E39" s="479">
        <v>0.44</v>
      </c>
      <c r="F39" s="479" t="s">
        <v>5321</v>
      </c>
      <c r="G39" s="479" t="s">
        <v>5321</v>
      </c>
      <c r="H39" s="481" t="s">
        <v>5322</v>
      </c>
      <c r="I39" s="482" t="s">
        <v>5396</v>
      </c>
    </row>
    <row r="40" spans="1:9">
      <c r="A40" s="477">
        <v>38</v>
      </c>
      <c r="B40" s="478" t="s">
        <v>5397</v>
      </c>
      <c r="C40" s="479" t="s">
        <v>18</v>
      </c>
      <c r="D40" s="480">
        <v>44776</v>
      </c>
      <c r="E40" s="479">
        <v>1.61</v>
      </c>
      <c r="F40" s="479" t="s">
        <v>5321</v>
      </c>
      <c r="G40" s="479" t="s">
        <v>5321</v>
      </c>
      <c r="H40" s="481" t="s">
        <v>5321</v>
      </c>
      <c r="I40" s="482" t="s">
        <v>5398</v>
      </c>
    </row>
    <row r="41" spans="1:9">
      <c r="A41" s="477">
        <v>39</v>
      </c>
      <c r="B41" s="478" t="s">
        <v>5399</v>
      </c>
      <c r="C41" s="479" t="s">
        <v>18</v>
      </c>
      <c r="D41" s="480">
        <v>44865</v>
      </c>
      <c r="E41" s="479">
        <v>8.23</v>
      </c>
      <c r="F41" s="479" t="s">
        <v>5321</v>
      </c>
      <c r="G41" s="479" t="s">
        <v>5321</v>
      </c>
      <c r="H41" s="481" t="s">
        <v>5321</v>
      </c>
      <c r="I41" s="482" t="s">
        <v>5400</v>
      </c>
    </row>
    <row r="42" spans="1:9">
      <c r="A42" s="477">
        <v>40</v>
      </c>
      <c r="B42" s="478" t="s">
        <v>5401</v>
      </c>
      <c r="C42" s="479" t="s">
        <v>9</v>
      </c>
      <c r="D42" s="480">
        <v>44776</v>
      </c>
      <c r="E42" s="479">
        <v>0.42</v>
      </c>
      <c r="F42" s="479" t="s">
        <v>5321</v>
      </c>
      <c r="G42" s="479" t="s">
        <v>5321</v>
      </c>
      <c r="H42" s="481" t="s">
        <v>5321</v>
      </c>
      <c r="I42" s="482" t="s">
        <v>5402</v>
      </c>
    </row>
    <row r="43" spans="1:9" ht="29">
      <c r="A43" s="477">
        <v>41</v>
      </c>
      <c r="B43" s="478" t="s">
        <v>5403</v>
      </c>
      <c r="C43" s="479" t="s">
        <v>29</v>
      </c>
      <c r="D43" s="480">
        <v>44865</v>
      </c>
      <c r="E43" s="479">
        <v>0.94</v>
      </c>
      <c r="F43" s="479" t="s">
        <v>5321</v>
      </c>
      <c r="G43" s="479" t="s">
        <v>5322</v>
      </c>
      <c r="H43" s="481" t="s">
        <v>5322</v>
      </c>
      <c r="I43" s="482" t="s">
        <v>5404</v>
      </c>
    </row>
    <row r="44" spans="1:9" ht="29">
      <c r="A44" s="477">
        <v>42</v>
      </c>
      <c r="B44" s="478" t="s">
        <v>5405</v>
      </c>
      <c r="C44" s="479" t="s">
        <v>285</v>
      </c>
      <c r="D44" s="480">
        <v>44865</v>
      </c>
      <c r="E44" s="479">
        <v>8.02</v>
      </c>
      <c r="F44" s="479" t="s">
        <v>5321</v>
      </c>
      <c r="G44" s="479" t="s">
        <v>5321</v>
      </c>
      <c r="H44" s="481" t="s">
        <v>5329</v>
      </c>
      <c r="I44" s="482" t="s">
        <v>5406</v>
      </c>
    </row>
    <row r="45" spans="1:9" ht="29">
      <c r="A45" s="477">
        <v>43</v>
      </c>
      <c r="B45" s="478" t="s">
        <v>5407</v>
      </c>
      <c r="C45" s="479" t="s">
        <v>285</v>
      </c>
      <c r="D45" s="480">
        <v>44865</v>
      </c>
      <c r="E45" s="479">
        <v>16.75</v>
      </c>
      <c r="F45" s="479" t="s">
        <v>5321</v>
      </c>
      <c r="G45" s="479" t="s">
        <v>5321</v>
      </c>
      <c r="H45" s="481" t="s">
        <v>5322</v>
      </c>
      <c r="I45" s="482" t="s">
        <v>5408</v>
      </c>
    </row>
    <row r="46" spans="1:9">
      <c r="A46" s="477">
        <v>44</v>
      </c>
      <c r="B46" s="478" t="s">
        <v>5409</v>
      </c>
      <c r="C46" s="479" t="s">
        <v>19</v>
      </c>
      <c r="D46" s="480">
        <v>44865</v>
      </c>
      <c r="E46" s="479">
        <v>65.209999999999994</v>
      </c>
      <c r="F46" s="479" t="s">
        <v>5321</v>
      </c>
      <c r="G46" s="479" t="s">
        <v>5322</v>
      </c>
      <c r="H46" s="481" t="s">
        <v>5322</v>
      </c>
      <c r="I46" s="482" t="s">
        <v>5410</v>
      </c>
    </row>
    <row r="47" spans="1:9" ht="29">
      <c r="A47" s="477">
        <v>45</v>
      </c>
      <c r="B47" s="478" t="s">
        <v>5411</v>
      </c>
      <c r="C47" s="479" t="s">
        <v>19</v>
      </c>
      <c r="D47" s="480">
        <v>43862</v>
      </c>
      <c r="E47" s="479">
        <v>14.37</v>
      </c>
      <c r="F47" s="479" t="s">
        <v>5321</v>
      </c>
      <c r="G47" s="479" t="s">
        <v>5322</v>
      </c>
      <c r="H47" s="481" t="s">
        <v>5322</v>
      </c>
      <c r="I47" s="482" t="s">
        <v>5412</v>
      </c>
    </row>
    <row r="48" spans="1:9">
      <c r="A48" s="477">
        <v>46</v>
      </c>
      <c r="B48" s="478" t="s">
        <v>5413</v>
      </c>
      <c r="C48" s="479" t="s">
        <v>34</v>
      </c>
      <c r="D48" s="480">
        <v>43862</v>
      </c>
      <c r="E48" s="479">
        <v>3.09</v>
      </c>
      <c r="F48" s="479" t="s">
        <v>5321</v>
      </c>
      <c r="G48" s="479" t="s">
        <v>5321</v>
      </c>
      <c r="H48" s="481" t="s">
        <v>5322</v>
      </c>
      <c r="I48" s="482" t="s">
        <v>5414</v>
      </c>
    </row>
    <row r="49" spans="1:9" ht="29">
      <c r="A49" s="477">
        <v>47</v>
      </c>
      <c r="B49" s="478" t="s">
        <v>5415</v>
      </c>
      <c r="C49" s="479" t="s">
        <v>26</v>
      </c>
      <c r="D49" s="480">
        <v>43862</v>
      </c>
      <c r="E49" s="479">
        <v>64.290000000000006</v>
      </c>
      <c r="F49" s="479" t="s">
        <v>5321</v>
      </c>
      <c r="G49" s="479" t="s">
        <v>5321</v>
      </c>
      <c r="H49" s="481" t="s">
        <v>5321</v>
      </c>
      <c r="I49" s="482" t="s">
        <v>5416</v>
      </c>
    </row>
    <row r="50" spans="1:9">
      <c r="A50" s="477">
        <v>48</v>
      </c>
      <c r="B50" s="478" t="s">
        <v>5417</v>
      </c>
      <c r="C50" s="479" t="s">
        <v>34</v>
      </c>
      <c r="D50" s="480">
        <v>43862</v>
      </c>
      <c r="E50" s="479">
        <v>5.26</v>
      </c>
      <c r="F50" s="479" t="s">
        <v>5321</v>
      </c>
      <c r="G50" s="479" t="s">
        <v>5321</v>
      </c>
      <c r="H50" s="481" t="s">
        <v>5322</v>
      </c>
      <c r="I50" s="482" t="s">
        <v>5418</v>
      </c>
    </row>
    <row r="51" spans="1:9" ht="29">
      <c r="A51" s="477">
        <v>49</v>
      </c>
      <c r="B51" s="478" t="s">
        <v>5419</v>
      </c>
      <c r="C51" s="479" t="s">
        <v>26</v>
      </c>
      <c r="D51" s="480">
        <v>43862</v>
      </c>
      <c r="E51" s="479">
        <v>3.44</v>
      </c>
      <c r="F51" s="479" t="s">
        <v>5321</v>
      </c>
      <c r="G51" s="479" t="s">
        <v>5322</v>
      </c>
      <c r="H51" s="481" t="s">
        <v>5322</v>
      </c>
      <c r="I51" s="482" t="s">
        <v>5420</v>
      </c>
    </row>
    <row r="52" spans="1:9" ht="29">
      <c r="A52" s="477">
        <v>50</v>
      </c>
      <c r="B52" s="478" t="s">
        <v>5421</v>
      </c>
      <c r="C52" s="479" t="s">
        <v>25</v>
      </c>
      <c r="D52" s="480">
        <v>37487</v>
      </c>
      <c r="E52" s="479">
        <v>650</v>
      </c>
      <c r="F52" s="479" t="s">
        <v>5321</v>
      </c>
      <c r="G52" s="479" t="s">
        <v>5321</v>
      </c>
      <c r="H52" s="481" t="s">
        <v>5329</v>
      </c>
      <c r="I52" s="482" t="s">
        <v>5422</v>
      </c>
    </row>
    <row r="53" spans="1:9">
      <c r="A53" s="477">
        <v>51</v>
      </c>
      <c r="B53" s="478" t="s">
        <v>5423</v>
      </c>
      <c r="C53" s="479" t="s">
        <v>25</v>
      </c>
      <c r="D53" s="480">
        <v>29860</v>
      </c>
      <c r="E53" s="479">
        <v>1165</v>
      </c>
      <c r="F53" s="479" t="s">
        <v>5321</v>
      </c>
      <c r="G53" s="479" t="s">
        <v>5321</v>
      </c>
      <c r="H53" s="481" t="s">
        <v>5321</v>
      </c>
      <c r="I53" s="482" t="s">
        <v>5424</v>
      </c>
    </row>
    <row r="54" spans="1:9">
      <c r="A54" s="477">
        <v>52</v>
      </c>
      <c r="B54" s="478" t="s">
        <v>5425</v>
      </c>
      <c r="C54" s="479" t="s">
        <v>5</v>
      </c>
      <c r="D54" s="480">
        <v>37487</v>
      </c>
      <c r="E54" s="479">
        <v>40</v>
      </c>
      <c r="F54" s="479" t="s">
        <v>5321</v>
      </c>
      <c r="G54" s="479" t="s">
        <v>5321</v>
      </c>
      <c r="H54" s="481" t="s">
        <v>5321</v>
      </c>
      <c r="I54" s="482" t="s">
        <v>5426</v>
      </c>
    </row>
    <row r="55" spans="1:9">
      <c r="A55" s="477">
        <v>53</v>
      </c>
      <c r="B55" s="478" t="s">
        <v>5427</v>
      </c>
      <c r="C55" s="479" t="s">
        <v>26</v>
      </c>
      <c r="D55" s="480">
        <v>37278</v>
      </c>
      <c r="E55" s="479">
        <v>1.83</v>
      </c>
      <c r="F55" s="479" t="s">
        <v>5321</v>
      </c>
      <c r="G55" s="479" t="s">
        <v>5322</v>
      </c>
      <c r="H55" s="481" t="s">
        <v>5322</v>
      </c>
      <c r="I55" s="482" t="s">
        <v>5428</v>
      </c>
    </row>
    <row r="56" spans="1:9">
      <c r="A56" s="477">
        <v>54</v>
      </c>
      <c r="B56" s="478" t="s">
        <v>5429</v>
      </c>
      <c r="C56" s="479" t="s">
        <v>3</v>
      </c>
      <c r="D56" s="480">
        <v>37487</v>
      </c>
      <c r="E56" s="479">
        <v>901</v>
      </c>
      <c r="F56" s="479" t="s">
        <v>5321</v>
      </c>
      <c r="G56" s="479" t="s">
        <v>5321</v>
      </c>
      <c r="H56" s="481" t="s">
        <v>5329</v>
      </c>
      <c r="I56" s="482" t="s">
        <v>5430</v>
      </c>
    </row>
    <row r="57" spans="1:9">
      <c r="A57" s="477">
        <v>55</v>
      </c>
      <c r="B57" s="478" t="s">
        <v>5431</v>
      </c>
      <c r="C57" s="479" t="s">
        <v>20</v>
      </c>
      <c r="D57" s="480">
        <v>32955</v>
      </c>
      <c r="E57" s="479">
        <v>266</v>
      </c>
      <c r="F57" s="479" t="s">
        <v>5322</v>
      </c>
      <c r="G57" s="479" t="s">
        <v>5321</v>
      </c>
      <c r="H57" s="481" t="s">
        <v>5322</v>
      </c>
      <c r="I57" s="482" t="s">
        <v>5432</v>
      </c>
    </row>
    <row r="58" spans="1:9">
      <c r="A58" s="477">
        <v>56</v>
      </c>
      <c r="B58" s="478" t="s">
        <v>5433</v>
      </c>
      <c r="C58" s="479" t="s">
        <v>10</v>
      </c>
      <c r="D58" s="480">
        <v>41176</v>
      </c>
      <c r="E58" s="479">
        <v>120</v>
      </c>
      <c r="F58" s="479" t="s">
        <v>5321</v>
      </c>
      <c r="G58" s="479" t="s">
        <v>5322</v>
      </c>
      <c r="H58" s="481" t="s">
        <v>5322</v>
      </c>
      <c r="I58" s="482" t="s">
        <v>5434</v>
      </c>
    </row>
    <row r="59" spans="1:9">
      <c r="A59" s="477">
        <v>57</v>
      </c>
      <c r="B59" s="478" t="s">
        <v>5435</v>
      </c>
      <c r="C59" s="479" t="s">
        <v>12</v>
      </c>
      <c r="D59" s="480">
        <v>37487</v>
      </c>
      <c r="E59" s="479">
        <v>156.62</v>
      </c>
      <c r="F59" s="479" t="s">
        <v>5321</v>
      </c>
      <c r="G59" s="479" t="s">
        <v>5322</v>
      </c>
      <c r="H59" s="481" t="s">
        <v>5322</v>
      </c>
      <c r="I59" s="482" t="s">
        <v>5436</v>
      </c>
    </row>
    <row r="60" spans="1:9">
      <c r="A60" s="477">
        <v>58</v>
      </c>
      <c r="B60" s="478" t="s">
        <v>5437</v>
      </c>
      <c r="C60" s="479" t="s">
        <v>26</v>
      </c>
      <c r="D60" s="480">
        <v>37278</v>
      </c>
      <c r="E60" s="479">
        <v>13.65</v>
      </c>
      <c r="F60" s="479" t="s">
        <v>5321</v>
      </c>
      <c r="G60" s="479" t="s">
        <v>5321</v>
      </c>
      <c r="H60" s="481" t="s">
        <v>5321</v>
      </c>
      <c r="I60" s="482" t="s">
        <v>5438</v>
      </c>
    </row>
    <row r="61" spans="1:9">
      <c r="A61" s="477">
        <v>59</v>
      </c>
      <c r="B61" s="478" t="s">
        <v>5439</v>
      </c>
      <c r="C61" s="479" t="s">
        <v>27</v>
      </c>
      <c r="D61" s="480">
        <v>32955</v>
      </c>
      <c r="E61" s="479">
        <v>240</v>
      </c>
      <c r="F61" s="479" t="s">
        <v>5321</v>
      </c>
      <c r="G61" s="479" t="s">
        <v>5321</v>
      </c>
      <c r="H61" s="481" t="s">
        <v>5329</v>
      </c>
      <c r="I61" s="482" t="s">
        <v>5440</v>
      </c>
    </row>
    <row r="62" spans="1:9">
      <c r="A62" s="477">
        <v>60</v>
      </c>
      <c r="B62" s="478" t="s">
        <v>5441</v>
      </c>
      <c r="C62" s="479" t="s">
        <v>285</v>
      </c>
      <c r="D62" s="480">
        <v>38664</v>
      </c>
      <c r="E62" s="479">
        <v>3.5</v>
      </c>
      <c r="F62" s="479" t="s">
        <v>5321</v>
      </c>
      <c r="G62" s="479" t="s">
        <v>5321</v>
      </c>
      <c r="H62" s="481" t="s">
        <v>5329</v>
      </c>
      <c r="I62" s="482" t="s">
        <v>5442</v>
      </c>
    </row>
    <row r="63" spans="1:9">
      <c r="A63" s="477">
        <v>61</v>
      </c>
      <c r="B63" s="478" t="s">
        <v>5443</v>
      </c>
      <c r="C63" s="479" t="s">
        <v>34</v>
      </c>
      <c r="D63" s="480">
        <v>38664</v>
      </c>
      <c r="E63" s="479">
        <v>265.89999999999998</v>
      </c>
      <c r="F63" s="479" t="s">
        <v>5321</v>
      </c>
      <c r="G63" s="479" t="s">
        <v>5322</v>
      </c>
      <c r="H63" s="481" t="s">
        <v>5322</v>
      </c>
      <c r="I63" s="482" t="s">
        <v>5444</v>
      </c>
    </row>
    <row r="64" spans="1:9">
      <c r="A64" s="477">
        <v>62</v>
      </c>
      <c r="B64" s="478" t="s">
        <v>5445</v>
      </c>
      <c r="C64" s="479" t="s">
        <v>45</v>
      </c>
      <c r="D64" s="480">
        <v>37487</v>
      </c>
      <c r="E64" s="479">
        <v>120</v>
      </c>
      <c r="F64" s="479" t="s">
        <v>5321</v>
      </c>
      <c r="G64" s="479" t="s">
        <v>5321</v>
      </c>
      <c r="H64" s="481" t="s">
        <v>5329</v>
      </c>
      <c r="I64" s="482" t="s">
        <v>5446</v>
      </c>
    </row>
    <row r="65" spans="1:9">
      <c r="A65" s="477">
        <v>63</v>
      </c>
      <c r="B65" s="478" t="s">
        <v>5447</v>
      </c>
      <c r="C65" s="479" t="s">
        <v>26</v>
      </c>
      <c r="D65" s="480">
        <v>32955</v>
      </c>
      <c r="E65" s="479">
        <v>41</v>
      </c>
      <c r="F65" s="479" t="s">
        <v>5321</v>
      </c>
      <c r="G65" s="479" t="s">
        <v>5322</v>
      </c>
      <c r="H65" s="481" t="s">
        <v>5322</v>
      </c>
      <c r="I65" s="482" t="s">
        <v>5448</v>
      </c>
    </row>
    <row r="66" spans="1:9">
      <c r="A66" s="477">
        <v>64</v>
      </c>
      <c r="B66" s="478" t="s">
        <v>5449</v>
      </c>
      <c r="C66" s="479" t="s">
        <v>12</v>
      </c>
      <c r="D66" s="480">
        <v>38664</v>
      </c>
      <c r="E66" s="479">
        <v>0.2</v>
      </c>
      <c r="F66" s="479" t="s">
        <v>5321</v>
      </c>
      <c r="G66" s="479" t="s">
        <v>5321</v>
      </c>
      <c r="H66" s="481" t="s">
        <v>5329</v>
      </c>
      <c r="I66" s="482" t="s">
        <v>5450</v>
      </c>
    </row>
    <row r="67" spans="1:9" ht="43.5">
      <c r="A67" s="477">
        <v>65</v>
      </c>
      <c r="B67" s="478" t="s">
        <v>5451</v>
      </c>
      <c r="C67" s="479" t="s">
        <v>29</v>
      </c>
      <c r="D67" s="480">
        <v>37487</v>
      </c>
      <c r="E67" s="479">
        <v>385</v>
      </c>
      <c r="F67" s="479" t="s">
        <v>5321</v>
      </c>
      <c r="G67" s="479" t="s">
        <v>5321</v>
      </c>
      <c r="H67" s="481" t="s">
        <v>5329</v>
      </c>
      <c r="I67" s="482" t="s">
        <v>5452</v>
      </c>
    </row>
    <row r="68" spans="1:9">
      <c r="A68" s="477">
        <v>66</v>
      </c>
      <c r="B68" s="478" t="s">
        <v>5453</v>
      </c>
      <c r="C68" s="479" t="s">
        <v>16</v>
      </c>
      <c r="D68" s="480">
        <v>45322</v>
      </c>
      <c r="E68" s="479">
        <v>48.01</v>
      </c>
      <c r="F68" s="479" t="s">
        <v>5321</v>
      </c>
      <c r="G68" s="479" t="s">
        <v>5321</v>
      </c>
      <c r="H68" s="481" t="s">
        <v>5321</v>
      </c>
      <c r="I68" s="482" t="s">
        <v>5454</v>
      </c>
    </row>
    <row r="69" spans="1:9" ht="29">
      <c r="A69" s="477">
        <v>67</v>
      </c>
      <c r="B69" s="478" t="s">
        <v>5455</v>
      </c>
      <c r="C69" s="479" t="s">
        <v>16</v>
      </c>
      <c r="D69" s="480">
        <v>45322</v>
      </c>
      <c r="E69" s="479">
        <v>0.99</v>
      </c>
      <c r="F69" s="479" t="s">
        <v>5321</v>
      </c>
      <c r="G69" s="479" t="s">
        <v>5321</v>
      </c>
      <c r="H69" s="481" t="s">
        <v>5329</v>
      </c>
      <c r="I69" s="482" t="s">
        <v>5456</v>
      </c>
    </row>
    <row r="70" spans="1:9" ht="29">
      <c r="A70" s="477">
        <v>68</v>
      </c>
      <c r="B70" s="478" t="s">
        <v>5457</v>
      </c>
      <c r="C70" s="479" t="s">
        <v>29</v>
      </c>
      <c r="D70" s="480">
        <v>45322</v>
      </c>
      <c r="E70" s="479">
        <v>1.1599999999999999</v>
      </c>
      <c r="F70" s="479" t="s">
        <v>5321</v>
      </c>
      <c r="G70" s="479" t="s">
        <v>5321</v>
      </c>
      <c r="H70" s="481" t="s">
        <v>5321</v>
      </c>
      <c r="I70" s="482" t="s">
        <v>5458</v>
      </c>
    </row>
    <row r="71" spans="1:9" ht="29">
      <c r="A71" s="477">
        <v>69</v>
      </c>
      <c r="B71" s="478" t="s">
        <v>5459</v>
      </c>
      <c r="C71" s="479" t="s">
        <v>29</v>
      </c>
      <c r="D71" s="480">
        <v>45322</v>
      </c>
      <c r="E71" s="479">
        <v>4.54</v>
      </c>
      <c r="F71" s="479" t="s">
        <v>5321</v>
      </c>
      <c r="G71" s="479" t="s">
        <v>5321</v>
      </c>
      <c r="H71" s="481" t="s">
        <v>5321</v>
      </c>
      <c r="I71" s="482" t="s">
        <v>5460</v>
      </c>
    </row>
    <row r="72" spans="1:9" ht="29">
      <c r="A72" s="477">
        <v>70</v>
      </c>
      <c r="B72" s="478" t="s">
        <v>5461</v>
      </c>
      <c r="C72" s="479" t="s">
        <v>16</v>
      </c>
      <c r="D72" s="480">
        <v>45322</v>
      </c>
      <c r="E72" s="479">
        <v>0.54</v>
      </c>
      <c r="F72" s="479" t="s">
        <v>5321</v>
      </c>
      <c r="G72" s="479" t="s">
        <v>5321</v>
      </c>
      <c r="H72" s="481" t="s">
        <v>5321</v>
      </c>
      <c r="I72" s="482" t="s">
        <v>5462</v>
      </c>
    </row>
    <row r="73" spans="1:9" ht="29">
      <c r="A73" s="477">
        <v>71</v>
      </c>
      <c r="B73" s="478" t="s">
        <v>5463</v>
      </c>
      <c r="C73" s="479" t="s">
        <v>29</v>
      </c>
      <c r="D73" s="480">
        <v>44776</v>
      </c>
      <c r="E73" s="479">
        <v>0.2</v>
      </c>
      <c r="F73" s="479" t="s">
        <v>5321</v>
      </c>
      <c r="G73" s="479" t="s">
        <v>5321</v>
      </c>
      <c r="H73" s="481" t="s">
        <v>5322</v>
      </c>
      <c r="I73" s="482" t="s">
        <v>5464</v>
      </c>
    </row>
    <row r="74" spans="1:9">
      <c r="A74" s="477">
        <v>72</v>
      </c>
      <c r="B74" s="478" t="s">
        <v>5465</v>
      </c>
      <c r="C74" s="479" t="s">
        <v>6</v>
      </c>
      <c r="D74" s="480">
        <v>45447</v>
      </c>
      <c r="E74" s="479">
        <v>2.06</v>
      </c>
      <c r="F74" s="479" t="s">
        <v>5321</v>
      </c>
      <c r="G74" s="479" t="s">
        <v>5322</v>
      </c>
      <c r="H74" s="481" t="s">
        <v>5322</v>
      </c>
      <c r="I74" s="482" t="s">
        <v>5466</v>
      </c>
    </row>
    <row r="75" spans="1:9">
      <c r="A75" s="477">
        <v>73</v>
      </c>
      <c r="B75" s="478" t="s">
        <v>5467</v>
      </c>
      <c r="C75" s="479" t="s">
        <v>6</v>
      </c>
      <c r="D75" s="480">
        <v>45447</v>
      </c>
      <c r="E75" s="479">
        <v>3.33</v>
      </c>
      <c r="F75" s="479" t="s">
        <v>5321</v>
      </c>
      <c r="G75" s="479" t="s">
        <v>5321</v>
      </c>
      <c r="H75" s="481" t="s">
        <v>5322</v>
      </c>
      <c r="I75" s="482" t="s">
        <v>5468</v>
      </c>
    </row>
    <row r="76" spans="1:9">
      <c r="A76" s="477">
        <v>74</v>
      </c>
      <c r="B76" s="478" t="s">
        <v>5469</v>
      </c>
      <c r="C76" s="479" t="s">
        <v>17</v>
      </c>
      <c r="D76" s="480">
        <v>37487</v>
      </c>
      <c r="E76" s="479">
        <v>3.73</v>
      </c>
      <c r="F76" s="479" t="s">
        <v>5321</v>
      </c>
      <c r="G76" s="479" t="s">
        <v>5321</v>
      </c>
      <c r="H76" s="481" t="s">
        <v>5329</v>
      </c>
      <c r="I76" s="482" t="s">
        <v>5470</v>
      </c>
    </row>
    <row r="77" spans="1:9">
      <c r="A77" s="477">
        <v>75</v>
      </c>
      <c r="B77" s="478" t="s">
        <v>5471</v>
      </c>
      <c r="C77" s="479" t="s">
        <v>12</v>
      </c>
      <c r="D77" s="480">
        <v>38664</v>
      </c>
      <c r="E77" s="479">
        <v>0.49</v>
      </c>
      <c r="F77" s="479" t="s">
        <v>5321</v>
      </c>
      <c r="G77" s="479" t="s">
        <v>5321</v>
      </c>
      <c r="H77" s="481" t="s">
        <v>5321</v>
      </c>
      <c r="I77" s="482" t="s">
        <v>5472</v>
      </c>
    </row>
    <row r="78" spans="1:9">
      <c r="A78" s="477">
        <v>76</v>
      </c>
      <c r="B78" s="478" t="s">
        <v>5473</v>
      </c>
      <c r="C78" s="479" t="s">
        <v>27</v>
      </c>
      <c r="D78" s="480">
        <v>29860</v>
      </c>
      <c r="E78" s="479">
        <v>28.73</v>
      </c>
      <c r="F78" s="479" t="s">
        <v>5322</v>
      </c>
      <c r="G78" s="479" t="s">
        <v>5321</v>
      </c>
      <c r="H78" s="481" t="s">
        <v>5321</v>
      </c>
      <c r="I78" s="482" t="s">
        <v>5474</v>
      </c>
    </row>
    <row r="79" spans="1:9">
      <c r="A79" s="477">
        <v>77</v>
      </c>
      <c r="B79" s="478" t="s">
        <v>5475</v>
      </c>
      <c r="C79" s="479" t="s">
        <v>285</v>
      </c>
      <c r="D79" s="480">
        <v>38664</v>
      </c>
      <c r="E79" s="479">
        <v>13.75</v>
      </c>
      <c r="F79" s="479" t="s">
        <v>5321</v>
      </c>
      <c r="G79" s="479" t="s">
        <v>5321</v>
      </c>
      <c r="H79" s="481" t="s">
        <v>5329</v>
      </c>
      <c r="I79" s="482" t="s">
        <v>5476</v>
      </c>
    </row>
    <row r="80" spans="1:9">
      <c r="A80" s="477">
        <v>78</v>
      </c>
      <c r="B80" s="478" t="s">
        <v>5477</v>
      </c>
      <c r="C80" s="479" t="s">
        <v>285</v>
      </c>
      <c r="D80" s="480">
        <v>32955</v>
      </c>
      <c r="E80" s="479">
        <v>189</v>
      </c>
      <c r="F80" s="479" t="s">
        <v>5321</v>
      </c>
      <c r="G80" s="479" t="s">
        <v>5321</v>
      </c>
      <c r="H80" s="481" t="s">
        <v>5322</v>
      </c>
      <c r="I80" s="482" t="s">
        <v>5478</v>
      </c>
    </row>
    <row r="81" spans="1:9" ht="29">
      <c r="A81" s="477">
        <v>79</v>
      </c>
      <c r="B81" s="478" t="s">
        <v>5479</v>
      </c>
      <c r="C81" s="479" t="s">
        <v>29</v>
      </c>
      <c r="D81" s="480">
        <v>45526</v>
      </c>
      <c r="E81" s="479">
        <v>51.52</v>
      </c>
      <c r="F81" s="479" t="s">
        <v>5321</v>
      </c>
      <c r="G81" s="479" t="s">
        <v>5322</v>
      </c>
      <c r="H81" s="481" t="s">
        <v>5322</v>
      </c>
      <c r="I81" s="482" t="s">
        <v>5480</v>
      </c>
    </row>
    <row r="82" spans="1:9" ht="29">
      <c r="A82" s="477">
        <v>80</v>
      </c>
      <c r="B82" s="478" t="s">
        <v>5481</v>
      </c>
      <c r="C82" s="479" t="s">
        <v>29</v>
      </c>
      <c r="D82" s="480">
        <v>45530</v>
      </c>
      <c r="E82" s="479">
        <v>1.26</v>
      </c>
      <c r="F82" s="479" t="s">
        <v>5321</v>
      </c>
      <c r="G82" s="479" t="s">
        <v>5322</v>
      </c>
      <c r="H82" s="481" t="s">
        <v>5322</v>
      </c>
      <c r="I82" s="482" t="s">
        <v>5482</v>
      </c>
    </row>
    <row r="83" spans="1:9">
      <c r="A83" s="477">
        <v>81</v>
      </c>
      <c r="B83" s="478" t="s">
        <v>5483</v>
      </c>
      <c r="C83" s="479" t="s">
        <v>18</v>
      </c>
      <c r="D83" s="480">
        <v>45526</v>
      </c>
      <c r="E83" s="479">
        <v>200.5</v>
      </c>
      <c r="F83" s="479" t="s">
        <v>5321</v>
      </c>
      <c r="G83" s="479" t="s">
        <v>5321</v>
      </c>
      <c r="H83" s="481" t="s">
        <v>5321</v>
      </c>
      <c r="I83" s="482" t="s">
        <v>5484</v>
      </c>
    </row>
    <row r="84" spans="1:9" ht="29">
      <c r="A84" s="477">
        <v>82</v>
      </c>
      <c r="B84" s="478" t="s">
        <v>5485</v>
      </c>
      <c r="C84" s="479" t="s">
        <v>17</v>
      </c>
      <c r="D84" s="480">
        <v>37487</v>
      </c>
      <c r="E84" s="479">
        <v>1512.5</v>
      </c>
      <c r="F84" s="479" t="s">
        <v>5321</v>
      </c>
      <c r="G84" s="479" t="s">
        <v>5321</v>
      </c>
      <c r="H84" s="481" t="s">
        <v>5321</v>
      </c>
      <c r="I84" s="482" t="s">
        <v>5486</v>
      </c>
    </row>
    <row r="85" spans="1:9">
      <c r="A85" s="477">
        <v>83</v>
      </c>
      <c r="B85" s="478" t="s">
        <v>5487</v>
      </c>
      <c r="C85" s="479" t="s">
        <v>17</v>
      </c>
      <c r="D85" s="480">
        <v>37487</v>
      </c>
      <c r="E85" s="479">
        <v>61.4</v>
      </c>
      <c r="F85" s="479" t="s">
        <v>5321</v>
      </c>
      <c r="G85" s="479" t="s">
        <v>5321</v>
      </c>
      <c r="H85" s="481" t="s">
        <v>5321</v>
      </c>
      <c r="I85" s="482" t="s">
        <v>5488</v>
      </c>
    </row>
    <row r="86" spans="1:9">
      <c r="A86" s="477">
        <v>84</v>
      </c>
      <c r="B86" s="478" t="s">
        <v>5489</v>
      </c>
      <c r="C86" s="479" t="s">
        <v>18</v>
      </c>
      <c r="D86" s="480">
        <v>37487</v>
      </c>
      <c r="E86" s="479">
        <v>32.01</v>
      </c>
      <c r="F86" s="479" t="s">
        <v>5321</v>
      </c>
      <c r="G86" s="479" t="s">
        <v>5322</v>
      </c>
      <c r="H86" s="481" t="s">
        <v>5322</v>
      </c>
      <c r="I86" s="482" t="s">
        <v>5490</v>
      </c>
    </row>
    <row r="87" spans="1:9">
      <c r="A87" s="477">
        <v>85</v>
      </c>
      <c r="B87" s="478" t="s">
        <v>5491</v>
      </c>
      <c r="C87" s="479" t="s">
        <v>36</v>
      </c>
      <c r="D87" s="480">
        <v>37487</v>
      </c>
      <c r="E87" s="479">
        <v>125</v>
      </c>
      <c r="F87" s="479" t="s">
        <v>5321</v>
      </c>
      <c r="G87" s="479" t="s">
        <v>5321</v>
      </c>
      <c r="H87" s="481" t="s">
        <v>5321</v>
      </c>
      <c r="I87" s="482" t="s">
        <v>5492</v>
      </c>
    </row>
    <row r="88" spans="1:9" ht="29">
      <c r="A88" s="477">
        <v>86</v>
      </c>
      <c r="B88" s="478" t="s">
        <v>5493</v>
      </c>
      <c r="C88" s="479" t="s">
        <v>15</v>
      </c>
      <c r="D88" s="480">
        <v>45690</v>
      </c>
      <c r="E88" s="479">
        <v>9.36</v>
      </c>
      <c r="F88" s="479" t="s">
        <v>5321</v>
      </c>
      <c r="G88" s="479" t="s">
        <v>5321</v>
      </c>
      <c r="H88" s="481" t="s">
        <v>5322</v>
      </c>
      <c r="I88" s="482" t="s">
        <v>5494</v>
      </c>
    </row>
    <row r="89" spans="1:9">
      <c r="A89" s="477">
        <v>87</v>
      </c>
      <c r="B89" s="478" t="s">
        <v>5495</v>
      </c>
      <c r="C89" s="479" t="s">
        <v>28</v>
      </c>
      <c r="D89" s="480">
        <v>45690</v>
      </c>
      <c r="E89" s="479">
        <v>1.72</v>
      </c>
      <c r="F89" s="479" t="s">
        <v>5321</v>
      </c>
      <c r="G89" s="479" t="s">
        <v>5321</v>
      </c>
      <c r="H89" s="481" t="s">
        <v>5329</v>
      </c>
      <c r="I89" s="482" t="s">
        <v>5496</v>
      </c>
    </row>
    <row r="90" spans="1:9" ht="29">
      <c r="A90" s="477">
        <v>88</v>
      </c>
      <c r="B90" s="478" t="s">
        <v>5497</v>
      </c>
      <c r="C90" s="479" t="s">
        <v>29</v>
      </c>
      <c r="D90" s="480">
        <v>45690</v>
      </c>
      <c r="E90" s="479">
        <v>2.2999999999999998</v>
      </c>
      <c r="F90" s="479" t="s">
        <v>5321</v>
      </c>
      <c r="G90" s="479" t="s">
        <v>5322</v>
      </c>
      <c r="H90" s="481" t="s">
        <v>5322</v>
      </c>
      <c r="I90" s="482" t="s">
        <v>5498</v>
      </c>
    </row>
    <row r="91" spans="1:9" ht="29">
      <c r="A91" s="479">
        <v>89</v>
      </c>
      <c r="B91" s="478" t="s">
        <v>5499</v>
      </c>
      <c r="C91" s="479" t="s">
        <v>29</v>
      </c>
      <c r="D91" s="480">
        <v>45690</v>
      </c>
      <c r="E91" s="479">
        <v>0.28999999999999998</v>
      </c>
      <c r="F91" s="479" t="s">
        <v>5321</v>
      </c>
      <c r="G91" s="479" t="s">
        <v>5322</v>
      </c>
      <c r="H91" s="479" t="s">
        <v>5322</v>
      </c>
      <c r="I91" s="482" t="s">
        <v>5500</v>
      </c>
    </row>
    <row r="92" spans="1:9" ht="14.5" customHeight="1">
      <c r="A92" s="684" t="s">
        <v>5501</v>
      </c>
      <c r="B92" s="684"/>
      <c r="C92" s="684"/>
      <c r="D92" s="684"/>
      <c r="E92" s="684"/>
      <c r="F92" s="684"/>
      <c r="G92" s="684"/>
      <c r="H92" s="684"/>
      <c r="I92" s="684"/>
    </row>
    <row r="93" spans="1:9">
      <c r="A93" s="684"/>
      <c r="B93" s="684"/>
      <c r="C93" s="684"/>
      <c r="D93" s="684"/>
      <c r="E93" s="684"/>
      <c r="F93" s="684"/>
      <c r="G93" s="684"/>
      <c r="H93" s="684"/>
      <c r="I93" s="684"/>
    </row>
    <row r="94" spans="1:9" ht="41.25" customHeight="1">
      <c r="A94" s="684"/>
      <c r="B94" s="684"/>
      <c r="C94" s="684"/>
      <c r="D94" s="684"/>
      <c r="E94" s="684"/>
      <c r="F94" s="684"/>
      <c r="G94" s="684"/>
      <c r="H94" s="684"/>
      <c r="I94" s="684"/>
    </row>
  </sheetData>
  <mergeCells count="2">
    <mergeCell ref="A1:I1"/>
    <mergeCell ref="A92:I9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AA33-844A-43A8-AD3D-61DFBB6AF65E}">
  <dimension ref="A1:J67"/>
  <sheetViews>
    <sheetView zoomScale="106" zoomScaleNormal="106" workbookViewId="0">
      <selection activeCell="A43" sqref="A43:J43"/>
    </sheetView>
  </sheetViews>
  <sheetFormatPr defaultColWidth="0" defaultRowHeight="14.5" zeroHeight="1"/>
  <cols>
    <col min="1" max="1" width="8.1796875" style="201" customWidth="1"/>
    <col min="2" max="2" width="20.54296875" style="195" customWidth="1"/>
    <col min="3" max="3" width="13.453125" style="204" customWidth="1"/>
    <col min="4" max="4" width="10" style="201" customWidth="1"/>
    <col min="5" max="5" width="13.453125" style="201" customWidth="1"/>
    <col min="6" max="6" width="14.1796875" style="201" customWidth="1"/>
    <col min="7" max="7" width="10" style="201" customWidth="1"/>
    <col min="8" max="8" width="13.453125" style="201" customWidth="1"/>
    <col min="9" max="9" width="14.1796875" style="201" customWidth="1"/>
    <col min="10" max="10" width="21.54296875" style="195" customWidth="1"/>
    <col min="11" max="16384" width="9.1796875" style="195" hidden="1"/>
  </cols>
  <sheetData>
    <row r="1" spans="1:10">
      <c r="A1" s="689" t="s">
        <v>1797</v>
      </c>
      <c r="B1" s="690"/>
      <c r="C1" s="690"/>
      <c r="D1" s="690"/>
      <c r="E1" s="690"/>
      <c r="F1" s="690"/>
      <c r="G1" s="691"/>
      <c r="H1" s="691"/>
      <c r="I1" s="691"/>
      <c r="J1" s="692"/>
    </row>
    <row r="2" spans="1:10">
      <c r="A2" s="693" t="s">
        <v>266</v>
      </c>
      <c r="B2" s="694"/>
      <c r="C2" s="694"/>
      <c r="D2" s="694"/>
      <c r="E2" s="694"/>
      <c r="F2" s="694"/>
      <c r="G2" s="694"/>
      <c r="H2" s="694"/>
      <c r="I2" s="694"/>
      <c r="J2" s="695"/>
    </row>
    <row r="3" spans="1:10" ht="32.25" customHeight="1">
      <c r="A3" s="696" t="s">
        <v>267</v>
      </c>
      <c r="B3" s="697" t="s">
        <v>268</v>
      </c>
      <c r="C3" s="698" t="s">
        <v>1798</v>
      </c>
      <c r="D3" s="696" t="s">
        <v>269</v>
      </c>
      <c r="E3" s="696"/>
      <c r="F3" s="696"/>
      <c r="G3" s="696" t="s">
        <v>270</v>
      </c>
      <c r="H3" s="696"/>
      <c r="I3" s="696"/>
      <c r="J3" s="699" t="s">
        <v>0</v>
      </c>
    </row>
    <row r="4" spans="1:10" s="197" customFormat="1" ht="58">
      <c r="A4" s="696"/>
      <c r="B4" s="697"/>
      <c r="C4" s="698"/>
      <c r="D4" s="196" t="s">
        <v>271</v>
      </c>
      <c r="E4" s="196" t="s">
        <v>1799</v>
      </c>
      <c r="F4" s="196" t="s">
        <v>1800</v>
      </c>
      <c r="G4" s="196" t="s">
        <v>272</v>
      </c>
      <c r="H4" s="196" t="s">
        <v>1799</v>
      </c>
      <c r="I4" s="196" t="s">
        <v>273</v>
      </c>
      <c r="J4" s="699"/>
    </row>
    <row r="5" spans="1:10">
      <c r="A5" s="112">
        <v>1</v>
      </c>
      <c r="B5" s="198" t="s">
        <v>274</v>
      </c>
      <c r="C5" s="264">
        <v>160229</v>
      </c>
      <c r="D5" s="194">
        <v>3</v>
      </c>
      <c r="E5" s="194">
        <v>1368.87</v>
      </c>
      <c r="F5" s="194">
        <v>0.85</v>
      </c>
      <c r="G5" s="194">
        <v>13</v>
      </c>
      <c r="H5" s="193">
        <v>6771.4</v>
      </c>
      <c r="I5" s="194">
        <v>4.2300000000000004</v>
      </c>
      <c r="J5" s="199" t="s">
        <v>3</v>
      </c>
    </row>
    <row r="6" spans="1:10">
      <c r="A6" s="112">
        <v>2</v>
      </c>
      <c r="B6" s="198" t="s">
        <v>275</v>
      </c>
      <c r="C6" s="264">
        <v>83743</v>
      </c>
      <c r="D6" s="194">
        <v>2</v>
      </c>
      <c r="E6" s="194">
        <v>2290.8200000000002</v>
      </c>
      <c r="F6" s="194">
        <v>2.74</v>
      </c>
      <c r="G6" s="194">
        <v>13</v>
      </c>
      <c r="H6" s="193">
        <v>7614.56</v>
      </c>
      <c r="I6" s="194">
        <v>9.09</v>
      </c>
      <c r="J6" s="199" t="s">
        <v>4</v>
      </c>
    </row>
    <row r="7" spans="1:10">
      <c r="A7" s="112">
        <v>3</v>
      </c>
      <c r="B7" s="198" t="s">
        <v>276</v>
      </c>
      <c r="C7" s="264">
        <v>78438</v>
      </c>
      <c r="D7" s="194">
        <v>7</v>
      </c>
      <c r="E7" s="194">
        <v>2664.58</v>
      </c>
      <c r="F7" s="194">
        <v>3.4</v>
      </c>
      <c r="G7" s="194">
        <v>17</v>
      </c>
      <c r="H7" s="193">
        <v>1728.95</v>
      </c>
      <c r="I7" s="194">
        <v>2.2000000000000002</v>
      </c>
      <c r="J7" s="199" t="s">
        <v>5</v>
      </c>
    </row>
    <row r="8" spans="1:10">
      <c r="A8" s="112">
        <v>4</v>
      </c>
      <c r="B8" s="198" t="s">
        <v>277</v>
      </c>
      <c r="C8" s="264">
        <v>94163</v>
      </c>
      <c r="D8" s="194">
        <v>1</v>
      </c>
      <c r="E8" s="194">
        <v>335.65</v>
      </c>
      <c r="F8" s="194">
        <v>0.36</v>
      </c>
      <c r="G8" s="194">
        <v>13</v>
      </c>
      <c r="H8" s="193">
        <v>3437.49</v>
      </c>
      <c r="I8" s="194">
        <v>3.65</v>
      </c>
      <c r="J8" s="199" t="s">
        <v>6</v>
      </c>
    </row>
    <row r="9" spans="1:10">
      <c r="A9" s="112">
        <v>5</v>
      </c>
      <c r="B9" s="198" t="s">
        <v>278</v>
      </c>
      <c r="C9" s="264">
        <v>135191</v>
      </c>
      <c r="D9" s="194">
        <v>3</v>
      </c>
      <c r="E9" s="194">
        <v>2899.08</v>
      </c>
      <c r="F9" s="194">
        <v>2.14</v>
      </c>
      <c r="G9" s="194">
        <v>11</v>
      </c>
      <c r="H9" s="193">
        <v>3770.6</v>
      </c>
      <c r="I9" s="200">
        <f>H9*100/C9</f>
        <v>2.7890909897848228</v>
      </c>
      <c r="J9" s="199" t="s">
        <v>7</v>
      </c>
    </row>
    <row r="10" spans="1:10">
      <c r="A10" s="112">
        <v>6</v>
      </c>
      <c r="B10" s="198" t="s">
        <v>279</v>
      </c>
      <c r="C10" s="264">
        <v>1483</v>
      </c>
      <c r="D10" s="194">
        <v>0</v>
      </c>
      <c r="E10" s="194">
        <v>0</v>
      </c>
      <c r="F10" s="194">
        <v>0</v>
      </c>
      <c r="G10" s="194">
        <v>1</v>
      </c>
      <c r="H10" s="193">
        <v>19.61</v>
      </c>
      <c r="I10" s="194">
        <v>1.32</v>
      </c>
      <c r="J10" s="199" t="s">
        <v>8</v>
      </c>
    </row>
    <row r="11" spans="1:10">
      <c r="A11" s="112">
        <v>7</v>
      </c>
      <c r="B11" s="198" t="s">
        <v>280</v>
      </c>
      <c r="C11" s="264">
        <v>3702</v>
      </c>
      <c r="D11" s="194">
        <v>1</v>
      </c>
      <c r="E11" s="194">
        <v>107</v>
      </c>
      <c r="F11" s="194">
        <v>2.89</v>
      </c>
      <c r="G11" s="194">
        <v>6</v>
      </c>
      <c r="H11" s="193">
        <v>647.96</v>
      </c>
      <c r="I11" s="194">
        <v>17.5</v>
      </c>
      <c r="J11" s="199" t="s">
        <v>9</v>
      </c>
    </row>
    <row r="12" spans="1:10">
      <c r="A12" s="112">
        <v>8</v>
      </c>
      <c r="B12" s="198" t="s">
        <v>281</v>
      </c>
      <c r="C12" s="264">
        <v>196022</v>
      </c>
      <c r="D12" s="194">
        <v>4</v>
      </c>
      <c r="E12" s="194">
        <v>480.12</v>
      </c>
      <c r="F12" s="194">
        <v>0.24</v>
      </c>
      <c r="G12" s="194">
        <v>23</v>
      </c>
      <c r="H12" s="193">
        <v>16618.419999999998</v>
      </c>
      <c r="I12" s="194">
        <v>8.48</v>
      </c>
      <c r="J12" s="199" t="s">
        <v>10</v>
      </c>
    </row>
    <row r="13" spans="1:10">
      <c r="A13" s="112">
        <v>9</v>
      </c>
      <c r="B13" s="198" t="s">
        <v>282</v>
      </c>
      <c r="C13" s="264">
        <v>44212</v>
      </c>
      <c r="D13" s="194">
        <v>2</v>
      </c>
      <c r="E13" s="194">
        <v>48.25</v>
      </c>
      <c r="F13" s="194">
        <v>0.11</v>
      </c>
      <c r="G13" s="194">
        <v>8</v>
      </c>
      <c r="H13" s="193">
        <v>233.52</v>
      </c>
      <c r="I13" s="194">
        <v>0.53</v>
      </c>
      <c r="J13" s="199" t="s">
        <v>11</v>
      </c>
    </row>
    <row r="14" spans="1:10">
      <c r="A14" s="112">
        <v>10</v>
      </c>
      <c r="B14" s="198" t="s">
        <v>283</v>
      </c>
      <c r="C14" s="264">
        <v>55673</v>
      </c>
      <c r="D14" s="194">
        <v>5</v>
      </c>
      <c r="E14" s="194">
        <v>2256.2800000000002</v>
      </c>
      <c r="F14" s="200">
        <f>E14*100/C14</f>
        <v>4.0527365150072754</v>
      </c>
      <c r="G14" s="194">
        <v>26</v>
      </c>
      <c r="H14" s="193">
        <v>5964.97</v>
      </c>
      <c r="I14" s="194">
        <v>10.71</v>
      </c>
      <c r="J14" s="199" t="s">
        <v>12</v>
      </c>
    </row>
    <row r="15" spans="1:10">
      <c r="A15" s="112">
        <v>11</v>
      </c>
      <c r="B15" s="198" t="s">
        <v>284</v>
      </c>
      <c r="C15" s="264">
        <v>163090</v>
      </c>
      <c r="D15" s="194">
        <v>4</v>
      </c>
      <c r="E15" s="194">
        <v>2432.4499999999998</v>
      </c>
      <c r="F15" s="200">
        <f>E15*100/C15</f>
        <v>1.4914770985345513</v>
      </c>
      <c r="G15" s="194">
        <v>14</v>
      </c>
      <c r="H15" s="193">
        <v>1754.13</v>
      </c>
      <c r="I15" s="194">
        <v>1.08</v>
      </c>
      <c r="J15" s="199" t="s">
        <v>285</v>
      </c>
    </row>
    <row r="16" spans="1:10">
      <c r="A16" s="112">
        <v>12</v>
      </c>
      <c r="B16" s="198" t="s">
        <v>286</v>
      </c>
      <c r="C16" s="264">
        <v>79714</v>
      </c>
      <c r="D16" s="194">
        <v>1</v>
      </c>
      <c r="E16" s="194">
        <v>226.33</v>
      </c>
      <c r="F16" s="194">
        <v>0.28000000000000003</v>
      </c>
      <c r="G16" s="194">
        <v>11</v>
      </c>
      <c r="H16" s="193">
        <v>1955.82</v>
      </c>
      <c r="I16" s="194">
        <v>2.4500000000000002</v>
      </c>
      <c r="J16" s="199" t="s">
        <v>15</v>
      </c>
    </row>
    <row r="17" spans="1:10">
      <c r="A17" s="112">
        <v>13</v>
      </c>
      <c r="B17" s="198" t="s">
        <v>287</v>
      </c>
      <c r="C17" s="264">
        <v>191791</v>
      </c>
      <c r="D17" s="194">
        <v>5</v>
      </c>
      <c r="E17" s="194">
        <v>2794.05</v>
      </c>
      <c r="F17" s="194">
        <v>1.46</v>
      </c>
      <c r="G17" s="194">
        <v>38</v>
      </c>
      <c r="H17" s="193">
        <v>8216.69</v>
      </c>
      <c r="I17" s="194">
        <v>4.28</v>
      </c>
      <c r="J17" s="199" t="s">
        <v>16</v>
      </c>
    </row>
    <row r="18" spans="1:10">
      <c r="A18" s="112">
        <v>14</v>
      </c>
      <c r="B18" s="198" t="s">
        <v>288</v>
      </c>
      <c r="C18" s="264">
        <v>38863</v>
      </c>
      <c r="D18" s="194">
        <v>6</v>
      </c>
      <c r="E18" s="194">
        <v>558.16</v>
      </c>
      <c r="F18" s="194">
        <v>1.44</v>
      </c>
      <c r="G18" s="194">
        <v>18</v>
      </c>
      <c r="H18" s="193">
        <v>2156.2199999999998</v>
      </c>
      <c r="I18" s="194">
        <v>5.55</v>
      </c>
      <c r="J18" s="199" t="s">
        <v>17</v>
      </c>
    </row>
    <row r="19" spans="1:10">
      <c r="A19" s="112">
        <v>15</v>
      </c>
      <c r="B19" s="198" t="s">
        <v>289</v>
      </c>
      <c r="C19" s="264">
        <v>308245</v>
      </c>
      <c r="D19" s="194">
        <v>11</v>
      </c>
      <c r="E19" s="194">
        <v>4349.13</v>
      </c>
      <c r="F19" s="194">
        <v>1.41</v>
      </c>
      <c r="G19" s="194">
        <v>24</v>
      </c>
      <c r="H19" s="193">
        <v>7046.19</v>
      </c>
      <c r="I19" s="200">
        <f>H19*100/C19</f>
        <v>2.2859056919009229</v>
      </c>
      <c r="J19" s="199" t="s">
        <v>18</v>
      </c>
    </row>
    <row r="20" spans="1:10">
      <c r="A20" s="112">
        <v>16</v>
      </c>
      <c r="B20" s="198" t="s">
        <v>264</v>
      </c>
      <c r="C20" s="264">
        <v>307713</v>
      </c>
      <c r="D20" s="194">
        <v>6</v>
      </c>
      <c r="E20" s="194">
        <v>1273.5999999999999</v>
      </c>
      <c r="F20" s="194">
        <v>0.41</v>
      </c>
      <c r="G20" s="194">
        <v>52</v>
      </c>
      <c r="H20" s="193">
        <v>7912.93</v>
      </c>
      <c r="I20" s="200">
        <f>H20*100/C20</f>
        <v>2.5715293146535894</v>
      </c>
      <c r="J20" s="199" t="s">
        <v>19</v>
      </c>
    </row>
    <row r="21" spans="1:10">
      <c r="A21" s="112">
        <v>17</v>
      </c>
      <c r="B21" s="198" t="s">
        <v>290</v>
      </c>
      <c r="C21" s="264">
        <v>22327</v>
      </c>
      <c r="D21" s="194">
        <v>2</v>
      </c>
      <c r="E21" s="194">
        <v>140</v>
      </c>
      <c r="F21" s="194">
        <v>0.63</v>
      </c>
      <c r="G21" s="194">
        <v>7</v>
      </c>
      <c r="H21" s="193">
        <v>708.14</v>
      </c>
      <c r="I21" s="194">
        <v>3.17</v>
      </c>
      <c r="J21" s="199" t="s">
        <v>20</v>
      </c>
    </row>
    <row r="22" spans="1:10">
      <c r="A22" s="112">
        <v>18</v>
      </c>
      <c r="B22" s="198" t="s">
        <v>291</v>
      </c>
      <c r="C22" s="264">
        <v>22429</v>
      </c>
      <c r="D22" s="194">
        <v>2</v>
      </c>
      <c r="E22" s="194">
        <v>267.48</v>
      </c>
      <c r="F22" s="194">
        <v>1.19</v>
      </c>
      <c r="G22" s="194">
        <v>4</v>
      </c>
      <c r="H22" s="193">
        <v>94.11</v>
      </c>
      <c r="I22" s="194">
        <v>0.42</v>
      </c>
      <c r="J22" s="199" t="s">
        <v>21</v>
      </c>
    </row>
    <row r="23" spans="1:10">
      <c r="A23" s="112">
        <v>19</v>
      </c>
      <c r="B23" s="198" t="s">
        <v>292</v>
      </c>
      <c r="C23" s="264">
        <v>21081</v>
      </c>
      <c r="D23" s="194">
        <v>2</v>
      </c>
      <c r="E23" s="194">
        <v>150</v>
      </c>
      <c r="F23" s="194">
        <v>0.71</v>
      </c>
      <c r="G23" s="194">
        <v>7</v>
      </c>
      <c r="H23" s="193">
        <v>720.75</v>
      </c>
      <c r="I23" s="194">
        <v>3.42</v>
      </c>
      <c r="J23" s="199" t="s">
        <v>22</v>
      </c>
    </row>
    <row r="24" spans="1:10">
      <c r="A24" s="112">
        <v>20</v>
      </c>
      <c r="B24" s="198" t="s">
        <v>293</v>
      </c>
      <c r="C24" s="264">
        <v>16579</v>
      </c>
      <c r="D24" s="194">
        <v>1</v>
      </c>
      <c r="E24" s="194">
        <v>202.02</v>
      </c>
      <c r="F24" s="194">
        <v>1.22</v>
      </c>
      <c r="G24" s="194">
        <v>3</v>
      </c>
      <c r="H24" s="193">
        <v>39.21</v>
      </c>
      <c r="I24" s="200">
        <f>H24*100/C24</f>
        <v>0.23650401109837746</v>
      </c>
      <c r="J24" s="199" t="s">
        <v>23</v>
      </c>
    </row>
    <row r="25" spans="1:10">
      <c r="A25" s="112">
        <v>21</v>
      </c>
      <c r="B25" s="198" t="s">
        <v>24</v>
      </c>
      <c r="C25" s="264">
        <v>155707</v>
      </c>
      <c r="D25" s="194">
        <v>2</v>
      </c>
      <c r="E25" s="194">
        <v>990.7</v>
      </c>
      <c r="F25" s="194">
        <v>0.64</v>
      </c>
      <c r="G25" s="194">
        <v>19</v>
      </c>
      <c r="H25" s="193">
        <v>7094.65</v>
      </c>
      <c r="I25" s="194">
        <v>4.5599999999999996</v>
      </c>
      <c r="J25" s="199" t="s">
        <v>25</v>
      </c>
    </row>
    <row r="26" spans="1:10">
      <c r="A26" s="112">
        <v>22</v>
      </c>
      <c r="B26" s="198" t="s">
        <v>294</v>
      </c>
      <c r="C26" s="264">
        <v>50362</v>
      </c>
      <c r="D26" s="194">
        <v>0</v>
      </c>
      <c r="E26" s="194">
        <v>0</v>
      </c>
      <c r="F26" s="194">
        <v>0</v>
      </c>
      <c r="G26" s="194">
        <v>13</v>
      </c>
      <c r="H26" s="193">
        <v>326.60000000000002</v>
      </c>
      <c r="I26" s="194">
        <v>0.65</v>
      </c>
      <c r="J26" s="199" t="s">
        <v>26</v>
      </c>
    </row>
    <row r="27" spans="1:10">
      <c r="A27" s="112">
        <v>23</v>
      </c>
      <c r="B27" s="198" t="s">
        <v>295</v>
      </c>
      <c r="C27" s="264">
        <v>342239</v>
      </c>
      <c r="D27" s="194">
        <v>5</v>
      </c>
      <c r="E27" s="194">
        <v>3947.07</v>
      </c>
      <c r="F27" s="200">
        <f>E27*100/C27</f>
        <v>1.1533080683382082</v>
      </c>
      <c r="G27" s="194">
        <v>26</v>
      </c>
      <c r="H27" s="193">
        <v>9145.8700000000008</v>
      </c>
      <c r="I27" s="194">
        <v>2.67</v>
      </c>
      <c r="J27" s="199" t="s">
        <v>27</v>
      </c>
    </row>
    <row r="28" spans="1:10">
      <c r="A28" s="112">
        <v>24</v>
      </c>
      <c r="B28" s="198" t="s">
        <v>296</v>
      </c>
      <c r="C28" s="264">
        <v>7096</v>
      </c>
      <c r="D28" s="194">
        <v>1</v>
      </c>
      <c r="E28" s="194">
        <v>1784</v>
      </c>
      <c r="F28" s="194">
        <v>25.14</v>
      </c>
      <c r="G28" s="194">
        <v>7</v>
      </c>
      <c r="H28" s="193">
        <v>399.1</v>
      </c>
      <c r="I28" s="194">
        <v>5.62</v>
      </c>
      <c r="J28" s="199" t="s">
        <v>28</v>
      </c>
    </row>
    <row r="29" spans="1:10">
      <c r="A29" s="112">
        <v>25</v>
      </c>
      <c r="B29" s="198" t="s">
        <v>297</v>
      </c>
      <c r="C29" s="264">
        <v>130058</v>
      </c>
      <c r="D29" s="194">
        <v>5</v>
      </c>
      <c r="E29" s="194">
        <v>827.52</v>
      </c>
      <c r="F29" s="194">
        <v>0.64</v>
      </c>
      <c r="G29" s="194">
        <v>34</v>
      </c>
      <c r="H29" s="193">
        <v>7097.8</v>
      </c>
      <c r="I29" s="194">
        <v>5.46</v>
      </c>
      <c r="J29" s="199" t="s">
        <v>29</v>
      </c>
    </row>
    <row r="30" spans="1:10">
      <c r="A30" s="112">
        <v>26</v>
      </c>
      <c r="B30" s="198" t="s">
        <v>30</v>
      </c>
      <c r="C30" s="264">
        <v>114840</v>
      </c>
      <c r="D30" s="194">
        <v>3</v>
      </c>
      <c r="E30" s="194">
        <v>19.62</v>
      </c>
      <c r="F30" s="194">
        <v>0.02</v>
      </c>
      <c r="G30" s="194">
        <v>9</v>
      </c>
      <c r="H30" s="193">
        <v>5672.69</v>
      </c>
      <c r="I30" s="194">
        <v>4.9400000000000004</v>
      </c>
      <c r="J30" s="199" t="s">
        <v>31</v>
      </c>
    </row>
    <row r="31" spans="1:10">
      <c r="A31" s="112">
        <v>27</v>
      </c>
      <c r="B31" s="198" t="s">
        <v>298</v>
      </c>
      <c r="C31" s="264">
        <v>10486</v>
      </c>
      <c r="D31" s="194">
        <v>2</v>
      </c>
      <c r="E31" s="194">
        <v>36.71</v>
      </c>
      <c r="F31" s="194">
        <v>0.35</v>
      </c>
      <c r="G31" s="194">
        <v>4</v>
      </c>
      <c r="H31" s="193">
        <v>603.64</v>
      </c>
      <c r="I31" s="194">
        <v>5.76</v>
      </c>
      <c r="J31" s="199" t="s">
        <v>32</v>
      </c>
    </row>
    <row r="32" spans="1:10">
      <c r="A32" s="112">
        <v>28</v>
      </c>
      <c r="B32" s="198" t="s">
        <v>33</v>
      </c>
      <c r="C32" s="264">
        <v>240928</v>
      </c>
      <c r="D32" s="194">
        <v>1</v>
      </c>
      <c r="E32" s="194">
        <v>490</v>
      </c>
      <c r="F32" s="194">
        <v>0.2</v>
      </c>
      <c r="G32" s="194">
        <v>26</v>
      </c>
      <c r="H32" s="193">
        <v>5822.2</v>
      </c>
      <c r="I32" s="200">
        <f>H32*100/C32</f>
        <v>2.4165725860007967</v>
      </c>
      <c r="J32" s="199" t="s">
        <v>34</v>
      </c>
    </row>
    <row r="33" spans="1:10">
      <c r="A33" s="112">
        <v>29</v>
      </c>
      <c r="B33" s="198" t="s">
        <v>299</v>
      </c>
      <c r="C33" s="264">
        <v>53483</v>
      </c>
      <c r="D33" s="194">
        <v>6</v>
      </c>
      <c r="E33" s="194">
        <v>4915.0200000000004</v>
      </c>
      <c r="F33" s="200">
        <f>E33*100/C33</f>
        <v>9.18987341772152</v>
      </c>
      <c r="G33" s="194">
        <v>7</v>
      </c>
      <c r="H33" s="193">
        <v>2690.12</v>
      </c>
      <c r="I33" s="200">
        <f>H33*100/C33</f>
        <v>5.0298599554998784</v>
      </c>
      <c r="J33" s="199" t="s">
        <v>35</v>
      </c>
    </row>
    <row r="34" spans="1:10">
      <c r="A34" s="112">
        <v>30</v>
      </c>
      <c r="B34" s="198" t="s">
        <v>300</v>
      </c>
      <c r="C34" s="264">
        <v>88752</v>
      </c>
      <c r="D34" s="194">
        <v>6</v>
      </c>
      <c r="E34" s="194">
        <v>1981.48</v>
      </c>
      <c r="F34" s="194">
        <v>2.23</v>
      </c>
      <c r="G34" s="194">
        <v>16</v>
      </c>
      <c r="H34" s="193">
        <v>1440.18</v>
      </c>
      <c r="I34" s="194">
        <v>1.62</v>
      </c>
      <c r="J34" s="199" t="s">
        <v>36</v>
      </c>
    </row>
    <row r="35" spans="1:10" s="274" customFormat="1" ht="52.5" customHeight="1">
      <c r="A35" s="229">
        <v>31</v>
      </c>
      <c r="B35" s="469" t="s">
        <v>301</v>
      </c>
      <c r="C35" s="470">
        <v>8249</v>
      </c>
      <c r="D35" s="445">
        <v>6</v>
      </c>
      <c r="E35" s="445">
        <v>1216.95</v>
      </c>
      <c r="F35" s="445">
        <v>14.75</v>
      </c>
      <c r="G35" s="445">
        <v>96</v>
      </c>
      <c r="H35" s="471">
        <v>412.46</v>
      </c>
      <c r="I35" s="445">
        <v>5</v>
      </c>
      <c r="J35" s="472" t="s">
        <v>302</v>
      </c>
    </row>
    <row r="36" spans="1:10">
      <c r="A36" s="112">
        <v>32</v>
      </c>
      <c r="B36" s="198" t="s">
        <v>303</v>
      </c>
      <c r="C36" s="264">
        <v>114</v>
      </c>
      <c r="D36" s="194">
        <v>0</v>
      </c>
      <c r="E36" s="194">
        <v>0</v>
      </c>
      <c r="F36" s="194">
        <v>0</v>
      </c>
      <c r="G36" s="194">
        <v>2</v>
      </c>
      <c r="H36" s="193">
        <v>26.01</v>
      </c>
      <c r="I36" s="194">
        <v>22.82</v>
      </c>
      <c r="J36" s="199" t="s">
        <v>39</v>
      </c>
    </row>
    <row r="37" spans="1:10">
      <c r="A37" s="112">
        <v>33</v>
      </c>
      <c r="B37" s="198" t="s">
        <v>304</v>
      </c>
      <c r="C37" s="264">
        <v>491</v>
      </c>
      <c r="D37" s="194">
        <v>0</v>
      </c>
      <c r="E37" s="194">
        <v>0</v>
      </c>
      <c r="F37" s="194">
        <v>0</v>
      </c>
      <c r="G37" s="194">
        <v>1</v>
      </c>
      <c r="H37" s="193">
        <v>92.17</v>
      </c>
      <c r="I37" s="194">
        <v>18.77</v>
      </c>
      <c r="J37" s="199" t="s">
        <v>305</v>
      </c>
    </row>
    <row r="38" spans="1:10">
      <c r="A38" s="112">
        <v>34</v>
      </c>
      <c r="B38" s="198" t="s">
        <v>306</v>
      </c>
      <c r="C38" s="264">
        <v>112</v>
      </c>
      <c r="D38" s="194">
        <v>0</v>
      </c>
      <c r="E38" s="194">
        <v>0</v>
      </c>
      <c r="F38" s="194">
        <v>0</v>
      </c>
      <c r="G38" s="194">
        <v>1</v>
      </c>
      <c r="H38" s="193">
        <v>2.1800000000000002</v>
      </c>
      <c r="I38" s="194">
        <v>1.95</v>
      </c>
      <c r="J38" s="199" t="s">
        <v>218</v>
      </c>
    </row>
    <row r="39" spans="1:10">
      <c r="A39" s="112">
        <v>35</v>
      </c>
      <c r="B39" s="198" t="s">
        <v>307</v>
      </c>
      <c r="C39" s="264">
        <v>59146</v>
      </c>
      <c r="D39" s="194">
        <v>1</v>
      </c>
      <c r="E39" s="194">
        <v>3350</v>
      </c>
      <c r="F39" s="194">
        <v>5.66</v>
      </c>
      <c r="G39" s="194">
        <v>2</v>
      </c>
      <c r="H39" s="193">
        <v>9000</v>
      </c>
      <c r="I39" s="194">
        <v>15.22</v>
      </c>
      <c r="J39" s="199" t="s">
        <v>45</v>
      </c>
    </row>
    <row r="40" spans="1:10">
      <c r="A40" s="112">
        <v>36</v>
      </c>
      <c r="B40" s="198" t="s">
        <v>308</v>
      </c>
      <c r="C40" s="264">
        <v>32</v>
      </c>
      <c r="D40" s="194">
        <v>0</v>
      </c>
      <c r="E40" s="194">
        <v>0</v>
      </c>
      <c r="F40" s="194">
        <v>0</v>
      </c>
      <c r="G40" s="194">
        <v>1</v>
      </c>
      <c r="H40" s="193">
        <v>0.01</v>
      </c>
      <c r="I40" s="194">
        <v>0.03</v>
      </c>
      <c r="J40" s="199" t="s">
        <v>44</v>
      </c>
    </row>
    <row r="41" spans="1:10">
      <c r="A41" s="112">
        <v>37</v>
      </c>
      <c r="B41" s="198" t="s">
        <v>309</v>
      </c>
      <c r="C41" s="264">
        <v>480</v>
      </c>
      <c r="D41" s="194">
        <v>0</v>
      </c>
      <c r="E41" s="194"/>
      <c r="F41" s="194">
        <v>0</v>
      </c>
      <c r="G41" s="194">
        <v>1</v>
      </c>
      <c r="H41" s="193">
        <v>3.9</v>
      </c>
      <c r="I41" s="194">
        <v>0.81</v>
      </c>
      <c r="J41" s="199" t="s">
        <v>47</v>
      </c>
    </row>
    <row r="42" spans="1:10">
      <c r="A42" s="112"/>
      <c r="B42" s="198" t="s">
        <v>310</v>
      </c>
      <c r="C42" s="264">
        <f>SUM(C5:C41)</f>
        <v>3287263</v>
      </c>
      <c r="D42" s="194">
        <f>SUM(D5:D41)</f>
        <v>106</v>
      </c>
      <c r="E42" s="194">
        <f>SUM(E5:E41)</f>
        <v>44402.94000000001</v>
      </c>
      <c r="F42" s="200">
        <f>E42*100/C42</f>
        <v>1.3507571496409021</v>
      </c>
      <c r="G42" s="194">
        <f>SUM(G5:G41)</f>
        <v>574</v>
      </c>
      <c r="H42" s="193">
        <f>SUM(H5:H41)</f>
        <v>127241.24999999997</v>
      </c>
      <c r="I42" s="200">
        <f>H42*100/C42</f>
        <v>3.8707353199302874</v>
      </c>
      <c r="J42" s="199" t="s">
        <v>311</v>
      </c>
    </row>
    <row r="43" spans="1:10" ht="48.75" customHeight="1">
      <c r="A43" s="685" t="s">
        <v>1801</v>
      </c>
      <c r="B43" s="686"/>
      <c r="C43" s="686"/>
      <c r="D43" s="686"/>
      <c r="E43" s="686"/>
      <c r="F43" s="686"/>
      <c r="G43" s="686"/>
      <c r="H43" s="686"/>
      <c r="I43" s="686"/>
      <c r="J43" s="687"/>
    </row>
    <row r="44" spans="1:10" ht="15" hidden="1" customHeight="1">
      <c r="B44" s="202"/>
      <c r="C44" s="688"/>
      <c r="D44" s="688"/>
      <c r="E44" s="688"/>
      <c r="F44" s="688"/>
      <c r="G44" s="688"/>
      <c r="H44" s="688"/>
      <c r="I44" s="688"/>
      <c r="J44" s="688"/>
    </row>
    <row r="48" spans="1:10" hidden="1">
      <c r="A48" s="195"/>
      <c r="C48" s="203"/>
    </row>
    <row r="49" spans="1:3" hidden="1">
      <c r="A49" s="195"/>
    </row>
    <row r="50" spans="1:3" hidden="1">
      <c r="A50" s="195"/>
    </row>
    <row r="51" spans="1:3" hidden="1">
      <c r="A51" s="195"/>
    </row>
    <row r="52" spans="1:3" hidden="1">
      <c r="A52" s="195"/>
    </row>
    <row r="53" spans="1:3" hidden="1">
      <c r="A53" s="195"/>
    </row>
    <row r="64" spans="1:3" hidden="1">
      <c r="A64" s="195"/>
      <c r="C64" s="201"/>
    </row>
    <row r="65" spans="3:9" s="195" customFormat="1" hidden="1">
      <c r="C65" s="201"/>
      <c r="D65" s="201"/>
      <c r="E65" s="201"/>
      <c r="F65" s="201"/>
      <c r="G65" s="201"/>
      <c r="H65" s="201"/>
      <c r="I65" s="201"/>
    </row>
    <row r="66" spans="3:9" s="195" customFormat="1" hidden="1">
      <c r="C66" s="201"/>
      <c r="D66" s="201"/>
      <c r="E66" s="201"/>
      <c r="F66" s="201"/>
      <c r="G66" s="201"/>
      <c r="H66" s="201"/>
      <c r="I66" s="201"/>
    </row>
    <row r="67" spans="3:9" s="195" customFormat="1" hidden="1">
      <c r="C67" s="201"/>
      <c r="D67" s="201"/>
      <c r="E67" s="201"/>
      <c r="F67" s="201"/>
      <c r="G67" s="201"/>
      <c r="H67" s="201"/>
      <c r="I67" s="201"/>
    </row>
  </sheetData>
  <mergeCells count="10">
    <mergeCell ref="A43:J43"/>
    <mergeCell ref="C44:J44"/>
    <mergeCell ref="A1:J1"/>
    <mergeCell ref="A2:J2"/>
    <mergeCell ref="A3:A4"/>
    <mergeCell ref="B3:B4"/>
    <mergeCell ref="C3:C4"/>
    <mergeCell ref="D3:F3"/>
    <mergeCell ref="G3:I3"/>
    <mergeCell ref="J3:J4"/>
  </mergeCells>
  <conditionalFormatting sqref="L5:XFD42">
    <cfRule type="expression" dxfId="6" priority="1">
      <formula>MOD(ROW(),3)=1</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EC8F4-A735-4DE3-98A7-C2609A37382C}">
  <dimension ref="A1:D20"/>
  <sheetViews>
    <sheetView workbookViewId="0">
      <selection activeCell="A21" sqref="A21:XFD1048576"/>
    </sheetView>
  </sheetViews>
  <sheetFormatPr defaultColWidth="0" defaultRowHeight="14.5" zeroHeight="1"/>
  <cols>
    <col min="1" max="1" width="9.26953125" style="361" customWidth="1"/>
    <col min="2" max="2" width="20.453125" style="361" customWidth="1"/>
    <col min="3" max="3" width="38" style="361" customWidth="1"/>
    <col min="4" max="4" width="58.1796875" style="361" customWidth="1"/>
    <col min="5" max="16384" width="8.7265625" style="361" hidden="1"/>
  </cols>
  <sheetData>
    <row r="1" spans="1:4" ht="37.15" customHeight="1">
      <c r="A1" s="683" t="s">
        <v>5222</v>
      </c>
      <c r="B1" s="703"/>
      <c r="C1" s="703"/>
      <c r="D1" s="703"/>
    </row>
    <row r="2" spans="1:4" ht="51.65" customHeight="1">
      <c r="A2" s="683" t="s">
        <v>5221</v>
      </c>
      <c r="B2" s="704"/>
      <c r="C2" s="704"/>
      <c r="D2" s="704"/>
    </row>
    <row r="3" spans="1:4" ht="32.5" customHeight="1">
      <c r="A3" s="446" t="s">
        <v>5220</v>
      </c>
      <c r="B3" s="446" t="s">
        <v>5219</v>
      </c>
      <c r="C3" s="446" t="s">
        <v>5218</v>
      </c>
      <c r="D3" s="446" t="s">
        <v>5217</v>
      </c>
    </row>
    <row r="4" spans="1:4" ht="29">
      <c r="A4" s="445">
        <v>1</v>
      </c>
      <c r="B4" s="445" t="s">
        <v>2185</v>
      </c>
      <c r="C4" s="445" t="s">
        <v>5216</v>
      </c>
      <c r="D4" s="445" t="s">
        <v>5215</v>
      </c>
    </row>
    <row r="5" spans="1:4" ht="29">
      <c r="A5" s="445">
        <v>2</v>
      </c>
      <c r="B5" s="445" t="s">
        <v>2183</v>
      </c>
      <c r="C5" s="445" t="s">
        <v>5214</v>
      </c>
      <c r="D5" s="445" t="s">
        <v>5213</v>
      </c>
    </row>
    <row r="6" spans="1:4">
      <c r="A6" s="445">
        <v>3</v>
      </c>
      <c r="B6" s="445" t="s">
        <v>5212</v>
      </c>
      <c r="C6" s="445" t="s">
        <v>5211</v>
      </c>
      <c r="D6" s="445" t="s">
        <v>5210</v>
      </c>
    </row>
    <row r="7" spans="1:4">
      <c r="A7" s="445">
        <v>4</v>
      </c>
      <c r="B7" s="445" t="s">
        <v>5209</v>
      </c>
      <c r="C7" s="445" t="s">
        <v>5208</v>
      </c>
      <c r="D7" s="445" t="s">
        <v>5207</v>
      </c>
    </row>
    <row r="8" spans="1:4">
      <c r="A8" s="445">
        <v>5</v>
      </c>
      <c r="B8" s="445" t="s">
        <v>2184</v>
      </c>
      <c r="C8" s="445" t="s">
        <v>5206</v>
      </c>
      <c r="D8" s="445" t="s">
        <v>5199</v>
      </c>
    </row>
    <row r="9" spans="1:4" ht="43.5">
      <c r="A9" s="445">
        <v>6</v>
      </c>
      <c r="B9" s="445" t="s">
        <v>5205</v>
      </c>
      <c r="C9" s="445" t="s">
        <v>5204</v>
      </c>
      <c r="D9" s="445" t="s">
        <v>503</v>
      </c>
    </row>
    <row r="10" spans="1:4">
      <c r="A10" s="445">
        <v>7</v>
      </c>
      <c r="B10" s="445" t="s">
        <v>2182</v>
      </c>
      <c r="C10" s="445" t="s">
        <v>5203</v>
      </c>
      <c r="D10" s="445" t="s">
        <v>5202</v>
      </c>
    </row>
    <row r="11" spans="1:4" ht="43.5">
      <c r="A11" s="445">
        <v>8</v>
      </c>
      <c r="B11" s="445" t="s">
        <v>5201</v>
      </c>
      <c r="C11" s="445" t="s">
        <v>5200</v>
      </c>
      <c r="D11" s="445" t="s">
        <v>5199</v>
      </c>
    </row>
    <row r="12" spans="1:4">
      <c r="A12" s="445">
        <v>9</v>
      </c>
      <c r="B12" s="445" t="s">
        <v>5198</v>
      </c>
      <c r="C12" s="445" t="s">
        <v>5197</v>
      </c>
      <c r="D12" s="445" t="s">
        <v>5196</v>
      </c>
    </row>
    <row r="13" spans="1:4">
      <c r="A13" s="445">
        <v>10</v>
      </c>
      <c r="B13" s="445" t="s">
        <v>5195</v>
      </c>
      <c r="C13" s="445" t="s">
        <v>5194</v>
      </c>
      <c r="D13" s="445" t="s">
        <v>503</v>
      </c>
    </row>
    <row r="14" spans="1:4" ht="43.5">
      <c r="A14" s="445">
        <v>11</v>
      </c>
      <c r="B14" s="445" t="s">
        <v>5193</v>
      </c>
      <c r="C14" s="445" t="s">
        <v>5192</v>
      </c>
      <c r="D14" s="445" t="s">
        <v>503</v>
      </c>
    </row>
    <row r="15" spans="1:4">
      <c r="A15" s="445">
        <v>12</v>
      </c>
      <c r="B15" s="445" t="s">
        <v>5191</v>
      </c>
      <c r="C15" s="445" t="s">
        <v>503</v>
      </c>
      <c r="D15" s="445" t="s">
        <v>5190</v>
      </c>
    </row>
    <row r="16" spans="1:4">
      <c r="A16" s="359"/>
      <c r="B16" s="359"/>
      <c r="C16" s="359"/>
      <c r="D16" s="359"/>
    </row>
    <row r="17" spans="1:4" ht="30.65" customHeight="1">
      <c r="A17" s="683" t="s">
        <v>5189</v>
      </c>
      <c r="B17" s="704"/>
      <c r="C17" s="704"/>
      <c r="D17" s="704"/>
    </row>
    <row r="18" spans="1:4" ht="47.5" customHeight="1">
      <c r="A18" s="359"/>
      <c r="B18" s="537" t="s">
        <v>5188</v>
      </c>
      <c r="C18" s="538"/>
      <c r="D18" s="539"/>
    </row>
    <row r="19" spans="1:4" ht="47.25" customHeight="1">
      <c r="A19" s="359">
        <v>1</v>
      </c>
      <c r="B19" s="705" t="s">
        <v>5187</v>
      </c>
      <c r="C19" s="706"/>
      <c r="D19" s="707"/>
    </row>
    <row r="20" spans="1:4">
      <c r="A20" s="700" t="s">
        <v>5223</v>
      </c>
      <c r="B20" s="701"/>
      <c r="C20" s="701"/>
      <c r="D20" s="702"/>
    </row>
  </sheetData>
  <mergeCells count="6">
    <mergeCell ref="A20:D20"/>
    <mergeCell ref="A1:D1"/>
    <mergeCell ref="A2:D2"/>
    <mergeCell ref="A17:D17"/>
    <mergeCell ref="B19:D19"/>
    <mergeCell ref="B18:D1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9DF3-2A08-4E01-8797-DD39396036A7}">
  <dimension ref="A1:L66"/>
  <sheetViews>
    <sheetView zoomScale="89" zoomScaleNormal="89" workbookViewId="0">
      <selection activeCell="E5" sqref="E5:H5"/>
    </sheetView>
  </sheetViews>
  <sheetFormatPr defaultColWidth="0" defaultRowHeight="14.5" zeroHeight="1"/>
  <cols>
    <col min="1" max="1" width="9.1796875" style="72" customWidth="1"/>
    <col min="2" max="2" width="16.1796875" style="72" customWidth="1"/>
    <col min="3" max="9" width="12.81640625" style="73" customWidth="1"/>
    <col min="10" max="10" width="12.1796875" style="73" customWidth="1"/>
    <col min="11" max="11" width="24.81640625" style="72" customWidth="1"/>
    <col min="12" max="12" width="16.54296875" style="72" hidden="1" customWidth="1"/>
    <col min="13" max="16384" width="9.1796875" style="72" hidden="1"/>
  </cols>
  <sheetData>
    <row r="1" spans="1:11" ht="30" customHeight="1">
      <c r="A1" s="710" t="s">
        <v>1552</v>
      </c>
      <c r="B1" s="710"/>
      <c r="C1" s="710"/>
      <c r="D1" s="710"/>
      <c r="E1" s="710"/>
      <c r="F1" s="710"/>
      <c r="G1" s="710"/>
      <c r="H1" s="710"/>
      <c r="I1" s="710"/>
      <c r="J1" s="710"/>
      <c r="K1" s="710"/>
    </row>
    <row r="2" spans="1:11" ht="24" customHeight="1">
      <c r="A2" s="711" t="s">
        <v>312</v>
      </c>
      <c r="B2" s="711"/>
      <c r="C2" s="711"/>
      <c r="D2" s="711"/>
      <c r="E2" s="711"/>
      <c r="F2" s="711"/>
      <c r="G2" s="711"/>
      <c r="H2" s="711"/>
      <c r="I2" s="711"/>
      <c r="J2" s="711"/>
      <c r="K2" s="711"/>
    </row>
    <row r="3" spans="1:11" ht="17.25" customHeight="1">
      <c r="A3" s="712" t="s">
        <v>1551</v>
      </c>
      <c r="B3" s="713"/>
      <c r="C3" s="713"/>
      <c r="D3" s="713"/>
      <c r="E3" s="713"/>
      <c r="F3" s="713"/>
      <c r="G3" s="713"/>
      <c r="H3" s="713"/>
      <c r="I3" s="713"/>
      <c r="J3" s="713"/>
      <c r="K3" s="713"/>
    </row>
    <row r="4" spans="1:11" ht="20.149999999999999" hidden="1" customHeight="1">
      <c r="B4" s="70"/>
      <c r="C4" s="71"/>
      <c r="D4" s="71"/>
      <c r="E4" s="71"/>
      <c r="F4" s="71"/>
      <c r="G4" s="71"/>
      <c r="H4" s="71"/>
      <c r="I4" s="71"/>
      <c r="J4" s="71"/>
      <c r="K4" s="69"/>
    </row>
    <row r="5" spans="1:11" ht="90" customHeight="1">
      <c r="A5" s="710" t="s">
        <v>313</v>
      </c>
      <c r="B5" s="715" t="s">
        <v>314</v>
      </c>
      <c r="C5" s="710" t="s">
        <v>315</v>
      </c>
      <c r="D5" s="710"/>
      <c r="E5" s="710" t="s">
        <v>316</v>
      </c>
      <c r="F5" s="710"/>
      <c r="G5" s="710"/>
      <c r="H5" s="710"/>
      <c r="I5" s="710" t="s">
        <v>317</v>
      </c>
      <c r="J5" s="710"/>
      <c r="K5" s="716" t="s">
        <v>318</v>
      </c>
    </row>
    <row r="6" spans="1:11" ht="79.5" customHeight="1">
      <c r="A6" s="714"/>
      <c r="B6" s="715"/>
      <c r="C6" s="68" t="s">
        <v>319</v>
      </c>
      <c r="D6" s="68" t="s">
        <v>320</v>
      </c>
      <c r="E6" s="68" t="s">
        <v>321</v>
      </c>
      <c r="F6" s="68" t="s">
        <v>322</v>
      </c>
      <c r="G6" s="68" t="s">
        <v>323</v>
      </c>
      <c r="H6" s="68" t="s">
        <v>324</v>
      </c>
      <c r="I6" s="68" t="s">
        <v>325</v>
      </c>
      <c r="J6" s="68" t="s">
        <v>326</v>
      </c>
      <c r="K6" s="716"/>
    </row>
    <row r="7" spans="1:11" ht="23.25" customHeight="1">
      <c r="A7" s="283">
        <v>1</v>
      </c>
      <c r="B7" s="284" t="s">
        <v>327</v>
      </c>
      <c r="C7" s="205"/>
      <c r="D7" s="205"/>
      <c r="E7" s="205"/>
      <c r="F7" s="206">
        <v>349</v>
      </c>
      <c r="G7" s="206">
        <v>58</v>
      </c>
      <c r="H7" s="205"/>
      <c r="I7" s="206"/>
      <c r="J7" s="206"/>
      <c r="K7" s="285" t="s">
        <v>328</v>
      </c>
    </row>
    <row r="8" spans="1:11" ht="23.25" customHeight="1">
      <c r="A8" s="283">
        <v>2</v>
      </c>
      <c r="B8" s="284" t="s">
        <v>329</v>
      </c>
      <c r="C8" s="207">
        <v>31250</v>
      </c>
      <c r="D8" s="207">
        <v>2577</v>
      </c>
      <c r="E8" s="206">
        <v>291</v>
      </c>
      <c r="F8" s="206"/>
      <c r="G8" s="206"/>
      <c r="H8" s="206"/>
      <c r="I8" s="206">
        <v>50012</v>
      </c>
      <c r="J8" s="206">
        <v>3588</v>
      </c>
      <c r="K8" s="286" t="s">
        <v>330</v>
      </c>
    </row>
    <row r="9" spans="1:11" ht="23.25" customHeight="1">
      <c r="A9" s="283">
        <v>3</v>
      </c>
      <c r="B9" s="284" t="s">
        <v>331</v>
      </c>
      <c r="C9" s="205"/>
      <c r="D9" s="205"/>
      <c r="E9" s="205"/>
      <c r="F9" s="206"/>
      <c r="G9" s="206"/>
      <c r="H9" s="205"/>
      <c r="I9" s="206">
        <v>122</v>
      </c>
      <c r="J9" s="206">
        <v>10</v>
      </c>
      <c r="K9" s="285" t="s">
        <v>332</v>
      </c>
    </row>
    <row r="10" spans="1:11" ht="23.25" customHeight="1">
      <c r="A10" s="283">
        <v>4</v>
      </c>
      <c r="B10" s="284" t="s">
        <v>333</v>
      </c>
      <c r="C10" s="207"/>
      <c r="D10" s="207"/>
      <c r="E10" s="206"/>
      <c r="F10" s="206"/>
      <c r="G10" s="206">
        <v>130</v>
      </c>
      <c r="H10" s="206"/>
      <c r="I10" s="206"/>
      <c r="J10" s="206"/>
      <c r="K10" s="286" t="s">
        <v>334</v>
      </c>
    </row>
    <row r="11" spans="1:11" ht="23.25" customHeight="1">
      <c r="A11" s="283">
        <v>5</v>
      </c>
      <c r="B11" s="284" t="s">
        <v>335</v>
      </c>
      <c r="C11" s="205">
        <v>8339</v>
      </c>
      <c r="D11" s="205">
        <v>512</v>
      </c>
      <c r="E11" s="205">
        <v>31</v>
      </c>
      <c r="F11" s="206">
        <v>5</v>
      </c>
      <c r="G11" s="206">
        <v>4</v>
      </c>
      <c r="H11" s="205"/>
      <c r="I11" s="206">
        <v>8550</v>
      </c>
      <c r="J11" s="206">
        <v>575</v>
      </c>
      <c r="K11" s="285" t="s">
        <v>336</v>
      </c>
    </row>
    <row r="12" spans="1:11" ht="23.25" customHeight="1">
      <c r="A12" s="283">
        <v>6</v>
      </c>
      <c r="B12" s="284" t="s">
        <v>337</v>
      </c>
      <c r="C12" s="207">
        <v>12553</v>
      </c>
      <c r="D12" s="207">
        <v>1472</v>
      </c>
      <c r="E12" s="206">
        <v>9</v>
      </c>
      <c r="F12" s="206">
        <v>73</v>
      </c>
      <c r="G12" s="206">
        <v>92</v>
      </c>
      <c r="H12" s="206"/>
      <c r="I12" s="206">
        <v>11935</v>
      </c>
      <c r="J12" s="206">
        <v>1472</v>
      </c>
      <c r="K12" s="286" t="s">
        <v>338</v>
      </c>
    </row>
    <row r="13" spans="1:11" ht="23.25" customHeight="1">
      <c r="A13" s="283">
        <v>7</v>
      </c>
      <c r="B13" s="284" t="s">
        <v>339</v>
      </c>
      <c r="C13" s="205">
        <v>197</v>
      </c>
      <c r="D13" s="205">
        <v>20</v>
      </c>
      <c r="E13" s="205"/>
      <c r="F13" s="206">
        <v>4</v>
      </c>
      <c r="G13" s="206">
        <v>5</v>
      </c>
      <c r="H13" s="205"/>
      <c r="I13" s="206">
        <v>199</v>
      </c>
      <c r="J13" s="206">
        <v>20</v>
      </c>
      <c r="K13" s="285" t="s">
        <v>340</v>
      </c>
    </row>
    <row r="14" spans="1:11" ht="23.25" customHeight="1">
      <c r="A14" s="283">
        <v>8</v>
      </c>
      <c r="B14" s="284" t="s">
        <v>341</v>
      </c>
      <c r="C14" s="207">
        <v>12821</v>
      </c>
      <c r="D14" s="207">
        <v>832</v>
      </c>
      <c r="E14" s="206">
        <v>163</v>
      </c>
      <c r="F14" s="206">
        <v>1</v>
      </c>
      <c r="G14" s="206"/>
      <c r="H14" s="206"/>
      <c r="I14" s="206">
        <v>29495</v>
      </c>
      <c r="J14" s="206">
        <v>1813</v>
      </c>
      <c r="K14" s="286" t="s">
        <v>342</v>
      </c>
    </row>
    <row r="15" spans="1:11" ht="23.25" customHeight="1">
      <c r="A15" s="283">
        <v>9</v>
      </c>
      <c r="B15" s="284" t="s">
        <v>343</v>
      </c>
      <c r="C15" s="205">
        <v>1005</v>
      </c>
      <c r="D15" s="205">
        <v>51</v>
      </c>
      <c r="E15" s="205"/>
      <c r="F15" s="206"/>
      <c r="G15" s="206"/>
      <c r="H15" s="205"/>
      <c r="I15" s="206"/>
      <c r="J15" s="206"/>
      <c r="K15" s="285" t="s">
        <v>344</v>
      </c>
    </row>
    <row r="16" spans="1:11" ht="23.25" customHeight="1">
      <c r="A16" s="283">
        <v>10</v>
      </c>
      <c r="B16" s="284" t="s">
        <v>345</v>
      </c>
      <c r="C16" s="207">
        <v>122</v>
      </c>
      <c r="D16" s="207">
        <v>6</v>
      </c>
      <c r="E16" s="206"/>
      <c r="F16" s="206"/>
      <c r="G16" s="206"/>
      <c r="H16" s="206"/>
      <c r="I16" s="206"/>
      <c r="J16" s="206"/>
      <c r="K16" s="286" t="s">
        <v>346</v>
      </c>
    </row>
    <row r="17" spans="1:11" ht="23.25" customHeight="1">
      <c r="A17" s="283">
        <v>11</v>
      </c>
      <c r="B17" s="284" t="s">
        <v>347</v>
      </c>
      <c r="C17" s="205">
        <v>1362</v>
      </c>
      <c r="D17" s="205">
        <v>6</v>
      </c>
      <c r="E17" s="205"/>
      <c r="F17" s="206">
        <v>1</v>
      </c>
      <c r="G17" s="206"/>
      <c r="H17" s="205"/>
      <c r="I17" s="206">
        <v>1368</v>
      </c>
      <c r="J17" s="206">
        <v>6</v>
      </c>
      <c r="K17" s="285" t="s">
        <v>348</v>
      </c>
    </row>
    <row r="18" spans="1:11" ht="23.25" customHeight="1">
      <c r="A18" s="283">
        <v>12</v>
      </c>
      <c r="B18" s="284" t="s">
        <v>349</v>
      </c>
      <c r="C18" s="207">
        <v>497</v>
      </c>
      <c r="D18" s="207">
        <v>61</v>
      </c>
      <c r="E18" s="206">
        <v>24</v>
      </c>
      <c r="F18" s="206">
        <v>1</v>
      </c>
      <c r="G18" s="206"/>
      <c r="H18" s="206"/>
      <c r="I18" s="206">
        <v>790</v>
      </c>
      <c r="J18" s="206">
        <v>164</v>
      </c>
      <c r="K18" s="286" t="s">
        <v>350</v>
      </c>
    </row>
    <row r="19" spans="1:11" ht="23.25" customHeight="1">
      <c r="A19" s="283">
        <v>13</v>
      </c>
      <c r="B19" s="284" t="s">
        <v>351</v>
      </c>
      <c r="C19" s="205">
        <v>172</v>
      </c>
      <c r="D19" s="205">
        <v>47</v>
      </c>
      <c r="E19" s="205">
        <v>419</v>
      </c>
      <c r="F19" s="206">
        <v>53</v>
      </c>
      <c r="G19" s="206">
        <v>38</v>
      </c>
      <c r="H19" s="205">
        <v>419</v>
      </c>
      <c r="I19" s="206">
        <v>2200</v>
      </c>
      <c r="J19" s="206">
        <v>467</v>
      </c>
      <c r="K19" s="285" t="s">
        <v>352</v>
      </c>
    </row>
    <row r="20" spans="1:11" ht="23.25" customHeight="1">
      <c r="A20" s="283">
        <v>14</v>
      </c>
      <c r="B20" s="284" t="s">
        <v>353</v>
      </c>
      <c r="C20" s="207"/>
      <c r="D20" s="207"/>
      <c r="E20" s="206"/>
      <c r="F20" s="206"/>
      <c r="G20" s="206"/>
      <c r="H20" s="206"/>
      <c r="I20" s="206"/>
      <c r="J20" s="206"/>
      <c r="K20" s="286" t="s">
        <v>354</v>
      </c>
    </row>
    <row r="21" spans="1:11" ht="23.25" customHeight="1">
      <c r="A21" s="283">
        <v>15</v>
      </c>
      <c r="B21" s="284" t="s">
        <v>355</v>
      </c>
      <c r="C21" s="205">
        <v>188</v>
      </c>
      <c r="D21" s="205">
        <v>10</v>
      </c>
      <c r="E21" s="205"/>
      <c r="F21" s="206">
        <v>1</v>
      </c>
      <c r="G21" s="206"/>
      <c r="H21" s="205"/>
      <c r="I21" s="206">
        <v>315</v>
      </c>
      <c r="J21" s="206">
        <v>10</v>
      </c>
      <c r="K21" s="285" t="s">
        <v>356</v>
      </c>
    </row>
    <row r="22" spans="1:11" ht="23.25" customHeight="1">
      <c r="A22" s="283">
        <v>16</v>
      </c>
      <c r="B22" s="284" t="s">
        <v>357</v>
      </c>
      <c r="C22" s="207">
        <v>6000</v>
      </c>
      <c r="D22" s="207">
        <v>229</v>
      </c>
      <c r="E22" s="206">
        <v>140</v>
      </c>
      <c r="F22" s="206">
        <v>1</v>
      </c>
      <c r="G22" s="206">
        <v>1</v>
      </c>
      <c r="H22" s="206"/>
      <c r="I22" s="206">
        <v>1308</v>
      </c>
      <c r="J22" s="206">
        <v>312</v>
      </c>
      <c r="K22" s="286" t="s">
        <v>358</v>
      </c>
    </row>
    <row r="23" spans="1:11" ht="23.25" customHeight="1">
      <c r="A23" s="283">
        <v>17</v>
      </c>
      <c r="B23" s="284" t="s">
        <v>359</v>
      </c>
      <c r="C23" s="205">
        <v>6833</v>
      </c>
      <c r="D23" s="205">
        <v>356</v>
      </c>
      <c r="E23" s="205">
        <v>422</v>
      </c>
      <c r="F23" s="206">
        <v>125</v>
      </c>
      <c r="G23" s="206">
        <v>30</v>
      </c>
      <c r="H23" s="205">
        <v>2949</v>
      </c>
      <c r="I23" s="206">
        <v>30027</v>
      </c>
      <c r="J23" s="206">
        <v>3065</v>
      </c>
      <c r="K23" s="285" t="s">
        <v>360</v>
      </c>
    </row>
    <row r="24" spans="1:11" ht="23.25" customHeight="1">
      <c r="A24" s="283">
        <v>18</v>
      </c>
      <c r="B24" s="284" t="s">
        <v>361</v>
      </c>
      <c r="C24" s="207">
        <v>101</v>
      </c>
      <c r="D24" s="207">
        <v>4</v>
      </c>
      <c r="E24" s="206"/>
      <c r="F24" s="206"/>
      <c r="G24" s="206"/>
      <c r="H24" s="206"/>
      <c r="I24" s="206"/>
      <c r="J24" s="206"/>
      <c r="K24" s="286" t="s">
        <v>362</v>
      </c>
    </row>
    <row r="25" spans="1:11" ht="23.25" customHeight="1">
      <c r="A25" s="283">
        <v>19</v>
      </c>
      <c r="B25" s="284" t="s">
        <v>363</v>
      </c>
      <c r="C25" s="205">
        <v>42579</v>
      </c>
      <c r="D25" s="205">
        <v>3400</v>
      </c>
      <c r="E25" s="205">
        <v>217</v>
      </c>
      <c r="F25" s="206">
        <v>173</v>
      </c>
      <c r="G25" s="206">
        <v>426</v>
      </c>
      <c r="H25" s="205">
        <v>1130</v>
      </c>
      <c r="I25" s="206">
        <v>85015</v>
      </c>
      <c r="J25" s="206">
        <v>5273</v>
      </c>
      <c r="K25" s="285" t="s">
        <v>364</v>
      </c>
    </row>
    <row r="26" spans="1:11" ht="23.25" customHeight="1">
      <c r="A26" s="283">
        <v>20</v>
      </c>
      <c r="B26" s="284" t="s">
        <v>365</v>
      </c>
      <c r="C26" s="207">
        <v>3736</v>
      </c>
      <c r="D26" s="207">
        <v>389</v>
      </c>
      <c r="E26" s="206"/>
      <c r="F26" s="206"/>
      <c r="G26" s="206"/>
      <c r="H26" s="206"/>
      <c r="I26" s="206"/>
      <c r="J26" s="206"/>
      <c r="K26" s="286" t="s">
        <v>366</v>
      </c>
    </row>
    <row r="27" spans="1:11" ht="23.25" customHeight="1">
      <c r="A27" s="283">
        <v>21</v>
      </c>
      <c r="B27" s="284" t="s">
        <v>367</v>
      </c>
      <c r="C27" s="205">
        <v>11800</v>
      </c>
      <c r="D27" s="205">
        <v>590</v>
      </c>
      <c r="E27" s="205">
        <v>167</v>
      </c>
      <c r="F27" s="206">
        <v>269</v>
      </c>
      <c r="G27" s="206">
        <v>269</v>
      </c>
      <c r="H27" s="205"/>
      <c r="I27" s="206">
        <v>20006</v>
      </c>
      <c r="J27" s="206">
        <v>1064</v>
      </c>
      <c r="K27" s="285" t="s">
        <v>368</v>
      </c>
    </row>
    <row r="28" spans="1:11" ht="23.25" customHeight="1">
      <c r="A28" s="283">
        <v>22</v>
      </c>
      <c r="B28" s="284" t="s">
        <v>369</v>
      </c>
      <c r="C28" s="207">
        <v>50588</v>
      </c>
      <c r="D28" s="207">
        <v>3956</v>
      </c>
      <c r="E28" s="206">
        <v>5923</v>
      </c>
      <c r="F28" s="206">
        <v>2393</v>
      </c>
      <c r="G28" s="206">
        <v>1003</v>
      </c>
      <c r="H28" s="206">
        <v>17625</v>
      </c>
      <c r="I28" s="206">
        <v>1204316</v>
      </c>
      <c r="J28" s="206">
        <v>78258</v>
      </c>
      <c r="K28" s="286" t="s">
        <v>370</v>
      </c>
    </row>
    <row r="29" spans="1:11" ht="23.25" customHeight="1">
      <c r="A29" s="283">
        <v>23</v>
      </c>
      <c r="B29" s="284" t="s">
        <v>371</v>
      </c>
      <c r="C29" s="205">
        <v>147</v>
      </c>
      <c r="D29" s="205">
        <v>41</v>
      </c>
      <c r="E29" s="205"/>
      <c r="F29" s="206">
        <v>1</v>
      </c>
      <c r="G29" s="206">
        <v>1</v>
      </c>
      <c r="H29" s="205"/>
      <c r="I29" s="206">
        <v>162</v>
      </c>
      <c r="J29" s="206">
        <v>41</v>
      </c>
      <c r="K29" s="285" t="s">
        <v>372</v>
      </c>
    </row>
    <row r="30" spans="1:11" ht="23.25" customHeight="1">
      <c r="A30" s="283">
        <v>24</v>
      </c>
      <c r="B30" s="284" t="s">
        <v>373</v>
      </c>
      <c r="C30" s="207"/>
      <c r="D30" s="207">
        <v>47</v>
      </c>
      <c r="E30" s="206"/>
      <c r="F30" s="206"/>
      <c r="G30" s="206"/>
      <c r="H30" s="206"/>
      <c r="I30" s="206">
        <v>198</v>
      </c>
      <c r="J30" s="206">
        <v>47</v>
      </c>
      <c r="K30" s="286" t="s">
        <v>374</v>
      </c>
    </row>
    <row r="31" spans="1:11" ht="23.25" customHeight="1">
      <c r="A31" s="283">
        <v>25</v>
      </c>
      <c r="B31" s="284" t="s">
        <v>375</v>
      </c>
      <c r="C31" s="205"/>
      <c r="D31" s="205"/>
      <c r="E31" s="205"/>
      <c r="F31" s="206"/>
      <c r="G31" s="206"/>
      <c r="H31" s="205"/>
      <c r="I31" s="206">
        <v>183</v>
      </c>
      <c r="J31" s="206">
        <v>1</v>
      </c>
      <c r="K31" s="285" t="s">
        <v>376</v>
      </c>
    </row>
    <row r="32" spans="1:11" ht="23.25" customHeight="1">
      <c r="A32" s="283">
        <v>26</v>
      </c>
      <c r="B32" s="284" t="s">
        <v>377</v>
      </c>
      <c r="C32" s="207">
        <v>202</v>
      </c>
      <c r="D32" s="207">
        <v>8</v>
      </c>
      <c r="E32" s="206">
        <v>10</v>
      </c>
      <c r="F32" s="206"/>
      <c r="G32" s="206"/>
      <c r="H32" s="206">
        <v>41</v>
      </c>
      <c r="I32" s="206">
        <v>1381</v>
      </c>
      <c r="J32" s="206">
        <v>34</v>
      </c>
      <c r="K32" s="286" t="s">
        <v>378</v>
      </c>
    </row>
    <row r="33" spans="1:11" ht="23.25" customHeight="1">
      <c r="A33" s="283">
        <v>27</v>
      </c>
      <c r="B33" s="284" t="s">
        <v>379</v>
      </c>
      <c r="C33" s="205">
        <v>11</v>
      </c>
      <c r="D33" s="205">
        <v>3</v>
      </c>
      <c r="E33" s="205"/>
      <c r="F33" s="206"/>
      <c r="G33" s="206"/>
      <c r="H33" s="205"/>
      <c r="I33" s="206">
        <v>12</v>
      </c>
      <c r="J33" s="206">
        <v>3</v>
      </c>
      <c r="K33" s="285" t="s">
        <v>380</v>
      </c>
    </row>
    <row r="34" spans="1:11" ht="23.25" customHeight="1">
      <c r="A34" s="283">
        <v>28</v>
      </c>
      <c r="B34" s="284" t="s">
        <v>381</v>
      </c>
      <c r="C34" s="207">
        <v>6148</v>
      </c>
      <c r="D34" s="207">
        <v>272</v>
      </c>
      <c r="E34" s="206">
        <v>22</v>
      </c>
      <c r="F34" s="206">
        <v>2</v>
      </c>
      <c r="G34" s="206">
        <v>4</v>
      </c>
      <c r="H34" s="206"/>
      <c r="I34" s="206">
        <v>5434</v>
      </c>
      <c r="J34" s="206">
        <v>355</v>
      </c>
      <c r="K34" s="286" t="s">
        <v>382</v>
      </c>
    </row>
    <row r="35" spans="1:11" ht="23.25" customHeight="1">
      <c r="A35" s="283">
        <v>29</v>
      </c>
      <c r="B35" s="284" t="s">
        <v>383</v>
      </c>
      <c r="C35" s="205">
        <v>181</v>
      </c>
      <c r="D35" s="205">
        <v>4</v>
      </c>
      <c r="E35" s="205">
        <v>1</v>
      </c>
      <c r="F35" s="206">
        <v>1</v>
      </c>
      <c r="G35" s="206"/>
      <c r="H35" s="205"/>
      <c r="I35" s="206">
        <v>150</v>
      </c>
      <c r="J35" s="206">
        <v>10</v>
      </c>
      <c r="K35" s="285" t="s">
        <v>384</v>
      </c>
    </row>
    <row r="36" spans="1:11" ht="23.25" customHeight="1">
      <c r="A36" s="283">
        <v>30</v>
      </c>
      <c r="B36" s="284" t="s">
        <v>385</v>
      </c>
      <c r="C36" s="207">
        <v>419</v>
      </c>
      <c r="D36" s="207">
        <v>8</v>
      </c>
      <c r="E36" s="206"/>
      <c r="F36" s="206">
        <v>2</v>
      </c>
      <c r="G36" s="206">
        <v>3</v>
      </c>
      <c r="H36" s="206"/>
      <c r="I36" s="206">
        <v>392</v>
      </c>
      <c r="J36" s="206">
        <v>8</v>
      </c>
      <c r="K36" s="286" t="s">
        <v>386</v>
      </c>
    </row>
    <row r="37" spans="1:11" ht="23.25" customHeight="1">
      <c r="A37" s="283">
        <v>31</v>
      </c>
      <c r="B37" s="284" t="s">
        <v>387</v>
      </c>
      <c r="C37" s="205">
        <v>7000</v>
      </c>
      <c r="D37" s="205">
        <v>788</v>
      </c>
      <c r="E37" s="205"/>
      <c r="F37" s="206">
        <v>8</v>
      </c>
      <c r="G37" s="206">
        <v>28</v>
      </c>
      <c r="H37" s="205"/>
      <c r="I37" s="206">
        <v>7551</v>
      </c>
      <c r="J37" s="206">
        <v>788</v>
      </c>
      <c r="K37" s="285" t="s">
        <v>388</v>
      </c>
    </row>
    <row r="38" spans="1:11" ht="23.25" customHeight="1">
      <c r="A38" s="283">
        <v>32</v>
      </c>
      <c r="B38" s="284" t="s">
        <v>389</v>
      </c>
      <c r="C38" s="207">
        <v>131</v>
      </c>
      <c r="D38" s="207">
        <v>44</v>
      </c>
      <c r="E38" s="206"/>
      <c r="F38" s="206">
        <v>15</v>
      </c>
      <c r="G38" s="206">
        <v>14</v>
      </c>
      <c r="H38" s="206"/>
      <c r="I38" s="206">
        <v>170</v>
      </c>
      <c r="J38" s="206">
        <v>44</v>
      </c>
      <c r="K38" s="286" t="s">
        <v>390</v>
      </c>
    </row>
    <row r="39" spans="1:11" ht="23.25" customHeight="1">
      <c r="A39" s="283">
        <v>33</v>
      </c>
      <c r="B39" s="284" t="s">
        <v>391</v>
      </c>
      <c r="C39" s="205">
        <v>130</v>
      </c>
      <c r="D39" s="205">
        <v>14</v>
      </c>
      <c r="E39" s="205"/>
      <c r="F39" s="206">
        <v>1</v>
      </c>
      <c r="G39" s="206">
        <v>1</v>
      </c>
      <c r="H39" s="205"/>
      <c r="I39" s="206">
        <v>139</v>
      </c>
      <c r="J39" s="206">
        <v>14</v>
      </c>
      <c r="K39" s="285" t="s">
        <v>392</v>
      </c>
    </row>
    <row r="40" spans="1:11" ht="23.25" customHeight="1">
      <c r="A40" s="283">
        <v>34</v>
      </c>
      <c r="B40" s="284" t="s">
        <v>393</v>
      </c>
      <c r="C40" s="207"/>
      <c r="D40" s="207"/>
      <c r="E40" s="206">
        <v>1597</v>
      </c>
      <c r="F40" s="206">
        <v>1544</v>
      </c>
      <c r="G40" s="206">
        <v>1276</v>
      </c>
      <c r="H40" s="206">
        <v>240</v>
      </c>
      <c r="I40" s="206">
        <v>110321</v>
      </c>
      <c r="J40" s="206">
        <v>7119</v>
      </c>
      <c r="K40" s="286" t="s">
        <v>394</v>
      </c>
    </row>
    <row r="41" spans="1:11" ht="23.25" customHeight="1">
      <c r="A41" s="283">
        <v>35</v>
      </c>
      <c r="B41" s="284" t="s">
        <v>395</v>
      </c>
      <c r="C41" s="205">
        <v>30</v>
      </c>
      <c r="D41" s="205">
        <v>6</v>
      </c>
      <c r="E41" s="205"/>
      <c r="F41" s="206"/>
      <c r="G41" s="206"/>
      <c r="H41" s="205"/>
      <c r="I41" s="206">
        <v>33</v>
      </c>
      <c r="J41" s="206">
        <v>6</v>
      </c>
      <c r="K41" s="285" t="s">
        <v>396</v>
      </c>
    </row>
    <row r="42" spans="1:11" ht="27" customHeight="1">
      <c r="A42" s="283">
        <v>36</v>
      </c>
      <c r="B42" s="284" t="s">
        <v>397</v>
      </c>
      <c r="C42" s="207">
        <v>3057</v>
      </c>
      <c r="D42" s="207">
        <v>534</v>
      </c>
      <c r="E42" s="206"/>
      <c r="F42" s="206"/>
      <c r="G42" s="206"/>
      <c r="H42" s="206"/>
      <c r="I42" s="206">
        <v>2804</v>
      </c>
      <c r="J42" s="206">
        <v>534</v>
      </c>
      <c r="K42" s="286" t="s">
        <v>398</v>
      </c>
    </row>
    <row r="43" spans="1:11" ht="23.25" customHeight="1">
      <c r="A43" s="283">
        <v>37</v>
      </c>
      <c r="B43" s="284" t="s">
        <v>399</v>
      </c>
      <c r="C43" s="205">
        <v>18196</v>
      </c>
      <c r="D43" s="205">
        <v>3267</v>
      </c>
      <c r="E43" s="205"/>
      <c r="F43" s="206"/>
      <c r="G43" s="206"/>
      <c r="H43" s="205"/>
      <c r="I43" s="206">
        <v>70449</v>
      </c>
      <c r="J43" s="206">
        <v>3579</v>
      </c>
      <c r="K43" s="285" t="s">
        <v>400</v>
      </c>
    </row>
    <row r="44" spans="1:11" ht="23.25" customHeight="1">
      <c r="A44" s="283">
        <v>38</v>
      </c>
      <c r="B44" s="284" t="s">
        <v>401</v>
      </c>
      <c r="C44" s="207">
        <v>74</v>
      </c>
      <c r="D44" s="207">
        <v>32</v>
      </c>
      <c r="E44" s="206"/>
      <c r="F44" s="206"/>
      <c r="G44" s="206"/>
      <c r="H44" s="206"/>
      <c r="I44" s="206">
        <v>11733</v>
      </c>
      <c r="J44" s="206">
        <v>738</v>
      </c>
      <c r="K44" s="286" t="s">
        <v>402</v>
      </c>
    </row>
    <row r="45" spans="1:11" ht="23.25" customHeight="1">
      <c r="A45" s="283">
        <v>39</v>
      </c>
      <c r="B45" s="284" t="s">
        <v>403</v>
      </c>
      <c r="C45" s="205"/>
      <c r="D45" s="205">
        <v>33</v>
      </c>
      <c r="E45" s="205"/>
      <c r="F45" s="206"/>
      <c r="G45" s="206"/>
      <c r="H45" s="205"/>
      <c r="I45" s="206">
        <v>10357</v>
      </c>
      <c r="J45" s="206">
        <v>1347</v>
      </c>
      <c r="K45" s="285" t="s">
        <v>404</v>
      </c>
    </row>
    <row r="46" spans="1:11" ht="23.25" customHeight="1">
      <c r="A46" s="283">
        <v>40</v>
      </c>
      <c r="B46" s="284" t="s">
        <v>405</v>
      </c>
      <c r="C46" s="207">
        <v>130</v>
      </c>
      <c r="D46" s="207">
        <v>33</v>
      </c>
      <c r="E46" s="206"/>
      <c r="F46" s="206"/>
      <c r="G46" s="206"/>
      <c r="H46" s="206"/>
      <c r="I46" s="206">
        <v>6500</v>
      </c>
      <c r="J46" s="206">
        <v>438</v>
      </c>
      <c r="K46" s="286" t="s">
        <v>406</v>
      </c>
    </row>
    <row r="47" spans="1:11" ht="23.25" customHeight="1">
      <c r="A47" s="283">
        <v>41</v>
      </c>
      <c r="B47" s="284" t="s">
        <v>407</v>
      </c>
      <c r="C47" s="205">
        <v>21606</v>
      </c>
      <c r="D47" s="205">
        <v>961</v>
      </c>
      <c r="E47" s="205"/>
      <c r="F47" s="206"/>
      <c r="G47" s="206"/>
      <c r="H47" s="205"/>
      <c r="I47" s="206"/>
      <c r="J47" s="206"/>
      <c r="K47" s="285" t="s">
        <v>408</v>
      </c>
    </row>
    <row r="48" spans="1:11" ht="27.75" customHeight="1">
      <c r="A48" s="283">
        <v>42</v>
      </c>
      <c r="B48" s="284" t="s">
        <v>409</v>
      </c>
      <c r="C48" s="207">
        <f t="shared" ref="C48:I48" si="0">SUM(C7:C47)</f>
        <v>247605</v>
      </c>
      <c r="D48" s="207">
        <f t="shared" si="0"/>
        <v>20613</v>
      </c>
      <c r="E48" s="206">
        <f t="shared" si="0"/>
        <v>9436</v>
      </c>
      <c r="F48" s="206">
        <f t="shared" si="0"/>
        <v>5023</v>
      </c>
      <c r="G48" s="206">
        <f t="shared" si="0"/>
        <v>3383</v>
      </c>
      <c r="H48" s="206">
        <f t="shared" si="0"/>
        <v>22404</v>
      </c>
      <c r="I48" s="206">
        <f t="shared" si="0"/>
        <v>1673627</v>
      </c>
      <c r="J48" s="206">
        <v>104561</v>
      </c>
      <c r="K48" s="286" t="s">
        <v>410</v>
      </c>
    </row>
    <row r="49" spans="1:11" ht="24.75" customHeight="1">
      <c r="A49" s="708" t="s">
        <v>1553</v>
      </c>
      <c r="B49" s="708"/>
      <c r="C49" s="708"/>
      <c r="D49" s="708"/>
      <c r="E49" s="708"/>
      <c r="F49" s="708"/>
      <c r="G49" s="708"/>
      <c r="H49" s="708"/>
      <c r="I49" s="708"/>
      <c r="J49" s="708"/>
      <c r="K49" s="708"/>
    </row>
    <row r="53" spans="1:11" hidden="1">
      <c r="C53" s="74"/>
      <c r="D53" s="74"/>
    </row>
    <row r="57" spans="1:11" hidden="1">
      <c r="B57" s="709"/>
      <c r="C57" s="709"/>
      <c r="D57" s="709"/>
      <c r="E57" s="709"/>
    </row>
    <row r="66" spans="6:8" hidden="1">
      <c r="F66" s="74"/>
      <c r="G66" s="74"/>
      <c r="H66" s="74"/>
    </row>
  </sheetData>
  <mergeCells count="11">
    <mergeCell ref="A49:K49"/>
    <mergeCell ref="B57:E57"/>
    <mergeCell ref="A1:K1"/>
    <mergeCell ref="A2:K2"/>
    <mergeCell ref="A3:K3"/>
    <mergeCell ref="A5:A6"/>
    <mergeCell ref="B5:B6"/>
    <mergeCell ref="C5:D5"/>
    <mergeCell ref="E5:H5"/>
    <mergeCell ref="I5:J5"/>
    <mergeCell ref="K5:K6"/>
  </mergeCells>
  <conditionalFormatting sqref="N13">
    <cfRule type="expression" dxfId="5" priority="1">
      <formula>MOD(ROW(),3)=1</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1B6E-945C-4982-A8D0-D488E2AD67B0}">
  <sheetPr>
    <pageSetUpPr fitToPage="1"/>
  </sheetPr>
  <dimension ref="A1:V15"/>
  <sheetViews>
    <sheetView topLeftCell="A5" zoomScaleNormal="100" workbookViewId="0">
      <selection activeCell="A14" sqref="A14:U14"/>
    </sheetView>
  </sheetViews>
  <sheetFormatPr defaultColWidth="0" defaultRowHeight="0" customHeight="1" zeroHeight="1"/>
  <cols>
    <col min="1" max="1" width="9.1796875" style="67" customWidth="1"/>
    <col min="2" max="2" width="25.1796875" style="67" customWidth="1"/>
    <col min="3" max="3" width="11.453125" style="67" customWidth="1"/>
    <col min="4" max="19" width="16.54296875" style="67" customWidth="1"/>
    <col min="20" max="20" width="20.54296875" style="67" customWidth="1"/>
    <col min="21" max="21" width="23.453125" style="67" customWidth="1"/>
    <col min="22" max="22" width="13.453125" style="67" hidden="1" customWidth="1"/>
    <col min="23" max="16384" width="9.1796875" style="67" hidden="1"/>
  </cols>
  <sheetData>
    <row r="1" spans="1:21" s="265" customFormat="1" ht="37" customHeight="1">
      <c r="A1" s="717" t="s">
        <v>1802</v>
      </c>
      <c r="B1" s="718"/>
      <c r="C1" s="718"/>
      <c r="D1" s="718"/>
      <c r="E1" s="718"/>
      <c r="F1" s="718"/>
      <c r="G1" s="718"/>
      <c r="H1" s="718"/>
      <c r="I1" s="718"/>
      <c r="J1" s="718"/>
      <c r="K1" s="718"/>
      <c r="L1" s="718"/>
      <c r="M1" s="718"/>
      <c r="N1" s="718"/>
      <c r="O1" s="718"/>
      <c r="P1" s="718"/>
      <c r="Q1" s="718"/>
      <c r="R1" s="718"/>
      <c r="S1" s="718"/>
      <c r="T1" s="718"/>
      <c r="U1" s="719"/>
    </row>
    <row r="2" spans="1:21" s="265" customFormat="1" ht="30" customHeight="1">
      <c r="A2" s="720" t="s">
        <v>1646</v>
      </c>
      <c r="B2" s="721"/>
      <c r="C2" s="721"/>
      <c r="D2" s="721"/>
      <c r="E2" s="721"/>
      <c r="F2" s="721"/>
      <c r="G2" s="721"/>
      <c r="H2" s="721"/>
      <c r="I2" s="721"/>
      <c r="J2" s="721"/>
      <c r="K2" s="721"/>
      <c r="L2" s="721"/>
      <c r="M2" s="721"/>
      <c r="N2" s="721"/>
      <c r="O2" s="721"/>
      <c r="P2" s="721"/>
      <c r="Q2" s="721"/>
      <c r="R2" s="721"/>
      <c r="S2" s="721"/>
      <c r="T2" s="721"/>
      <c r="U2" s="722"/>
    </row>
    <row r="3" spans="1:21" s="126" customFormat="1" ht="80.150000000000006" customHeight="1">
      <c r="A3" s="109" t="s">
        <v>313</v>
      </c>
      <c r="B3" s="110" t="s">
        <v>1647</v>
      </c>
      <c r="C3" s="109" t="s">
        <v>1648</v>
      </c>
      <c r="D3" s="109" t="s">
        <v>1649</v>
      </c>
      <c r="E3" s="109" t="s">
        <v>1650</v>
      </c>
      <c r="F3" s="109" t="s">
        <v>1651</v>
      </c>
      <c r="G3" s="109" t="s">
        <v>1652</v>
      </c>
      <c r="H3" s="109" t="s">
        <v>1653</v>
      </c>
      <c r="I3" s="109" t="s">
        <v>1654</v>
      </c>
      <c r="J3" s="109" t="s">
        <v>1655</v>
      </c>
      <c r="K3" s="109" t="s">
        <v>1656</v>
      </c>
      <c r="L3" s="109" t="s">
        <v>1657</v>
      </c>
      <c r="M3" s="109" t="s">
        <v>1658</v>
      </c>
      <c r="N3" s="109" t="s">
        <v>1659</v>
      </c>
      <c r="O3" s="109" t="s">
        <v>1660</v>
      </c>
      <c r="P3" s="109" t="s">
        <v>1661</v>
      </c>
      <c r="Q3" s="109" t="s">
        <v>1662</v>
      </c>
      <c r="R3" s="109" t="s">
        <v>1663</v>
      </c>
      <c r="S3" s="109" t="s">
        <v>1664</v>
      </c>
      <c r="T3" s="109" t="s">
        <v>1665</v>
      </c>
      <c r="U3" s="125" t="s">
        <v>1666</v>
      </c>
    </row>
    <row r="4" spans="1:21" ht="14.5">
      <c r="A4" s="282">
        <v>1</v>
      </c>
      <c r="B4" s="110" t="s">
        <v>1667</v>
      </c>
      <c r="C4" s="127">
        <v>86</v>
      </c>
      <c r="D4" s="128">
        <v>87</v>
      </c>
      <c r="E4" s="128">
        <v>91</v>
      </c>
      <c r="F4" s="128">
        <v>90</v>
      </c>
      <c r="G4" s="128">
        <v>97</v>
      </c>
      <c r="H4" s="128">
        <v>102</v>
      </c>
      <c r="I4" s="128">
        <v>97</v>
      </c>
      <c r="J4" s="128">
        <v>99</v>
      </c>
      <c r="K4" s="128">
        <v>105</v>
      </c>
      <c r="L4" s="128">
        <v>116</v>
      </c>
      <c r="M4" s="128">
        <v>122</v>
      </c>
      <c r="N4" s="128">
        <v>120</v>
      </c>
      <c r="O4" s="128">
        <v>123</v>
      </c>
      <c r="P4" s="128">
        <v>123</v>
      </c>
      <c r="Q4" s="128">
        <v>126</v>
      </c>
      <c r="R4" s="128">
        <v>129</v>
      </c>
      <c r="S4" s="130">
        <v>129</v>
      </c>
      <c r="T4" s="130">
        <v>138</v>
      </c>
      <c r="U4" s="129" t="s">
        <v>1668</v>
      </c>
    </row>
    <row r="5" spans="1:21" ht="14.5">
      <c r="A5" s="282">
        <v>2</v>
      </c>
      <c r="B5" s="110" t="s">
        <v>1669</v>
      </c>
      <c r="C5" s="127">
        <v>28</v>
      </c>
      <c r="D5" s="127">
        <v>31</v>
      </c>
      <c r="E5" s="128">
        <v>31</v>
      </c>
      <c r="F5" s="128">
        <v>29</v>
      </c>
      <c r="G5" s="128">
        <v>37</v>
      </c>
      <c r="H5" s="128">
        <v>37</v>
      </c>
      <c r="I5" s="128">
        <v>37</v>
      </c>
      <c r="J5" s="128">
        <v>37</v>
      </c>
      <c r="K5" s="128">
        <v>37</v>
      </c>
      <c r="L5" s="128">
        <v>35</v>
      </c>
      <c r="M5" s="128">
        <v>35</v>
      </c>
      <c r="N5" s="128">
        <v>35</v>
      </c>
      <c r="O5" s="128">
        <v>42</v>
      </c>
      <c r="P5" s="128">
        <v>42</v>
      </c>
      <c r="Q5" s="128">
        <v>44</v>
      </c>
      <c r="R5" s="128">
        <v>45</v>
      </c>
      <c r="S5" s="130">
        <v>45</v>
      </c>
      <c r="T5" s="130">
        <v>46</v>
      </c>
      <c r="U5" s="129" t="s">
        <v>1670</v>
      </c>
    </row>
    <row r="6" spans="1:21" ht="14.5">
      <c r="A6" s="282">
        <v>3</v>
      </c>
      <c r="B6" s="110" t="s">
        <v>1671</v>
      </c>
      <c r="C6" s="127">
        <v>1581</v>
      </c>
      <c r="D6" s="128">
        <v>1716</v>
      </c>
      <c r="E6" s="128">
        <v>1752</v>
      </c>
      <c r="F6" s="128">
        <v>1920</v>
      </c>
      <c r="G6" s="128">
        <v>2104</v>
      </c>
      <c r="H6" s="128">
        <v>2347</v>
      </c>
      <c r="I6" s="128">
        <v>2104</v>
      </c>
      <c r="J6" s="128">
        <v>2205</v>
      </c>
      <c r="K6" s="128">
        <v>2484</v>
      </c>
      <c r="L6" s="128">
        <v>2637</v>
      </c>
      <c r="M6" s="128">
        <v>2878</v>
      </c>
      <c r="N6" s="128">
        <v>2989</v>
      </c>
      <c r="O6" s="128">
        <v>4337</v>
      </c>
      <c r="P6" s="128">
        <v>4976</v>
      </c>
      <c r="Q6" s="128">
        <v>5336</v>
      </c>
      <c r="R6" s="128">
        <v>5702</v>
      </c>
      <c r="S6" s="130">
        <v>5915</v>
      </c>
      <c r="T6" s="130">
        <v>6234</v>
      </c>
      <c r="U6" s="129" t="s">
        <v>1672</v>
      </c>
    </row>
    <row r="7" spans="1:21" ht="14.5">
      <c r="A7" s="282">
        <v>4</v>
      </c>
      <c r="B7" s="110" t="s">
        <v>1673</v>
      </c>
      <c r="C7" s="127">
        <v>2318</v>
      </c>
      <c r="D7" s="127">
        <v>2528</v>
      </c>
      <c r="E7" s="128">
        <v>2572</v>
      </c>
      <c r="F7" s="128">
        <v>2871</v>
      </c>
      <c r="G7" s="128">
        <v>3178</v>
      </c>
      <c r="H7" s="128">
        <v>3510</v>
      </c>
      <c r="I7" s="128">
        <v>3178</v>
      </c>
      <c r="J7" s="128">
        <v>3381</v>
      </c>
      <c r="K7" s="128">
        <v>3643</v>
      </c>
      <c r="L7" s="128">
        <v>3921</v>
      </c>
      <c r="M7" s="128">
        <v>4537</v>
      </c>
      <c r="N7" s="128">
        <v>4993</v>
      </c>
      <c r="O7" s="128">
        <v>7925</v>
      </c>
      <c r="P7" s="128">
        <v>9400</v>
      </c>
      <c r="Q7" s="128">
        <v>10202</v>
      </c>
      <c r="R7" s="128">
        <v>10901</v>
      </c>
      <c r="S7" s="130">
        <v>11477</v>
      </c>
      <c r="T7" s="130">
        <v>12154</v>
      </c>
      <c r="U7" s="129" t="s">
        <v>1674</v>
      </c>
    </row>
    <row r="8" spans="1:21" ht="14.5">
      <c r="A8" s="282">
        <v>5</v>
      </c>
      <c r="B8" s="110" t="s">
        <v>1675</v>
      </c>
      <c r="C8" s="127">
        <v>4605</v>
      </c>
      <c r="D8" s="128">
        <v>4854</v>
      </c>
      <c r="E8" s="128">
        <v>4869</v>
      </c>
      <c r="F8" s="128">
        <v>5038</v>
      </c>
      <c r="G8" s="128">
        <v>5203</v>
      </c>
      <c r="H8" s="128">
        <v>5376</v>
      </c>
      <c r="I8" s="128">
        <v>5203</v>
      </c>
      <c r="J8" s="128">
        <v>5310</v>
      </c>
      <c r="K8" s="128">
        <v>5435</v>
      </c>
      <c r="L8" s="128">
        <v>5544</v>
      </c>
      <c r="M8" s="128">
        <v>5883</v>
      </c>
      <c r="N8" s="128">
        <v>6213</v>
      </c>
      <c r="O8" s="128">
        <v>8098</v>
      </c>
      <c r="P8" s="128">
        <v>8959</v>
      </c>
      <c r="Q8" s="128">
        <v>9376</v>
      </c>
      <c r="R8" s="128">
        <v>9673</v>
      </c>
      <c r="S8" s="130">
        <v>9937</v>
      </c>
      <c r="T8" s="130">
        <v>10227</v>
      </c>
      <c r="U8" s="129" t="s">
        <v>1676</v>
      </c>
    </row>
    <row r="9" spans="1:21" ht="43.5">
      <c r="A9" s="282">
        <v>6</v>
      </c>
      <c r="B9" s="110" t="s">
        <v>1677</v>
      </c>
      <c r="C9" s="127">
        <v>1077</v>
      </c>
      <c r="D9" s="127">
        <v>1230</v>
      </c>
      <c r="E9" s="128">
        <v>1246</v>
      </c>
      <c r="F9" s="128">
        <v>1447</v>
      </c>
      <c r="G9" s="128">
        <v>1544</v>
      </c>
      <c r="H9" s="128">
        <v>1622</v>
      </c>
      <c r="I9" s="128">
        <v>1544</v>
      </c>
      <c r="J9" s="128">
        <v>1583</v>
      </c>
      <c r="K9" s="128">
        <v>1645</v>
      </c>
      <c r="L9" s="128">
        <v>1709</v>
      </c>
      <c r="M9" s="128">
        <v>1929</v>
      </c>
      <c r="N9" s="128">
        <v>2059</v>
      </c>
      <c r="O9" s="128">
        <v>3046</v>
      </c>
      <c r="P9" s="128">
        <v>3500</v>
      </c>
      <c r="Q9" s="128">
        <v>3761</v>
      </c>
      <c r="R9" s="128">
        <v>4033</v>
      </c>
      <c r="S9" s="130">
        <v>4225</v>
      </c>
      <c r="T9" s="130">
        <v>4552</v>
      </c>
      <c r="U9" s="129" t="s">
        <v>1678</v>
      </c>
    </row>
    <row r="10" spans="1:21" ht="43.5">
      <c r="A10" s="282">
        <v>7</v>
      </c>
      <c r="B10" s="110" t="s">
        <v>1679</v>
      </c>
      <c r="C10" s="127">
        <v>237</v>
      </c>
      <c r="D10" s="128">
        <v>225</v>
      </c>
      <c r="E10" s="128">
        <v>224</v>
      </c>
      <c r="F10" s="128">
        <v>211</v>
      </c>
      <c r="G10" s="128">
        <v>210</v>
      </c>
      <c r="H10" s="128">
        <v>209</v>
      </c>
      <c r="I10" s="128">
        <v>210</v>
      </c>
      <c r="J10" s="128">
        <v>209</v>
      </c>
      <c r="K10" s="128">
        <v>209</v>
      </c>
      <c r="L10" s="128">
        <v>204</v>
      </c>
      <c r="M10" s="128">
        <v>184</v>
      </c>
      <c r="N10" s="128">
        <v>179</v>
      </c>
      <c r="O10" s="128">
        <v>161</v>
      </c>
      <c r="P10" s="128">
        <v>147</v>
      </c>
      <c r="Q10" s="128">
        <v>134</v>
      </c>
      <c r="R10" s="128">
        <v>126</v>
      </c>
      <c r="S10" s="130">
        <v>126</v>
      </c>
      <c r="T10" s="130">
        <v>111</v>
      </c>
      <c r="U10" s="129" t="s">
        <v>1680</v>
      </c>
    </row>
    <row r="11" spans="1:21" ht="14.5">
      <c r="A11" s="282">
        <v>8</v>
      </c>
      <c r="B11" s="110" t="s">
        <v>1681</v>
      </c>
      <c r="C11" s="127">
        <v>744</v>
      </c>
      <c r="D11" s="127">
        <v>1011</v>
      </c>
      <c r="E11" s="128">
        <v>1070</v>
      </c>
      <c r="F11" s="128">
        <v>1358</v>
      </c>
      <c r="G11" s="128">
        <v>1526</v>
      </c>
      <c r="H11" s="128">
        <v>1610</v>
      </c>
      <c r="I11" s="128">
        <v>1526</v>
      </c>
      <c r="J11" s="128">
        <v>1599</v>
      </c>
      <c r="K11" s="128">
        <v>1674</v>
      </c>
      <c r="L11" s="128">
        <v>1841</v>
      </c>
      <c r="M11" s="128">
        <v>2263</v>
      </c>
      <c r="N11" s="128">
        <v>2405</v>
      </c>
      <c r="O11" s="128">
        <v>3596</v>
      </c>
      <c r="P11" s="128">
        <v>4686</v>
      </c>
      <c r="Q11" s="128">
        <v>5049</v>
      </c>
      <c r="R11" s="128">
        <v>5371</v>
      </c>
      <c r="S11" s="130">
        <v>5371</v>
      </c>
      <c r="T11" s="130">
        <v>6117</v>
      </c>
      <c r="U11" s="129" t="s">
        <v>1682</v>
      </c>
    </row>
    <row r="12" spans="1:21" ht="43.5">
      <c r="A12" s="282">
        <v>9</v>
      </c>
      <c r="B12" s="110" t="s">
        <v>1683</v>
      </c>
      <c r="C12" s="127">
        <v>1531</v>
      </c>
      <c r="D12" s="128">
        <v>2507</v>
      </c>
      <c r="E12" s="128">
        <v>2727</v>
      </c>
      <c r="F12" s="128">
        <v>4640</v>
      </c>
      <c r="G12" s="128">
        <v>5481</v>
      </c>
      <c r="H12" s="128">
        <v>5942</v>
      </c>
      <c r="I12" s="128">
        <v>5481</v>
      </c>
      <c r="J12" s="128">
        <v>5762</v>
      </c>
      <c r="K12" s="128">
        <v>6635</v>
      </c>
      <c r="L12" s="128">
        <v>7067</v>
      </c>
      <c r="M12" s="128">
        <v>9679</v>
      </c>
      <c r="N12" s="128">
        <v>14245</v>
      </c>
      <c r="O12" s="128">
        <v>23041</v>
      </c>
      <c r="P12" s="128">
        <v>26510</v>
      </c>
      <c r="Q12" s="128">
        <v>28638</v>
      </c>
      <c r="R12" s="128">
        <v>30554</v>
      </c>
      <c r="S12" s="130">
        <v>32554</v>
      </c>
      <c r="T12" s="130">
        <v>35138</v>
      </c>
      <c r="U12" s="129" t="s">
        <v>1684</v>
      </c>
    </row>
    <row r="13" spans="1:21" ht="14.5">
      <c r="A13" s="282">
        <v>10</v>
      </c>
      <c r="B13" s="110" t="s">
        <v>1685</v>
      </c>
      <c r="C13" s="127">
        <v>12207</v>
      </c>
      <c r="D13" s="127">
        <f>SUM(D4:D12)</f>
        <v>14189</v>
      </c>
      <c r="E13" s="128">
        <f>SUM(E4:E12)</f>
        <v>14582</v>
      </c>
      <c r="F13" s="128">
        <f>SUM(F4:F12)</f>
        <v>17604</v>
      </c>
      <c r="G13" s="128">
        <v>19380</v>
      </c>
      <c r="H13" s="128">
        <v>19380</v>
      </c>
      <c r="I13" s="128">
        <f>SUM(I4:I12)</f>
        <v>19380</v>
      </c>
      <c r="J13" s="128">
        <f>SUM(J4:J12)</f>
        <v>20185</v>
      </c>
      <c r="K13" s="128">
        <f>SUM(K4:K12)</f>
        <v>21867</v>
      </c>
      <c r="L13" s="128">
        <f>SUM(L4:L12)</f>
        <v>23074</v>
      </c>
      <c r="M13" s="128">
        <f>SUM(M4:M12)</f>
        <v>27510</v>
      </c>
      <c r="N13" s="128">
        <v>33238</v>
      </c>
      <c r="O13" s="128">
        <f>SUM(O4:O12)</f>
        <v>50369</v>
      </c>
      <c r="P13" s="128">
        <f>SUM(P4:P12)</f>
        <v>58343</v>
      </c>
      <c r="Q13" s="128">
        <f>SUM(Q4:Q12)</f>
        <v>62666</v>
      </c>
      <c r="R13" s="128">
        <f>SUM(R4:R12)</f>
        <v>66534</v>
      </c>
      <c r="S13" s="130">
        <v>69779</v>
      </c>
      <c r="T13" s="130">
        <f>SUM(T4:T12)</f>
        <v>74717</v>
      </c>
      <c r="U13" s="129" t="s">
        <v>1686</v>
      </c>
    </row>
    <row r="14" spans="1:21" s="126" customFormat="1" ht="18.75" customHeight="1">
      <c r="A14" s="723" t="s">
        <v>5502</v>
      </c>
      <c r="B14" s="724"/>
      <c r="C14" s="724"/>
      <c r="D14" s="724"/>
      <c r="E14" s="724"/>
      <c r="F14" s="724"/>
      <c r="G14" s="724"/>
      <c r="H14" s="724"/>
      <c r="I14" s="724"/>
      <c r="J14" s="724"/>
      <c r="K14" s="724"/>
      <c r="L14" s="724"/>
      <c r="M14" s="724"/>
      <c r="N14" s="724"/>
      <c r="O14" s="724"/>
      <c r="P14" s="724"/>
      <c r="Q14" s="724"/>
      <c r="R14" s="724"/>
      <c r="S14" s="724"/>
      <c r="T14" s="724"/>
      <c r="U14" s="725"/>
    </row>
    <row r="15" spans="1:21" s="266" customFormat="1" ht="16.5" hidden="1" customHeight="1">
      <c r="A15" s="726"/>
      <c r="B15" s="726"/>
      <c r="C15" s="726"/>
      <c r="D15" s="726"/>
      <c r="E15" s="726"/>
      <c r="F15" s="726"/>
      <c r="G15" s="726"/>
      <c r="H15" s="726"/>
      <c r="I15" s="726"/>
      <c r="J15" s="726"/>
      <c r="K15" s="726"/>
      <c r="L15" s="726"/>
      <c r="M15" s="726"/>
      <c r="N15" s="726"/>
      <c r="O15" s="726"/>
      <c r="P15" s="726"/>
      <c r="Q15" s="726"/>
      <c r="R15" s="726"/>
      <c r="S15" s="726"/>
      <c r="T15" s="726"/>
      <c r="U15" s="726"/>
    </row>
  </sheetData>
  <mergeCells count="4">
    <mergeCell ref="A1:U1"/>
    <mergeCell ref="A2:U2"/>
    <mergeCell ref="A14:U14"/>
    <mergeCell ref="A15:U15"/>
  </mergeCells>
  <conditionalFormatting sqref="W4:XFD13">
    <cfRule type="expression" dxfId="4" priority="1">
      <formula>MOD(ROW(),3)=1</formula>
    </cfRule>
  </conditionalFormatting>
  <pageMargins left="0.25" right="0.25" top="0.75" bottom="0.75" header="0.3" footer="0.3"/>
  <pageSetup paperSize="9" scale="4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D218-F92C-4A81-B052-63C6B81190C9}">
  <sheetPr>
    <pageSetUpPr fitToPage="1"/>
  </sheetPr>
  <dimension ref="A1:N47"/>
  <sheetViews>
    <sheetView topLeftCell="A37" zoomScale="85" zoomScaleNormal="85" workbookViewId="0">
      <selection activeCell="H40" sqref="H40"/>
    </sheetView>
  </sheetViews>
  <sheetFormatPr defaultColWidth="0" defaultRowHeight="14.5" zeroHeight="1"/>
  <cols>
    <col min="1" max="1" width="6.453125" style="274" bestFit="1" customWidth="1"/>
    <col min="2" max="2" width="31.54296875" style="274" bestFit="1" customWidth="1"/>
    <col min="3" max="5" width="11" style="274" bestFit="1" customWidth="1"/>
    <col min="6" max="6" width="11.26953125" style="274" customWidth="1"/>
    <col min="7" max="13" width="11.7265625" style="274" bestFit="1" customWidth="1"/>
    <col min="14" max="14" width="30.26953125" style="275" bestFit="1" customWidth="1"/>
    <col min="15" max="16384" width="8.7265625" style="267" hidden="1"/>
  </cols>
  <sheetData>
    <row r="1" spans="1:14" ht="26.25" customHeight="1">
      <c r="A1" s="743" t="s">
        <v>1803</v>
      </c>
      <c r="B1" s="744"/>
      <c r="C1" s="744"/>
      <c r="D1" s="744"/>
      <c r="E1" s="744"/>
      <c r="F1" s="744"/>
      <c r="G1" s="744"/>
      <c r="H1" s="744"/>
      <c r="I1" s="744"/>
      <c r="J1" s="744"/>
      <c r="K1" s="744"/>
      <c r="L1" s="744"/>
      <c r="M1" s="744"/>
      <c r="N1" s="745"/>
    </row>
    <row r="2" spans="1:14" ht="20.25" customHeight="1">
      <c r="A2" s="746" t="s">
        <v>1560</v>
      </c>
      <c r="B2" s="747"/>
      <c r="C2" s="747"/>
      <c r="D2" s="747"/>
      <c r="E2" s="747"/>
      <c r="F2" s="747"/>
      <c r="G2" s="747"/>
      <c r="H2" s="747"/>
      <c r="I2" s="747"/>
      <c r="J2" s="747"/>
      <c r="K2" s="747"/>
      <c r="L2" s="747"/>
      <c r="M2" s="747"/>
      <c r="N2" s="748"/>
    </row>
    <row r="3" spans="1:14" ht="22.5" customHeight="1">
      <c r="A3" s="749" t="s">
        <v>1561</v>
      </c>
      <c r="B3" s="750"/>
      <c r="C3" s="750"/>
      <c r="D3" s="750"/>
      <c r="E3" s="750"/>
      <c r="F3" s="750"/>
      <c r="G3" s="750"/>
      <c r="H3" s="750"/>
      <c r="I3" s="750"/>
      <c r="J3" s="750"/>
      <c r="K3" s="750"/>
      <c r="L3" s="750"/>
      <c r="M3" s="750"/>
      <c r="N3" s="751"/>
    </row>
    <row r="4" spans="1:14">
      <c r="A4" s="752" t="s">
        <v>137</v>
      </c>
      <c r="B4" s="753" t="s">
        <v>268</v>
      </c>
      <c r="C4" s="754"/>
      <c r="D4" s="754"/>
      <c r="E4" s="754"/>
      <c r="F4" s="754"/>
      <c r="G4" s="754"/>
      <c r="H4" s="754"/>
      <c r="I4" s="754"/>
      <c r="J4" s="754"/>
      <c r="K4" s="754"/>
      <c r="L4" s="754"/>
      <c r="M4" s="754"/>
      <c r="N4" s="729" t="s">
        <v>0</v>
      </c>
    </row>
    <row r="5" spans="1:14">
      <c r="A5" s="752"/>
      <c r="B5" s="753"/>
      <c r="C5" s="268" t="s">
        <v>1562</v>
      </c>
      <c r="D5" s="268" t="s">
        <v>1563</v>
      </c>
      <c r="E5" s="268" t="s">
        <v>1564</v>
      </c>
      <c r="F5" s="268" t="s">
        <v>1565</v>
      </c>
      <c r="G5" s="268" t="s">
        <v>1566</v>
      </c>
      <c r="H5" s="268" t="s">
        <v>1567</v>
      </c>
      <c r="I5" s="124" t="s">
        <v>1568</v>
      </c>
      <c r="J5" s="124" t="s">
        <v>1569</v>
      </c>
      <c r="K5" s="124" t="s">
        <v>1570</v>
      </c>
      <c r="L5" s="124" t="s">
        <v>1571</v>
      </c>
      <c r="M5" s="124" t="s">
        <v>1572</v>
      </c>
      <c r="N5" s="730"/>
    </row>
    <row r="6" spans="1:14">
      <c r="A6" s="229">
        <v>1</v>
      </c>
      <c r="B6" s="278" t="s">
        <v>189</v>
      </c>
      <c r="C6" s="741">
        <v>63814</v>
      </c>
      <c r="D6" s="741">
        <v>63821</v>
      </c>
      <c r="E6" s="741">
        <v>63821</v>
      </c>
      <c r="F6" s="741">
        <v>63814</v>
      </c>
      <c r="G6" s="741">
        <v>63814</v>
      </c>
      <c r="H6" s="741">
        <v>63814</v>
      </c>
      <c r="I6" s="108">
        <v>37258</v>
      </c>
      <c r="J6" s="108">
        <v>37258</v>
      </c>
      <c r="K6" s="108">
        <v>37258</v>
      </c>
      <c r="L6" s="108">
        <v>37258</v>
      </c>
      <c r="M6" s="108">
        <v>37258</v>
      </c>
      <c r="N6" s="281" t="s">
        <v>3</v>
      </c>
    </row>
    <row r="7" spans="1:14">
      <c r="A7" s="229">
        <v>2</v>
      </c>
      <c r="B7" s="279" t="s">
        <v>1573</v>
      </c>
      <c r="C7" s="742"/>
      <c r="D7" s="742"/>
      <c r="E7" s="742"/>
      <c r="F7" s="742"/>
      <c r="G7" s="742"/>
      <c r="H7" s="742"/>
      <c r="I7" s="108">
        <v>26904</v>
      </c>
      <c r="J7" s="107">
        <v>26904</v>
      </c>
      <c r="K7" s="107">
        <v>26904</v>
      </c>
      <c r="L7" s="107">
        <v>27688</v>
      </c>
      <c r="M7" s="107">
        <v>27688</v>
      </c>
      <c r="N7" s="115" t="s">
        <v>1574</v>
      </c>
    </row>
    <row r="8" spans="1:14">
      <c r="A8" s="229">
        <v>3</v>
      </c>
      <c r="B8" s="279" t="s">
        <v>1575</v>
      </c>
      <c r="C8" s="107">
        <v>51540</v>
      </c>
      <c r="D8" s="107">
        <v>51540</v>
      </c>
      <c r="E8" s="107">
        <v>51540</v>
      </c>
      <c r="F8" s="107">
        <v>51540</v>
      </c>
      <c r="G8" s="107">
        <v>51540</v>
      </c>
      <c r="H8" s="107">
        <v>51541</v>
      </c>
      <c r="I8" s="108">
        <v>51407</v>
      </c>
      <c r="J8" s="107">
        <v>51407</v>
      </c>
      <c r="K8" s="107">
        <v>51407</v>
      </c>
      <c r="L8" s="107">
        <v>51540</v>
      </c>
      <c r="M8" s="107">
        <v>51540</v>
      </c>
      <c r="N8" s="115" t="s">
        <v>4</v>
      </c>
    </row>
    <row r="9" spans="1:14">
      <c r="A9" s="229">
        <v>4</v>
      </c>
      <c r="B9" s="278" t="s">
        <v>1576</v>
      </c>
      <c r="C9" s="107">
        <v>27018</v>
      </c>
      <c r="D9" s="107">
        <v>27018</v>
      </c>
      <c r="E9" s="107">
        <v>26832</v>
      </c>
      <c r="F9" s="107">
        <v>26832</v>
      </c>
      <c r="G9" s="107">
        <v>26832</v>
      </c>
      <c r="H9" s="107">
        <v>26832</v>
      </c>
      <c r="I9" s="108">
        <v>26832</v>
      </c>
      <c r="J9" s="108">
        <v>26832</v>
      </c>
      <c r="K9" s="108">
        <v>26832</v>
      </c>
      <c r="L9" s="108">
        <v>26836</v>
      </c>
      <c r="M9" s="108">
        <v>26836</v>
      </c>
      <c r="N9" s="281" t="s">
        <v>5</v>
      </c>
    </row>
    <row r="10" spans="1:14">
      <c r="A10" s="229">
        <v>5</v>
      </c>
      <c r="B10" s="279" t="s">
        <v>1577</v>
      </c>
      <c r="C10" s="107">
        <v>6078</v>
      </c>
      <c r="D10" s="107">
        <v>6473</v>
      </c>
      <c r="E10" s="107">
        <v>6473</v>
      </c>
      <c r="F10" s="107">
        <v>6473</v>
      </c>
      <c r="G10" s="107">
        <v>6473</v>
      </c>
      <c r="H10" s="107">
        <v>6473</v>
      </c>
      <c r="I10" s="108">
        <v>6493</v>
      </c>
      <c r="J10" s="107">
        <v>6877</v>
      </c>
      <c r="K10" s="107">
        <v>6877</v>
      </c>
      <c r="L10" s="107">
        <v>7442</v>
      </c>
      <c r="M10" s="107">
        <v>7442</v>
      </c>
      <c r="N10" s="115" t="s">
        <v>6</v>
      </c>
    </row>
    <row r="11" spans="1:14">
      <c r="A11" s="229">
        <v>6</v>
      </c>
      <c r="B11" s="278" t="s">
        <v>1578</v>
      </c>
      <c r="C11" s="107">
        <v>59285</v>
      </c>
      <c r="D11" s="107">
        <v>59772</v>
      </c>
      <c r="E11" s="107">
        <v>59772</v>
      </c>
      <c r="F11" s="107">
        <v>59772</v>
      </c>
      <c r="G11" s="107">
        <v>59772</v>
      </c>
      <c r="H11" s="107">
        <v>59772</v>
      </c>
      <c r="I11" s="108">
        <v>59772</v>
      </c>
      <c r="J11" s="108">
        <v>59772</v>
      </c>
      <c r="K11" s="108">
        <v>59772</v>
      </c>
      <c r="L11" s="108">
        <v>59816</v>
      </c>
      <c r="M11" s="108">
        <v>59816</v>
      </c>
      <c r="N11" s="281" t="s">
        <v>7</v>
      </c>
    </row>
    <row r="12" spans="1:14">
      <c r="A12" s="229">
        <v>7</v>
      </c>
      <c r="B12" s="279" t="s">
        <v>1534</v>
      </c>
      <c r="C12" s="107">
        <v>85</v>
      </c>
      <c r="D12" s="107">
        <v>85</v>
      </c>
      <c r="E12" s="107">
        <v>85</v>
      </c>
      <c r="F12" s="107">
        <v>85</v>
      </c>
      <c r="G12" s="107">
        <v>85</v>
      </c>
      <c r="H12" s="107">
        <v>85</v>
      </c>
      <c r="I12" s="108">
        <v>102</v>
      </c>
      <c r="J12" s="107">
        <v>102</v>
      </c>
      <c r="K12" s="107">
        <v>102</v>
      </c>
      <c r="L12" s="107">
        <v>103</v>
      </c>
      <c r="M12" s="107">
        <v>104</v>
      </c>
      <c r="N12" s="115" t="s">
        <v>8</v>
      </c>
    </row>
    <row r="13" spans="1:14">
      <c r="A13" s="229">
        <v>8</v>
      </c>
      <c r="B13" s="278" t="s">
        <v>192</v>
      </c>
      <c r="C13" s="107">
        <v>1224</v>
      </c>
      <c r="D13" s="107">
        <v>1224</v>
      </c>
      <c r="E13" s="107">
        <v>1224</v>
      </c>
      <c r="F13" s="107">
        <v>1224</v>
      </c>
      <c r="G13" s="107">
        <v>1224</v>
      </c>
      <c r="H13" s="107">
        <v>1225</v>
      </c>
      <c r="I13" s="108">
        <v>1225</v>
      </c>
      <c r="J13" s="108">
        <v>1225</v>
      </c>
      <c r="K13" s="108">
        <v>1225</v>
      </c>
      <c r="L13" s="108">
        <v>1271</v>
      </c>
      <c r="M13" s="108">
        <v>1271</v>
      </c>
      <c r="N13" s="281" t="s">
        <v>9</v>
      </c>
    </row>
    <row r="14" spans="1:14">
      <c r="A14" s="229">
        <v>9</v>
      </c>
      <c r="B14" s="279" t="s">
        <v>195</v>
      </c>
      <c r="C14" s="107">
        <v>18999</v>
      </c>
      <c r="D14" s="107">
        <v>19113</v>
      </c>
      <c r="E14" s="107">
        <v>18962</v>
      </c>
      <c r="F14" s="107">
        <v>18927</v>
      </c>
      <c r="G14" s="107">
        <v>18927</v>
      </c>
      <c r="H14" s="107">
        <v>21647</v>
      </c>
      <c r="I14" s="108">
        <v>21647</v>
      </c>
      <c r="J14" s="107">
        <v>21647</v>
      </c>
      <c r="K14" s="107">
        <v>21647</v>
      </c>
      <c r="L14" s="107">
        <v>21870</v>
      </c>
      <c r="M14" s="107">
        <v>21870</v>
      </c>
      <c r="N14" s="115" t="s">
        <v>10</v>
      </c>
    </row>
    <row r="15" spans="1:14">
      <c r="A15" s="229">
        <v>10</v>
      </c>
      <c r="B15" s="278" t="s">
        <v>1579</v>
      </c>
      <c r="C15" s="107">
        <v>1551</v>
      </c>
      <c r="D15" s="107">
        <v>1558</v>
      </c>
      <c r="E15" s="107">
        <v>1559</v>
      </c>
      <c r="F15" s="107">
        <v>1559</v>
      </c>
      <c r="G15" s="107">
        <v>1559</v>
      </c>
      <c r="H15" s="107">
        <v>1559</v>
      </c>
      <c r="I15" s="108">
        <v>1559</v>
      </c>
      <c r="J15" s="108">
        <v>1559</v>
      </c>
      <c r="K15" s="108">
        <v>1559</v>
      </c>
      <c r="L15" s="108">
        <v>1559</v>
      </c>
      <c r="M15" s="108">
        <v>1559</v>
      </c>
      <c r="N15" s="281" t="s">
        <v>11</v>
      </c>
    </row>
    <row r="16" spans="1:14">
      <c r="A16" s="229">
        <v>11</v>
      </c>
      <c r="B16" s="279" t="s">
        <v>1580</v>
      </c>
      <c r="C16" s="107">
        <v>37033</v>
      </c>
      <c r="D16" s="107">
        <v>37033</v>
      </c>
      <c r="E16" s="107">
        <v>37033</v>
      </c>
      <c r="F16" s="107">
        <v>37033</v>
      </c>
      <c r="G16" s="107">
        <v>37033</v>
      </c>
      <c r="H16" s="107">
        <v>37033</v>
      </c>
      <c r="I16" s="108">
        <v>37033</v>
      </c>
      <c r="J16" s="107">
        <v>37033</v>
      </c>
      <c r="K16" s="107">
        <v>37033</v>
      </c>
      <c r="L16" s="107">
        <v>37948</v>
      </c>
      <c r="M16" s="107">
        <v>37948</v>
      </c>
      <c r="N16" s="115" t="s">
        <v>12</v>
      </c>
    </row>
    <row r="17" spans="1:14">
      <c r="A17" s="229">
        <v>12</v>
      </c>
      <c r="B17" s="278" t="s">
        <v>1581</v>
      </c>
      <c r="C17" s="741">
        <v>20230</v>
      </c>
      <c r="D17" s="741">
        <v>20230</v>
      </c>
      <c r="E17" s="741">
        <v>20230</v>
      </c>
      <c r="F17" s="741">
        <v>20230</v>
      </c>
      <c r="G17" s="741">
        <v>20230</v>
      </c>
      <c r="H17" s="741">
        <v>20230</v>
      </c>
      <c r="I17" s="727">
        <v>20230</v>
      </c>
      <c r="J17" s="727">
        <v>20230</v>
      </c>
      <c r="K17" s="727">
        <v>20230</v>
      </c>
      <c r="L17" s="108">
        <v>20199</v>
      </c>
      <c r="M17" s="108">
        <v>20199</v>
      </c>
      <c r="N17" s="281" t="s">
        <v>1582</v>
      </c>
    </row>
    <row r="18" spans="1:14">
      <c r="A18" s="229">
        <v>13</v>
      </c>
      <c r="B18" s="278" t="s">
        <v>1583</v>
      </c>
      <c r="C18" s="742"/>
      <c r="D18" s="742"/>
      <c r="E18" s="742"/>
      <c r="F18" s="742"/>
      <c r="G18" s="742"/>
      <c r="H18" s="742"/>
      <c r="I18" s="728"/>
      <c r="J18" s="728"/>
      <c r="K18" s="728"/>
      <c r="L18" s="108">
        <v>7</v>
      </c>
      <c r="M18" s="108">
        <v>7</v>
      </c>
      <c r="N18" s="281" t="s">
        <v>485</v>
      </c>
    </row>
    <row r="19" spans="1:14">
      <c r="A19" s="229">
        <v>14</v>
      </c>
      <c r="B19" s="279" t="s">
        <v>1584</v>
      </c>
      <c r="C19" s="107">
        <v>23605</v>
      </c>
      <c r="D19" s="107">
        <v>23605</v>
      </c>
      <c r="E19" s="107">
        <v>23605</v>
      </c>
      <c r="F19" s="107">
        <v>23605</v>
      </c>
      <c r="G19" s="107">
        <v>23605</v>
      </c>
      <c r="H19" s="107">
        <v>23605</v>
      </c>
      <c r="I19" s="108">
        <v>23605</v>
      </c>
      <c r="J19" s="107">
        <v>23605</v>
      </c>
      <c r="K19" s="107">
        <v>23605</v>
      </c>
      <c r="L19" s="107">
        <v>25118</v>
      </c>
      <c r="M19" s="107">
        <v>25118</v>
      </c>
      <c r="N19" s="115" t="s">
        <v>15</v>
      </c>
    </row>
    <row r="20" spans="1:14">
      <c r="A20" s="229">
        <v>15</v>
      </c>
      <c r="B20" s="278" t="s">
        <v>198</v>
      </c>
      <c r="C20" s="107">
        <v>38724</v>
      </c>
      <c r="D20" s="107">
        <v>43084</v>
      </c>
      <c r="E20" s="107">
        <v>38284</v>
      </c>
      <c r="F20" s="107">
        <v>38284</v>
      </c>
      <c r="G20" s="107">
        <v>38284</v>
      </c>
      <c r="H20" s="107">
        <v>38284</v>
      </c>
      <c r="I20" s="108">
        <v>38284</v>
      </c>
      <c r="J20" s="108">
        <v>38284</v>
      </c>
      <c r="K20" s="108">
        <v>38284</v>
      </c>
      <c r="L20" s="108">
        <v>38284</v>
      </c>
      <c r="M20" s="108">
        <v>38284</v>
      </c>
      <c r="N20" s="281" t="s">
        <v>16</v>
      </c>
    </row>
    <row r="21" spans="1:14">
      <c r="A21" s="229">
        <v>16</v>
      </c>
      <c r="B21" s="279" t="s">
        <v>201</v>
      </c>
      <c r="C21" s="107">
        <v>11221</v>
      </c>
      <c r="D21" s="107">
        <v>11268</v>
      </c>
      <c r="E21" s="107">
        <v>11265</v>
      </c>
      <c r="F21" s="107">
        <v>11265</v>
      </c>
      <c r="G21" s="107">
        <v>11265</v>
      </c>
      <c r="H21" s="107">
        <v>11309</v>
      </c>
      <c r="I21" s="108">
        <v>11309</v>
      </c>
      <c r="J21" s="107">
        <v>11309</v>
      </c>
      <c r="K21" s="107">
        <v>11309</v>
      </c>
      <c r="L21" s="107">
        <v>11522</v>
      </c>
      <c r="M21" s="107">
        <v>11522</v>
      </c>
      <c r="N21" s="115" t="s">
        <v>17</v>
      </c>
    </row>
    <row r="22" spans="1:14">
      <c r="A22" s="229">
        <v>17</v>
      </c>
      <c r="B22" s="278" t="s">
        <v>1585</v>
      </c>
      <c r="C22" s="107">
        <v>95221</v>
      </c>
      <c r="D22" s="107">
        <v>95221</v>
      </c>
      <c r="E22" s="107">
        <v>94689</v>
      </c>
      <c r="F22" s="107">
        <v>94689</v>
      </c>
      <c r="G22" s="107">
        <v>94689</v>
      </c>
      <c r="H22" s="107">
        <v>94689</v>
      </c>
      <c r="I22" s="108">
        <v>94689</v>
      </c>
      <c r="J22" s="108">
        <v>94689</v>
      </c>
      <c r="K22" s="108">
        <v>94689</v>
      </c>
      <c r="L22" s="108">
        <v>94689</v>
      </c>
      <c r="M22" s="108">
        <v>94689</v>
      </c>
      <c r="N22" s="281" t="s">
        <v>18</v>
      </c>
    </row>
    <row r="23" spans="1:14">
      <c r="A23" s="229">
        <v>18</v>
      </c>
      <c r="B23" s="279" t="s">
        <v>240</v>
      </c>
      <c r="C23" s="107">
        <v>61939</v>
      </c>
      <c r="D23" s="107">
        <v>61939</v>
      </c>
      <c r="E23" s="107">
        <v>61939</v>
      </c>
      <c r="F23" s="107">
        <v>61939</v>
      </c>
      <c r="G23" s="107">
        <v>61939</v>
      </c>
      <c r="H23" s="107">
        <v>61357</v>
      </c>
      <c r="I23" s="108">
        <v>61579</v>
      </c>
      <c r="J23" s="107">
        <v>61579</v>
      </c>
      <c r="K23" s="107">
        <v>61579</v>
      </c>
      <c r="L23" s="107">
        <v>61952</v>
      </c>
      <c r="M23" s="107">
        <v>61952</v>
      </c>
      <c r="N23" s="115" t="s">
        <v>19</v>
      </c>
    </row>
    <row r="24" spans="1:14">
      <c r="A24" s="229">
        <v>19</v>
      </c>
      <c r="B24" s="278" t="s">
        <v>1586</v>
      </c>
      <c r="C24" s="107">
        <v>17418</v>
      </c>
      <c r="D24" s="107">
        <v>17418</v>
      </c>
      <c r="E24" s="107">
        <v>17418</v>
      </c>
      <c r="F24" s="107">
        <v>17418</v>
      </c>
      <c r="G24" s="107">
        <v>17418</v>
      </c>
      <c r="H24" s="107">
        <v>17418</v>
      </c>
      <c r="I24" s="108">
        <v>17418</v>
      </c>
      <c r="J24" s="108">
        <v>17418</v>
      </c>
      <c r="K24" s="108">
        <v>17418</v>
      </c>
      <c r="L24" s="108">
        <v>17418</v>
      </c>
      <c r="M24" s="108">
        <v>17418</v>
      </c>
      <c r="N24" s="281" t="s">
        <v>20</v>
      </c>
    </row>
    <row r="25" spans="1:14">
      <c r="A25" s="229">
        <v>20</v>
      </c>
      <c r="B25" s="279" t="s">
        <v>1587</v>
      </c>
      <c r="C25" s="107">
        <v>9496</v>
      </c>
      <c r="D25" s="107">
        <v>9496</v>
      </c>
      <c r="E25" s="107">
        <v>9496</v>
      </c>
      <c r="F25" s="107">
        <v>9496</v>
      </c>
      <c r="G25" s="107">
        <v>9496</v>
      </c>
      <c r="H25" s="107">
        <v>9496</v>
      </c>
      <c r="I25" s="108">
        <v>9496</v>
      </c>
      <c r="J25" s="107">
        <v>9496</v>
      </c>
      <c r="K25" s="107">
        <v>9496</v>
      </c>
      <c r="L25" s="107">
        <v>9496</v>
      </c>
      <c r="M25" s="107">
        <v>9508</v>
      </c>
      <c r="N25" s="115" t="s">
        <v>21</v>
      </c>
    </row>
    <row r="26" spans="1:14">
      <c r="A26" s="229">
        <v>21</v>
      </c>
      <c r="B26" s="278" t="s">
        <v>1588</v>
      </c>
      <c r="C26" s="107">
        <v>15935</v>
      </c>
      <c r="D26" s="107">
        <v>16717</v>
      </c>
      <c r="E26" s="107">
        <v>16717</v>
      </c>
      <c r="F26" s="107">
        <v>16717</v>
      </c>
      <c r="G26" s="107">
        <v>16717</v>
      </c>
      <c r="H26" s="107">
        <v>16717</v>
      </c>
      <c r="I26" s="108">
        <v>5641</v>
      </c>
      <c r="J26" s="108">
        <v>5641</v>
      </c>
      <c r="K26" s="108">
        <v>5641</v>
      </c>
      <c r="L26" s="108">
        <v>7479</v>
      </c>
      <c r="M26" s="108">
        <v>7479</v>
      </c>
      <c r="N26" s="281" t="s">
        <v>22</v>
      </c>
    </row>
    <row r="27" spans="1:14">
      <c r="A27" s="229">
        <v>22</v>
      </c>
      <c r="B27" s="279" t="s">
        <v>1589</v>
      </c>
      <c r="C27" s="107">
        <v>8629</v>
      </c>
      <c r="D27" s="107">
        <v>8629</v>
      </c>
      <c r="E27" s="107">
        <v>9222</v>
      </c>
      <c r="F27" s="107">
        <v>9222</v>
      </c>
      <c r="G27" s="107">
        <v>9222</v>
      </c>
      <c r="H27" s="107">
        <v>9222</v>
      </c>
      <c r="I27" s="108">
        <v>9222</v>
      </c>
      <c r="J27" s="107">
        <v>8623</v>
      </c>
      <c r="K27" s="107">
        <v>8623</v>
      </c>
      <c r="L27" s="107">
        <v>8623</v>
      </c>
      <c r="M27" s="107">
        <v>8632</v>
      </c>
      <c r="N27" s="115" t="s">
        <v>23</v>
      </c>
    </row>
    <row r="28" spans="1:14">
      <c r="A28" s="229">
        <v>23</v>
      </c>
      <c r="B28" s="278" t="s">
        <v>206</v>
      </c>
      <c r="C28" s="107">
        <v>58135</v>
      </c>
      <c r="D28" s="107">
        <v>58136</v>
      </c>
      <c r="E28" s="107">
        <v>58136</v>
      </c>
      <c r="F28" s="107">
        <v>58136</v>
      </c>
      <c r="G28" s="107">
        <v>58136</v>
      </c>
      <c r="H28" s="107">
        <v>58136</v>
      </c>
      <c r="I28" s="108">
        <v>58136</v>
      </c>
      <c r="J28" s="108">
        <v>61204</v>
      </c>
      <c r="K28" s="108">
        <v>61204</v>
      </c>
      <c r="L28" s="108">
        <v>61204</v>
      </c>
      <c r="M28" s="108">
        <v>61204</v>
      </c>
      <c r="N28" s="281" t="s">
        <v>25</v>
      </c>
    </row>
    <row r="29" spans="1:14">
      <c r="A29" s="229">
        <v>24</v>
      </c>
      <c r="B29" s="279" t="s">
        <v>1590</v>
      </c>
      <c r="C29" s="107">
        <v>3059</v>
      </c>
      <c r="D29" s="107">
        <v>3084</v>
      </c>
      <c r="E29" s="107">
        <v>3084</v>
      </c>
      <c r="F29" s="107">
        <v>3058</v>
      </c>
      <c r="G29" s="107">
        <v>3084</v>
      </c>
      <c r="H29" s="107">
        <v>3084</v>
      </c>
      <c r="I29" s="108">
        <v>3084</v>
      </c>
      <c r="J29" s="107">
        <v>3084</v>
      </c>
      <c r="K29" s="107">
        <v>3084</v>
      </c>
      <c r="L29" s="107">
        <v>3084</v>
      </c>
      <c r="M29" s="107">
        <v>3084</v>
      </c>
      <c r="N29" s="115" t="s">
        <v>26</v>
      </c>
    </row>
    <row r="30" spans="1:14">
      <c r="A30" s="229">
        <v>25</v>
      </c>
      <c r="B30" s="278" t="s">
        <v>1591</v>
      </c>
      <c r="C30" s="107">
        <v>32494</v>
      </c>
      <c r="D30" s="107">
        <v>32488</v>
      </c>
      <c r="E30" s="107">
        <v>32488</v>
      </c>
      <c r="F30" s="107">
        <v>32639</v>
      </c>
      <c r="G30" s="107">
        <v>32639</v>
      </c>
      <c r="H30" s="107">
        <v>32737</v>
      </c>
      <c r="I30" s="108">
        <v>32737</v>
      </c>
      <c r="J30" s="108">
        <v>32737</v>
      </c>
      <c r="K30" s="108">
        <v>32737</v>
      </c>
      <c r="L30" s="108">
        <v>32863</v>
      </c>
      <c r="M30" s="108">
        <v>32869</v>
      </c>
      <c r="N30" s="281" t="s">
        <v>27</v>
      </c>
    </row>
    <row r="31" spans="1:14">
      <c r="A31" s="229">
        <v>26</v>
      </c>
      <c r="B31" s="279" t="s">
        <v>1592</v>
      </c>
      <c r="C31" s="107">
        <v>5765</v>
      </c>
      <c r="D31" s="107">
        <v>5841</v>
      </c>
      <c r="E31" s="107">
        <v>5841</v>
      </c>
      <c r="F31" s="107">
        <v>5841</v>
      </c>
      <c r="G31" s="107">
        <v>5841</v>
      </c>
      <c r="H31" s="107">
        <v>5841</v>
      </c>
      <c r="I31" s="108">
        <v>5841</v>
      </c>
      <c r="J31" s="107">
        <v>5841</v>
      </c>
      <c r="K31" s="107">
        <v>5841</v>
      </c>
      <c r="L31" s="107">
        <v>5841</v>
      </c>
      <c r="M31" s="107">
        <v>5841</v>
      </c>
      <c r="N31" s="115" t="s">
        <v>28</v>
      </c>
    </row>
    <row r="32" spans="1:14">
      <c r="A32" s="229">
        <v>27</v>
      </c>
      <c r="B32" s="278" t="s">
        <v>209</v>
      </c>
      <c r="C32" s="107">
        <v>22871</v>
      </c>
      <c r="D32" s="107">
        <v>22877</v>
      </c>
      <c r="E32" s="107">
        <v>22877</v>
      </c>
      <c r="F32" s="107">
        <v>22877</v>
      </c>
      <c r="G32" s="107">
        <v>22877</v>
      </c>
      <c r="H32" s="107">
        <v>22877</v>
      </c>
      <c r="I32" s="108">
        <v>22877</v>
      </c>
      <c r="J32" s="108">
        <v>22877</v>
      </c>
      <c r="K32" s="108">
        <v>22877</v>
      </c>
      <c r="L32" s="108">
        <v>23188</v>
      </c>
      <c r="M32" s="108">
        <v>23188</v>
      </c>
      <c r="N32" s="281" t="s">
        <v>29</v>
      </c>
    </row>
    <row r="33" spans="1:14">
      <c r="A33" s="229">
        <v>28</v>
      </c>
      <c r="B33" s="278" t="s">
        <v>1593</v>
      </c>
      <c r="C33" s="107">
        <v>6293</v>
      </c>
      <c r="D33" s="107">
        <v>6293</v>
      </c>
      <c r="E33" s="107">
        <v>6294</v>
      </c>
      <c r="F33" s="107">
        <v>6294</v>
      </c>
      <c r="G33" s="107">
        <v>6294</v>
      </c>
      <c r="H33" s="107">
        <v>6294</v>
      </c>
      <c r="I33" s="108">
        <v>6294</v>
      </c>
      <c r="J33" s="108">
        <v>6294</v>
      </c>
      <c r="K33" s="108">
        <v>6294</v>
      </c>
      <c r="L33" s="108">
        <v>6294</v>
      </c>
      <c r="M33" s="108">
        <v>6295</v>
      </c>
      <c r="N33" s="281" t="s">
        <v>32</v>
      </c>
    </row>
    <row r="34" spans="1:14">
      <c r="A34" s="229">
        <v>29</v>
      </c>
      <c r="B34" s="279" t="s">
        <v>1594</v>
      </c>
      <c r="C34" s="107">
        <v>16826</v>
      </c>
      <c r="D34" s="107">
        <v>16826</v>
      </c>
      <c r="E34" s="107">
        <v>16796</v>
      </c>
      <c r="F34" s="107">
        <v>16583</v>
      </c>
      <c r="G34" s="107">
        <v>16583</v>
      </c>
      <c r="H34" s="107">
        <v>16583</v>
      </c>
      <c r="I34" s="108">
        <v>16582</v>
      </c>
      <c r="J34" s="107">
        <v>16582</v>
      </c>
      <c r="K34" s="107">
        <v>16582</v>
      </c>
      <c r="L34" s="107">
        <v>17384</v>
      </c>
      <c r="M34" s="107">
        <v>17435</v>
      </c>
      <c r="N34" s="115" t="s">
        <v>34</v>
      </c>
    </row>
    <row r="35" spans="1:14">
      <c r="A35" s="229">
        <v>30</v>
      </c>
      <c r="B35" s="278" t="s">
        <v>1595</v>
      </c>
      <c r="C35" s="107">
        <v>34662</v>
      </c>
      <c r="D35" s="107">
        <v>34662</v>
      </c>
      <c r="E35" s="107">
        <v>34651</v>
      </c>
      <c r="F35" s="107">
        <v>34651</v>
      </c>
      <c r="G35" s="107">
        <v>34651</v>
      </c>
      <c r="H35" s="107">
        <v>34651</v>
      </c>
      <c r="I35" s="108">
        <v>38000</v>
      </c>
      <c r="J35" s="108">
        <v>38000</v>
      </c>
      <c r="K35" s="108">
        <v>38000</v>
      </c>
      <c r="L35" s="108">
        <v>38000</v>
      </c>
      <c r="M35" s="108">
        <v>38000</v>
      </c>
      <c r="N35" s="281" t="s">
        <v>35</v>
      </c>
    </row>
    <row r="36" spans="1:14">
      <c r="A36" s="229">
        <v>31</v>
      </c>
      <c r="B36" s="279" t="s">
        <v>212</v>
      </c>
      <c r="C36" s="107">
        <v>11879</v>
      </c>
      <c r="D36" s="107">
        <v>11879</v>
      </c>
      <c r="E36" s="107">
        <v>11879</v>
      </c>
      <c r="F36" s="107">
        <v>11879</v>
      </c>
      <c r="G36" s="107">
        <v>11879</v>
      </c>
      <c r="H36" s="107">
        <v>11879</v>
      </c>
      <c r="I36" s="108">
        <v>11879</v>
      </c>
      <c r="J36" s="107">
        <v>11879</v>
      </c>
      <c r="K36" s="107">
        <v>11879</v>
      </c>
      <c r="L36" s="107">
        <v>11879</v>
      </c>
      <c r="M36" s="107">
        <v>11885</v>
      </c>
      <c r="N36" s="115" t="s">
        <v>36</v>
      </c>
    </row>
    <row r="37" spans="1:14">
      <c r="A37" s="270">
        <v>32</v>
      </c>
      <c r="B37" s="278" t="s">
        <v>1596</v>
      </c>
      <c r="C37" s="107">
        <v>7171</v>
      </c>
      <c r="D37" s="107">
        <v>7171</v>
      </c>
      <c r="E37" s="107">
        <v>7171</v>
      </c>
      <c r="F37" s="107">
        <v>7171</v>
      </c>
      <c r="G37" s="107">
        <v>7171</v>
      </c>
      <c r="H37" s="107">
        <v>7171</v>
      </c>
      <c r="I37" s="108">
        <v>7171</v>
      </c>
      <c r="J37" s="108">
        <v>7171</v>
      </c>
      <c r="K37" s="108">
        <v>7171</v>
      </c>
      <c r="L37" s="108">
        <v>7171</v>
      </c>
      <c r="M37" s="108">
        <v>7171</v>
      </c>
      <c r="N37" s="281" t="s">
        <v>1597</v>
      </c>
    </row>
    <row r="38" spans="1:14">
      <c r="A38" s="229">
        <v>33</v>
      </c>
      <c r="B38" s="279" t="s">
        <v>1598</v>
      </c>
      <c r="C38" s="107">
        <v>32</v>
      </c>
      <c r="D38" s="107">
        <v>34</v>
      </c>
      <c r="E38" s="107">
        <v>33</v>
      </c>
      <c r="F38" s="107">
        <v>34</v>
      </c>
      <c r="G38" s="107">
        <v>34</v>
      </c>
      <c r="H38" s="107">
        <v>35</v>
      </c>
      <c r="I38" s="108">
        <v>35</v>
      </c>
      <c r="J38" s="107">
        <v>35</v>
      </c>
      <c r="K38" s="107">
        <v>35</v>
      </c>
      <c r="L38" s="107">
        <v>35</v>
      </c>
      <c r="M38" s="107">
        <v>35</v>
      </c>
      <c r="N38" s="115" t="s">
        <v>39</v>
      </c>
    </row>
    <row r="39" spans="1:14" ht="21.75" customHeight="1">
      <c r="A39" s="737">
        <v>34</v>
      </c>
      <c r="B39" s="739" t="s">
        <v>5532</v>
      </c>
      <c r="C39" s="107">
        <v>203</v>
      </c>
      <c r="D39" s="107">
        <v>204</v>
      </c>
      <c r="E39" s="107">
        <v>204</v>
      </c>
      <c r="F39" s="107">
        <v>204</v>
      </c>
      <c r="G39" s="107">
        <v>204</v>
      </c>
      <c r="H39" s="107">
        <v>204</v>
      </c>
      <c r="I39" s="108">
        <v>204</v>
      </c>
      <c r="J39" s="108">
        <v>204</v>
      </c>
      <c r="K39" s="108">
        <v>204</v>
      </c>
      <c r="L39" s="727">
        <v>214</v>
      </c>
      <c r="M39" s="727">
        <v>217</v>
      </c>
      <c r="N39" s="729" t="s">
        <v>1599</v>
      </c>
    </row>
    <row r="40" spans="1:14" ht="32.25" customHeight="1">
      <c r="A40" s="738"/>
      <c r="B40" s="740"/>
      <c r="C40" s="107">
        <v>1</v>
      </c>
      <c r="D40" s="107">
        <v>1</v>
      </c>
      <c r="E40" s="107">
        <v>6</v>
      </c>
      <c r="F40" s="107">
        <v>8</v>
      </c>
      <c r="G40" s="107">
        <v>8</v>
      </c>
      <c r="H40" s="107">
        <v>8</v>
      </c>
      <c r="I40" s="108">
        <v>8</v>
      </c>
      <c r="J40" s="107">
        <v>8</v>
      </c>
      <c r="K40" s="107">
        <v>8</v>
      </c>
      <c r="L40" s="728"/>
      <c r="M40" s="728"/>
      <c r="N40" s="730"/>
    </row>
    <row r="41" spans="1:14">
      <c r="A41" s="229">
        <v>35</v>
      </c>
      <c r="B41" s="279" t="s">
        <v>220</v>
      </c>
      <c r="C41" s="107">
        <v>0</v>
      </c>
      <c r="D41" s="107">
        <v>0</v>
      </c>
      <c r="E41" s="107">
        <v>0</v>
      </c>
      <c r="F41" s="107">
        <v>0</v>
      </c>
      <c r="G41" s="107">
        <v>0</v>
      </c>
      <c r="H41" s="107">
        <v>0</v>
      </c>
      <c r="I41" s="108">
        <v>0</v>
      </c>
      <c r="J41" s="107">
        <v>0</v>
      </c>
      <c r="K41" s="107">
        <v>0</v>
      </c>
      <c r="L41" s="107">
        <v>0</v>
      </c>
      <c r="M41" s="107">
        <v>0</v>
      </c>
      <c r="N41" s="115" t="s">
        <v>44</v>
      </c>
    </row>
    <row r="42" spans="1:14">
      <c r="A42" s="229">
        <v>36</v>
      </c>
      <c r="B42" s="278" t="s">
        <v>221</v>
      </c>
      <c r="C42" s="107">
        <v>0</v>
      </c>
      <c r="D42" s="107">
        <v>0</v>
      </c>
      <c r="E42" s="107">
        <v>0</v>
      </c>
      <c r="F42" s="107">
        <v>13</v>
      </c>
      <c r="G42" s="107">
        <v>13</v>
      </c>
      <c r="H42" s="107">
        <v>13</v>
      </c>
      <c r="I42" s="108">
        <v>13</v>
      </c>
      <c r="J42" s="108">
        <v>13</v>
      </c>
      <c r="K42" s="108">
        <v>13</v>
      </c>
      <c r="L42" s="108">
        <v>13</v>
      </c>
      <c r="M42" s="108">
        <v>13</v>
      </c>
      <c r="N42" s="281" t="s">
        <v>47</v>
      </c>
    </row>
    <row r="43" spans="1:14">
      <c r="A43" s="273"/>
      <c r="B43" s="280" t="s">
        <v>429</v>
      </c>
      <c r="C43" s="107">
        <v>768436</v>
      </c>
      <c r="D43" s="107">
        <v>774740</v>
      </c>
      <c r="E43" s="107">
        <v>769626</v>
      </c>
      <c r="F43" s="107">
        <v>769512</v>
      </c>
      <c r="G43" s="107">
        <v>769538</v>
      </c>
      <c r="H43" s="107">
        <v>771821</v>
      </c>
      <c r="I43" s="108">
        <v>764566</v>
      </c>
      <c r="J43" s="107">
        <f>SUM(J6:J42)</f>
        <v>767419</v>
      </c>
      <c r="K43" s="107">
        <f>SUM(K6:K42)</f>
        <v>767419</v>
      </c>
      <c r="L43" s="107">
        <f>SUM(L6:L42)</f>
        <v>775288</v>
      </c>
      <c r="M43" s="107">
        <v>775377</v>
      </c>
      <c r="N43" s="115" t="s">
        <v>1600</v>
      </c>
    </row>
    <row r="44" spans="1:14" ht="33.75" customHeight="1">
      <c r="A44" s="731" t="s">
        <v>1601</v>
      </c>
      <c r="B44" s="732"/>
      <c r="C44" s="732"/>
      <c r="D44" s="732"/>
      <c r="E44" s="732"/>
      <c r="F44" s="732"/>
      <c r="G44" s="732"/>
      <c r="H44" s="732"/>
      <c r="I44" s="732"/>
      <c r="J44" s="732"/>
      <c r="K44" s="732"/>
      <c r="L44" s="732"/>
      <c r="M44" s="732"/>
      <c r="N44" s="733"/>
    </row>
    <row r="45" spans="1:14" ht="37.5" customHeight="1">
      <c r="A45" s="734" t="s">
        <v>5310</v>
      </c>
      <c r="B45" s="735"/>
      <c r="C45" s="735"/>
      <c r="D45" s="735"/>
      <c r="E45" s="735"/>
      <c r="F45" s="735"/>
      <c r="G45" s="735"/>
      <c r="H45" s="735"/>
      <c r="I45" s="735"/>
      <c r="J45" s="735"/>
      <c r="K45" s="735"/>
      <c r="L45" s="735"/>
      <c r="M45" s="735"/>
      <c r="N45" s="736"/>
    </row>
    <row r="47" spans="1:14" hidden="1">
      <c r="C47" s="274">
        <f>'1.16'!C42/'1.16'!C43*100</f>
        <v>0</v>
      </c>
    </row>
  </sheetData>
  <mergeCells count="29">
    <mergeCell ref="H6:H7"/>
    <mergeCell ref="A1:N1"/>
    <mergeCell ref="A2:N2"/>
    <mergeCell ref="A3:N3"/>
    <mergeCell ref="A4:A5"/>
    <mergeCell ref="B4:B5"/>
    <mergeCell ref="C4:M4"/>
    <mergeCell ref="N4:N5"/>
    <mergeCell ref="C6:C7"/>
    <mergeCell ref="D6:D7"/>
    <mergeCell ref="E6:E7"/>
    <mergeCell ref="F6:F7"/>
    <mergeCell ref="G6:G7"/>
    <mergeCell ref="M39:M40"/>
    <mergeCell ref="N39:N40"/>
    <mergeCell ref="A44:N44"/>
    <mergeCell ref="A45:N45"/>
    <mergeCell ref="I17:I18"/>
    <mergeCell ref="J17:J18"/>
    <mergeCell ref="K17:K18"/>
    <mergeCell ref="A39:A40"/>
    <mergeCell ref="B39:B40"/>
    <mergeCell ref="L39:L40"/>
    <mergeCell ref="C17:C18"/>
    <mergeCell ref="D17:D18"/>
    <mergeCell ref="E17:E18"/>
    <mergeCell ref="F17:F18"/>
    <mergeCell ref="G17:G18"/>
    <mergeCell ref="H17:H18"/>
  </mergeCells>
  <pageMargins left="0.25" right="0.25" top="0.75" bottom="0.75" header="0.3" footer="0.3"/>
  <pageSetup paperSize="8" scale="9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A122-F8C9-4503-A2B1-0F0C134F1E9E}">
  <sheetPr>
    <pageSetUpPr fitToPage="1"/>
  </sheetPr>
  <dimension ref="B1:U15"/>
  <sheetViews>
    <sheetView topLeftCell="B6" zoomScale="90" zoomScaleNormal="90" workbookViewId="0">
      <selection activeCell="B14" sqref="A14:XFD14"/>
    </sheetView>
  </sheetViews>
  <sheetFormatPr defaultColWidth="0" defaultRowHeight="14.5" zeroHeight="1"/>
  <cols>
    <col min="1" max="1" width="8.7265625" style="6" hidden="1" customWidth="1"/>
    <col min="2" max="2" width="6.453125" style="6" bestFit="1" customWidth="1"/>
    <col min="3" max="3" width="22.54296875" style="6" bestFit="1" customWidth="1"/>
    <col min="4" max="21" width="16.7265625" style="6" customWidth="1"/>
    <col min="22" max="16384" width="8.7265625" style="6" hidden="1"/>
  </cols>
  <sheetData>
    <row r="1" spans="2:21"/>
    <row r="2" spans="2:21" ht="28.5" customHeight="1">
      <c r="B2" s="756" t="s">
        <v>1602</v>
      </c>
      <c r="C2" s="756"/>
      <c r="D2" s="756"/>
      <c r="E2" s="756"/>
      <c r="F2" s="756"/>
      <c r="G2" s="756"/>
      <c r="H2" s="756"/>
      <c r="I2" s="756"/>
      <c r="J2" s="756"/>
      <c r="K2" s="756"/>
      <c r="L2" s="756"/>
      <c r="M2" s="756"/>
      <c r="N2" s="756"/>
      <c r="O2" s="756"/>
      <c r="P2" s="756"/>
      <c r="Q2" s="756"/>
      <c r="R2" s="756"/>
      <c r="S2" s="756"/>
      <c r="T2" s="756"/>
      <c r="U2" s="756"/>
    </row>
    <row r="3" spans="2:21" ht="29.25" customHeight="1">
      <c r="B3" s="757" t="s">
        <v>1603</v>
      </c>
      <c r="C3" s="757"/>
      <c r="D3" s="757"/>
      <c r="E3" s="757"/>
      <c r="F3" s="757"/>
      <c r="G3" s="757"/>
      <c r="H3" s="757"/>
      <c r="I3" s="757"/>
      <c r="J3" s="757"/>
      <c r="K3" s="757"/>
      <c r="L3" s="757"/>
      <c r="M3" s="757"/>
      <c r="N3" s="757"/>
      <c r="O3" s="757"/>
      <c r="P3" s="757"/>
      <c r="Q3" s="757"/>
      <c r="R3" s="757"/>
      <c r="S3" s="757"/>
      <c r="T3" s="757"/>
      <c r="U3" s="757"/>
    </row>
    <row r="4" spans="2:21">
      <c r="B4" s="758" t="s">
        <v>137</v>
      </c>
      <c r="C4" s="759" t="s">
        <v>1604</v>
      </c>
      <c r="D4" s="760">
        <v>2005</v>
      </c>
      <c r="E4" s="760"/>
      <c r="F4" s="760">
        <v>2009</v>
      </c>
      <c r="G4" s="760"/>
      <c r="H4" s="760">
        <v>2011</v>
      </c>
      <c r="I4" s="760"/>
      <c r="J4" s="760">
        <v>2013</v>
      </c>
      <c r="K4" s="760"/>
      <c r="L4" s="760">
        <v>2015</v>
      </c>
      <c r="M4" s="760"/>
      <c r="N4" s="761">
        <v>2017</v>
      </c>
      <c r="O4" s="762"/>
      <c r="P4" s="760">
        <v>2019</v>
      </c>
      <c r="Q4" s="760"/>
      <c r="R4" s="760">
        <v>2021</v>
      </c>
      <c r="S4" s="760"/>
      <c r="T4" s="760">
        <v>2023</v>
      </c>
      <c r="U4" s="760"/>
    </row>
    <row r="5" spans="2:21" ht="58">
      <c r="B5" s="758"/>
      <c r="C5" s="759"/>
      <c r="D5" s="109" t="s">
        <v>1605</v>
      </c>
      <c r="E5" s="109" t="s">
        <v>1606</v>
      </c>
      <c r="F5" s="109" t="s">
        <v>1605</v>
      </c>
      <c r="G5" s="109" t="s">
        <v>1606</v>
      </c>
      <c r="H5" s="109" t="s">
        <v>1605</v>
      </c>
      <c r="I5" s="109" t="s">
        <v>1606</v>
      </c>
      <c r="J5" s="109" t="s">
        <v>1605</v>
      </c>
      <c r="K5" s="109" t="s">
        <v>1606</v>
      </c>
      <c r="L5" s="109" t="s">
        <v>1605</v>
      </c>
      <c r="M5" s="109" t="s">
        <v>1606</v>
      </c>
      <c r="N5" s="109" t="s">
        <v>1605</v>
      </c>
      <c r="O5" s="109" t="s">
        <v>1606</v>
      </c>
      <c r="P5" s="109" t="s">
        <v>1607</v>
      </c>
      <c r="Q5" s="109" t="s">
        <v>1606</v>
      </c>
      <c r="R5" s="109" t="s">
        <v>1605</v>
      </c>
      <c r="S5" s="109" t="s">
        <v>1606</v>
      </c>
      <c r="T5" s="109" t="s">
        <v>1605</v>
      </c>
      <c r="U5" s="109" t="s">
        <v>1606</v>
      </c>
    </row>
    <row r="6" spans="2:21">
      <c r="B6" s="111">
        <v>1</v>
      </c>
      <c r="C6" s="760" t="s">
        <v>1608</v>
      </c>
      <c r="D6" s="760"/>
      <c r="E6" s="760"/>
      <c r="F6" s="760"/>
      <c r="G6" s="760"/>
      <c r="H6" s="760"/>
      <c r="I6" s="760"/>
      <c r="J6" s="760"/>
      <c r="K6" s="760"/>
      <c r="L6" s="760"/>
      <c r="M6" s="760"/>
      <c r="N6" s="760"/>
      <c r="O6" s="760"/>
      <c r="P6" s="760"/>
      <c r="Q6" s="760"/>
      <c r="R6" s="760"/>
      <c r="S6" s="760"/>
      <c r="T6" s="760"/>
      <c r="U6" s="760"/>
    </row>
    <row r="7" spans="2:21" ht="29">
      <c r="B7" s="111" t="s">
        <v>1609</v>
      </c>
      <c r="C7" s="110" t="s">
        <v>1610</v>
      </c>
      <c r="D7" s="276">
        <v>83472</v>
      </c>
      <c r="E7" s="276">
        <f>ROUND(D7/D$13*100,2)</f>
        <v>2.54</v>
      </c>
      <c r="F7" s="276">
        <v>83428</v>
      </c>
      <c r="G7" s="511">
        <f>ROUND(F7/F$13*100,2)</f>
        <v>2.54</v>
      </c>
      <c r="H7" s="276">
        <v>83471</v>
      </c>
      <c r="I7" s="511">
        <f>ROUND(H7/H$13*100,2)</f>
        <v>2.54</v>
      </c>
      <c r="J7" s="276">
        <v>83502</v>
      </c>
      <c r="K7" s="511">
        <f>ROUND(J7/J$13*100,2)</f>
        <v>2.54</v>
      </c>
      <c r="L7" s="276">
        <v>88633</v>
      </c>
      <c r="M7" s="511">
        <f>ROUND(L7/L$13*100,2)</f>
        <v>2.7</v>
      </c>
      <c r="N7" s="276">
        <v>98158</v>
      </c>
      <c r="O7" s="511">
        <f>ROUND(N7/N$13*100,2)</f>
        <v>2.99</v>
      </c>
      <c r="P7" s="276">
        <v>99278</v>
      </c>
      <c r="Q7" s="511">
        <f>ROUND(P7/P$13*100,2)</f>
        <v>3.02</v>
      </c>
      <c r="R7" s="276">
        <v>100134.57999999999</v>
      </c>
      <c r="S7" s="511">
        <f>ROUND(R7/R$13*100,2)</f>
        <v>3.05</v>
      </c>
      <c r="T7" s="276">
        <v>102502.2</v>
      </c>
      <c r="U7" s="511">
        <f>ROUND(T7/T$13*100,2)</f>
        <v>3.12</v>
      </c>
    </row>
    <row r="8" spans="2:21" ht="43.5">
      <c r="B8" s="111" t="s">
        <v>1611</v>
      </c>
      <c r="C8" s="110" t="s">
        <v>1612</v>
      </c>
      <c r="D8" s="276">
        <v>319948</v>
      </c>
      <c r="E8" s="276">
        <f t="shared" ref="E8:E13" si="0">ROUND(D8/D$13*100,2)</f>
        <v>9.73</v>
      </c>
      <c r="F8" s="276">
        <v>320238</v>
      </c>
      <c r="G8" s="511">
        <f t="shared" ref="G8:G13" si="1">ROUND(F8/F$13*100,2)</f>
        <v>9.74</v>
      </c>
      <c r="H8" s="276">
        <v>320736</v>
      </c>
      <c r="I8" s="511">
        <f t="shared" ref="I8:I13" si="2">ROUND(H8/H$13*100,2)</f>
        <v>9.76</v>
      </c>
      <c r="J8" s="276">
        <v>318745</v>
      </c>
      <c r="K8" s="511">
        <f t="shared" ref="K8:K13" si="3">ROUND(J8/J$13*100,2)</f>
        <v>9.6999999999999993</v>
      </c>
      <c r="L8" s="276">
        <v>312739</v>
      </c>
      <c r="M8" s="511">
        <f t="shared" ref="M8:M13" si="4">ROUND(L8/L$13*100,2)</f>
        <v>9.51</v>
      </c>
      <c r="N8" s="276">
        <v>308318</v>
      </c>
      <c r="O8" s="511">
        <f t="shared" ref="O8:O13" si="5">ROUND(N8/N$13*100,2)</f>
        <v>9.3800000000000008</v>
      </c>
      <c r="P8" s="276">
        <v>308472</v>
      </c>
      <c r="Q8" s="511">
        <f t="shared" ref="Q8:Q13" si="6">ROUND(P8/P$13*100,2)</f>
        <v>9.3800000000000008</v>
      </c>
      <c r="R8" s="276">
        <v>309324.7</v>
      </c>
      <c r="S8" s="511">
        <f t="shared" ref="S8:S13" si="7">ROUND(R8/R$13*100,2)</f>
        <v>9.41</v>
      </c>
      <c r="T8" s="276">
        <v>307673.28000000003</v>
      </c>
      <c r="U8" s="511">
        <f t="shared" ref="U8:U13" si="8">ROUND(T8/T$13*100,2)</f>
        <v>9.36</v>
      </c>
    </row>
    <row r="9" spans="2:21">
      <c r="B9" s="111" t="s">
        <v>1613</v>
      </c>
      <c r="C9" s="277" t="s">
        <v>1614</v>
      </c>
      <c r="D9" s="276">
        <v>286751</v>
      </c>
      <c r="E9" s="276">
        <f t="shared" si="0"/>
        <v>8.7200000000000006</v>
      </c>
      <c r="F9" s="276">
        <v>288728</v>
      </c>
      <c r="G9" s="511">
        <f t="shared" si="1"/>
        <v>8.7799999999999994</v>
      </c>
      <c r="H9" s="276">
        <v>287820</v>
      </c>
      <c r="I9" s="511">
        <f t="shared" si="2"/>
        <v>8.76</v>
      </c>
      <c r="J9" s="276">
        <v>295651</v>
      </c>
      <c r="K9" s="511">
        <f t="shared" si="3"/>
        <v>8.99</v>
      </c>
      <c r="L9" s="276">
        <v>300123</v>
      </c>
      <c r="M9" s="511">
        <f t="shared" si="4"/>
        <v>9.1300000000000008</v>
      </c>
      <c r="N9" s="276">
        <v>301794</v>
      </c>
      <c r="O9" s="511">
        <f t="shared" si="5"/>
        <v>9.18</v>
      </c>
      <c r="P9" s="276">
        <v>304499</v>
      </c>
      <c r="Q9" s="511">
        <f t="shared" si="6"/>
        <v>9.26</v>
      </c>
      <c r="R9" s="276">
        <v>305726.92</v>
      </c>
      <c r="S9" s="511">
        <f t="shared" si="7"/>
        <v>9.3000000000000007</v>
      </c>
      <c r="T9" s="276">
        <v>305167.13</v>
      </c>
      <c r="U9" s="511">
        <f t="shared" si="8"/>
        <v>9.2799999999999994</v>
      </c>
    </row>
    <row r="10" spans="2:21" ht="29">
      <c r="B10" s="111"/>
      <c r="C10" s="110" t="s">
        <v>1615</v>
      </c>
      <c r="D10" s="276">
        <v>690171</v>
      </c>
      <c r="E10" s="276">
        <f t="shared" si="0"/>
        <v>21</v>
      </c>
      <c r="F10" s="276">
        <v>692394</v>
      </c>
      <c r="G10" s="511">
        <f t="shared" si="1"/>
        <v>21.06</v>
      </c>
      <c r="H10" s="276">
        <v>692027</v>
      </c>
      <c r="I10" s="511">
        <f t="shared" si="2"/>
        <v>21.05</v>
      </c>
      <c r="J10" s="276">
        <v>697898</v>
      </c>
      <c r="K10" s="511">
        <f t="shared" si="3"/>
        <v>21.23</v>
      </c>
      <c r="L10" s="276">
        <v>701495</v>
      </c>
      <c r="M10" s="511">
        <f t="shared" si="4"/>
        <v>21.34</v>
      </c>
      <c r="N10" s="276">
        <v>708273</v>
      </c>
      <c r="O10" s="511">
        <f t="shared" si="5"/>
        <v>21.54</v>
      </c>
      <c r="P10" s="276">
        <v>712249</v>
      </c>
      <c r="Q10" s="511">
        <f t="shared" si="6"/>
        <v>21.67</v>
      </c>
      <c r="R10" s="276">
        <f>SUM(R7:R9)</f>
        <v>715186.2</v>
      </c>
      <c r="S10" s="511">
        <f t="shared" si="7"/>
        <v>21.75</v>
      </c>
      <c r="T10" s="276">
        <v>715342.61</v>
      </c>
      <c r="U10" s="511">
        <f t="shared" si="8"/>
        <v>21.76</v>
      </c>
    </row>
    <row r="11" spans="2:21">
      <c r="B11" s="111">
        <v>2</v>
      </c>
      <c r="C11" s="277" t="s">
        <v>1616</v>
      </c>
      <c r="D11" s="276">
        <v>41286</v>
      </c>
      <c r="E11" s="276">
        <f t="shared" si="0"/>
        <v>1.26</v>
      </c>
      <c r="F11" s="276">
        <v>42050</v>
      </c>
      <c r="G11" s="511">
        <f t="shared" si="1"/>
        <v>1.28</v>
      </c>
      <c r="H11" s="276">
        <v>42176</v>
      </c>
      <c r="I11" s="511">
        <f t="shared" si="2"/>
        <v>1.28</v>
      </c>
      <c r="J11" s="276">
        <v>41383</v>
      </c>
      <c r="K11" s="511">
        <f t="shared" si="3"/>
        <v>1.26</v>
      </c>
      <c r="L11" s="276">
        <v>42302</v>
      </c>
      <c r="M11" s="511">
        <f t="shared" si="4"/>
        <v>1.29</v>
      </c>
      <c r="N11" s="276">
        <v>45979</v>
      </c>
      <c r="O11" s="511">
        <f t="shared" si="5"/>
        <v>1.4</v>
      </c>
      <c r="P11" s="276">
        <v>46297</v>
      </c>
      <c r="Q11" s="511">
        <f t="shared" si="6"/>
        <v>1.41</v>
      </c>
      <c r="R11" s="276">
        <v>46739.86</v>
      </c>
      <c r="S11" s="511">
        <f t="shared" si="7"/>
        <v>1.42</v>
      </c>
      <c r="T11" s="276">
        <v>43622.64</v>
      </c>
      <c r="U11" s="511">
        <f t="shared" si="8"/>
        <v>1.33</v>
      </c>
    </row>
    <row r="12" spans="2:21">
      <c r="B12" s="111">
        <v>3</v>
      </c>
      <c r="C12" s="277" t="s">
        <v>1617</v>
      </c>
      <c r="D12" s="276">
        <v>2555806</v>
      </c>
      <c r="E12" s="276">
        <f t="shared" si="0"/>
        <v>77.75</v>
      </c>
      <c r="F12" s="276">
        <v>2552819</v>
      </c>
      <c r="G12" s="511">
        <f t="shared" si="1"/>
        <v>77.66</v>
      </c>
      <c r="H12" s="276">
        <v>2553060</v>
      </c>
      <c r="I12" s="511">
        <f t="shared" si="2"/>
        <v>77.67</v>
      </c>
      <c r="J12" s="276">
        <v>2547982</v>
      </c>
      <c r="K12" s="511">
        <f t="shared" si="3"/>
        <v>77.510000000000005</v>
      </c>
      <c r="L12" s="276">
        <v>2543672</v>
      </c>
      <c r="M12" s="511">
        <f t="shared" si="4"/>
        <v>77.37</v>
      </c>
      <c r="N12" s="276">
        <v>2533217</v>
      </c>
      <c r="O12" s="511">
        <f t="shared" si="5"/>
        <v>77.06</v>
      </c>
      <c r="P12" s="276">
        <v>2528923</v>
      </c>
      <c r="Q12" s="511">
        <f t="shared" si="6"/>
        <v>76.930000000000007</v>
      </c>
      <c r="R12" s="276">
        <v>2525542.8200000003</v>
      </c>
      <c r="S12" s="511">
        <f t="shared" si="7"/>
        <v>76.819999999999993</v>
      </c>
      <c r="T12" s="276">
        <v>2528503.63</v>
      </c>
      <c r="U12" s="511">
        <f t="shared" si="8"/>
        <v>76.91</v>
      </c>
    </row>
    <row r="13" spans="2:21" ht="29">
      <c r="B13" s="111"/>
      <c r="C13" s="110" t="s">
        <v>1618</v>
      </c>
      <c r="D13" s="276">
        <v>3287263</v>
      </c>
      <c r="E13" s="276">
        <f t="shared" si="0"/>
        <v>100</v>
      </c>
      <c r="F13" s="276">
        <v>3287263</v>
      </c>
      <c r="G13" s="511">
        <f t="shared" si="1"/>
        <v>100</v>
      </c>
      <c r="H13" s="276">
        <v>3287263</v>
      </c>
      <c r="I13" s="511">
        <f t="shared" si="2"/>
        <v>100</v>
      </c>
      <c r="J13" s="276">
        <v>3287263</v>
      </c>
      <c r="K13" s="511">
        <f t="shared" si="3"/>
        <v>100</v>
      </c>
      <c r="L13" s="276">
        <v>3287469</v>
      </c>
      <c r="M13" s="511">
        <f t="shared" si="4"/>
        <v>100</v>
      </c>
      <c r="N13" s="276">
        <v>3287469</v>
      </c>
      <c r="O13" s="511">
        <f t="shared" si="5"/>
        <v>100</v>
      </c>
      <c r="P13" s="276">
        <f>SUM(P10:P12)</f>
        <v>3287469</v>
      </c>
      <c r="Q13" s="511">
        <f t="shared" si="6"/>
        <v>100</v>
      </c>
      <c r="R13" s="276">
        <v>3287469</v>
      </c>
      <c r="S13" s="511">
        <f t="shared" si="7"/>
        <v>100</v>
      </c>
      <c r="T13" s="276">
        <v>3287468.88</v>
      </c>
      <c r="U13" s="511">
        <f t="shared" si="8"/>
        <v>100</v>
      </c>
    </row>
    <row r="14" spans="2:21" s="512" customFormat="1" ht="51" customHeight="1">
      <c r="B14" s="763" t="s">
        <v>1619</v>
      </c>
      <c r="C14" s="763"/>
      <c r="D14" s="763"/>
      <c r="E14" s="763"/>
      <c r="F14" s="763"/>
      <c r="G14" s="763"/>
      <c r="H14" s="763"/>
      <c r="I14" s="763"/>
      <c r="J14" s="763"/>
      <c r="K14" s="763"/>
      <c r="L14" s="763"/>
      <c r="M14" s="763"/>
      <c r="N14" s="763"/>
      <c r="O14" s="763"/>
      <c r="P14" s="763"/>
      <c r="Q14" s="763"/>
      <c r="R14" s="763"/>
      <c r="S14" s="763"/>
      <c r="T14" s="763"/>
      <c r="U14" s="763"/>
    </row>
    <row r="15" spans="2:21" ht="66.75" customHeight="1">
      <c r="B15" s="755" t="s">
        <v>1620</v>
      </c>
      <c r="C15" s="755"/>
      <c r="D15" s="755"/>
      <c r="E15" s="755"/>
      <c r="F15" s="755"/>
      <c r="G15" s="755"/>
      <c r="H15" s="755"/>
      <c r="I15" s="755"/>
      <c r="J15" s="755"/>
      <c r="K15" s="755"/>
      <c r="L15" s="755"/>
      <c r="M15" s="755"/>
      <c r="N15" s="755"/>
      <c r="O15" s="755"/>
      <c r="P15" s="755"/>
      <c r="Q15" s="755"/>
      <c r="R15" s="755"/>
      <c r="S15" s="755"/>
      <c r="T15" s="755"/>
      <c r="U15" s="755"/>
    </row>
  </sheetData>
  <mergeCells count="16">
    <mergeCell ref="B15:U15"/>
    <mergeCell ref="B2:U2"/>
    <mergeCell ref="B3:U3"/>
    <mergeCell ref="B4:B5"/>
    <mergeCell ref="C4:C5"/>
    <mergeCell ref="D4:E4"/>
    <mergeCell ref="F4:G4"/>
    <mergeCell ref="H4:I4"/>
    <mergeCell ref="J4:K4"/>
    <mergeCell ref="L4:M4"/>
    <mergeCell ref="N4:O4"/>
    <mergeCell ref="P4:Q4"/>
    <mergeCell ref="R4:S4"/>
    <mergeCell ref="T4:U4"/>
    <mergeCell ref="C6:U6"/>
    <mergeCell ref="B14:U14"/>
  </mergeCells>
  <pageMargins left="0.7" right="0.7" top="0.75" bottom="0.75" header="0.3" footer="0.3"/>
  <pageSetup paperSize="8" scale="5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63F8-56DC-47D3-B7C3-EFBAA991D7BD}">
  <dimension ref="A1:Z890"/>
  <sheetViews>
    <sheetView zoomScaleNormal="100" workbookViewId="0">
      <selection activeCell="A30" sqref="A30:K30"/>
    </sheetView>
  </sheetViews>
  <sheetFormatPr defaultColWidth="0" defaultRowHeight="14.5" zeroHeight="1"/>
  <cols>
    <col min="1" max="1" width="15.1796875" style="6" customWidth="1"/>
    <col min="2" max="2" width="9.7265625" style="6" customWidth="1"/>
    <col min="3" max="3" width="10.7265625" style="6" customWidth="1"/>
    <col min="4" max="4" width="9.7265625" style="6" customWidth="1"/>
    <col min="5" max="5" width="10.26953125" style="6" customWidth="1"/>
    <col min="6" max="6" width="9.7265625" style="6" customWidth="1"/>
    <col min="7" max="7" width="10.453125" style="6" customWidth="1"/>
    <col min="8" max="8" width="9.7265625" style="6" customWidth="1"/>
    <col min="9" max="9" width="10.453125" style="6" customWidth="1"/>
    <col min="10" max="10" width="9.7265625" style="6" customWidth="1"/>
    <col min="11" max="11" width="10.54296875" style="6" customWidth="1"/>
    <col min="12" max="26" width="9.1796875" style="6" hidden="1" customWidth="1"/>
    <col min="27" max="16384" width="14.453125" style="6" hidden="1"/>
  </cols>
  <sheetData>
    <row r="1" spans="1:26" ht="17.149999999999999" customHeight="1">
      <c r="A1" s="527" t="s">
        <v>1706</v>
      </c>
      <c r="B1" s="527"/>
      <c r="C1" s="527"/>
      <c r="D1" s="527"/>
      <c r="E1" s="527"/>
      <c r="F1" s="527"/>
      <c r="G1" s="527"/>
      <c r="H1" s="527"/>
      <c r="I1" s="527"/>
      <c r="J1" s="527"/>
      <c r="K1" s="527"/>
      <c r="L1" s="157"/>
      <c r="M1" s="157"/>
      <c r="N1" s="157"/>
      <c r="O1" s="157"/>
      <c r="P1" s="157"/>
      <c r="Q1" s="157"/>
      <c r="R1" s="157"/>
      <c r="S1" s="157"/>
      <c r="T1" s="157"/>
      <c r="U1" s="157"/>
      <c r="V1" s="157"/>
      <c r="W1" s="157"/>
      <c r="X1" s="157"/>
      <c r="Y1" s="157"/>
      <c r="Z1" s="157"/>
    </row>
    <row r="2" spans="1:26" ht="19.5" customHeight="1">
      <c r="A2" s="527" t="s">
        <v>1707</v>
      </c>
      <c r="B2" s="527"/>
      <c r="C2" s="527"/>
      <c r="D2" s="527"/>
      <c r="E2" s="527"/>
      <c r="F2" s="527"/>
      <c r="G2" s="527"/>
      <c r="H2" s="527"/>
      <c r="I2" s="527"/>
      <c r="J2" s="527"/>
      <c r="K2" s="527"/>
      <c r="L2" s="157"/>
      <c r="M2" s="157"/>
      <c r="N2" s="157"/>
      <c r="O2" s="157"/>
      <c r="P2" s="157"/>
      <c r="Q2" s="157"/>
      <c r="R2" s="157"/>
      <c r="S2" s="157"/>
      <c r="T2" s="157"/>
      <c r="U2" s="157"/>
      <c r="V2" s="157"/>
      <c r="W2" s="157"/>
      <c r="X2" s="157"/>
      <c r="Y2" s="157"/>
      <c r="Z2" s="157"/>
    </row>
    <row r="3" spans="1:26" ht="17.25" customHeight="1">
      <c r="A3" s="528" t="s">
        <v>243</v>
      </c>
      <c r="B3" s="528"/>
      <c r="C3" s="528"/>
      <c r="D3" s="528"/>
      <c r="E3" s="528"/>
      <c r="F3" s="528"/>
      <c r="G3" s="528"/>
      <c r="H3" s="528"/>
      <c r="I3" s="528"/>
      <c r="J3" s="528"/>
      <c r="K3" s="528"/>
      <c r="L3" s="157"/>
      <c r="M3" s="157"/>
      <c r="N3" s="157"/>
      <c r="O3" s="157"/>
      <c r="P3" s="157"/>
      <c r="Q3" s="157"/>
      <c r="R3" s="157"/>
      <c r="S3" s="157"/>
      <c r="T3" s="157"/>
      <c r="U3" s="157"/>
      <c r="V3" s="157"/>
      <c r="W3" s="157"/>
      <c r="X3" s="157"/>
      <c r="Y3" s="157"/>
      <c r="Z3" s="157"/>
    </row>
    <row r="4" spans="1:26" ht="29.15" customHeight="1" thickBot="1">
      <c r="A4" s="156" t="s">
        <v>244</v>
      </c>
      <c r="B4" s="529" t="s">
        <v>1708</v>
      </c>
      <c r="C4" s="530"/>
      <c r="D4" s="529" t="s">
        <v>1700</v>
      </c>
      <c r="E4" s="530"/>
      <c r="F4" s="529" t="s">
        <v>1709</v>
      </c>
      <c r="G4" s="530"/>
      <c r="H4" s="529" t="s">
        <v>1710</v>
      </c>
      <c r="I4" s="530"/>
      <c r="J4" s="529" t="s">
        <v>1711</v>
      </c>
      <c r="K4" s="531"/>
      <c r="L4" s="158"/>
      <c r="M4" s="158"/>
      <c r="N4" s="158"/>
      <c r="O4" s="158"/>
      <c r="P4" s="158"/>
      <c r="Q4" s="158"/>
      <c r="R4" s="158"/>
      <c r="S4" s="158"/>
      <c r="T4" s="158"/>
      <c r="U4" s="158"/>
      <c r="V4" s="158"/>
      <c r="W4" s="158"/>
      <c r="X4" s="158"/>
      <c r="Y4" s="158"/>
      <c r="Z4" s="158"/>
    </row>
    <row r="5" spans="1:26" ht="29.5" thickBot="1">
      <c r="A5" s="159"/>
      <c r="B5" s="153" t="s">
        <v>1712</v>
      </c>
      <c r="C5" s="153" t="s">
        <v>1713</v>
      </c>
      <c r="D5" s="153" t="s">
        <v>1712</v>
      </c>
      <c r="E5" s="153" t="s">
        <v>1713</v>
      </c>
      <c r="F5" s="153" t="s">
        <v>1712</v>
      </c>
      <c r="G5" s="153" t="s">
        <v>1713</v>
      </c>
      <c r="H5" s="153" t="s">
        <v>1712</v>
      </c>
      <c r="I5" s="153" t="s">
        <v>1713</v>
      </c>
      <c r="J5" s="153" t="s">
        <v>1712</v>
      </c>
      <c r="K5" s="153" t="s">
        <v>1713</v>
      </c>
      <c r="L5" s="160"/>
      <c r="M5" s="160"/>
      <c r="N5" s="160"/>
      <c r="O5" s="160"/>
      <c r="P5" s="160"/>
      <c r="Q5" s="160"/>
      <c r="R5" s="160"/>
      <c r="S5" s="160"/>
      <c r="T5" s="160"/>
      <c r="U5" s="160"/>
      <c r="V5" s="160"/>
      <c r="W5" s="160"/>
      <c r="X5" s="160"/>
      <c r="Y5" s="160"/>
      <c r="Z5" s="160"/>
    </row>
    <row r="6" spans="1:26" ht="15.75" customHeight="1" thickBot="1">
      <c r="A6" s="154">
        <v>2001</v>
      </c>
      <c r="B6" s="155">
        <v>19.32</v>
      </c>
      <c r="C6" s="155">
        <v>30.78</v>
      </c>
      <c r="D6" s="155">
        <v>12.51</v>
      </c>
      <c r="E6" s="155">
        <v>26.3</v>
      </c>
      <c r="F6" s="155">
        <v>21.3</v>
      </c>
      <c r="G6" s="155">
        <v>34.24</v>
      </c>
      <c r="H6" s="155">
        <v>23.65</v>
      </c>
      <c r="I6" s="155">
        <v>31.82</v>
      </c>
      <c r="J6" s="155">
        <v>16.11</v>
      </c>
      <c r="K6" s="155">
        <v>28.96</v>
      </c>
      <c r="L6" s="5"/>
      <c r="M6" s="5"/>
      <c r="N6" s="5"/>
      <c r="O6" s="5"/>
      <c r="P6" s="5"/>
      <c r="Q6" s="5"/>
      <c r="R6" s="5"/>
      <c r="S6" s="5"/>
      <c r="T6" s="5"/>
      <c r="U6" s="5"/>
      <c r="V6" s="5"/>
      <c r="W6" s="5"/>
      <c r="X6" s="5"/>
      <c r="Y6" s="5"/>
      <c r="Z6" s="5"/>
    </row>
    <row r="7" spans="1:26" ht="16.5" customHeight="1" thickBot="1">
      <c r="A7" s="154">
        <v>2002</v>
      </c>
      <c r="B7" s="155">
        <v>19.440000000000001</v>
      </c>
      <c r="C7" s="155">
        <v>30.93</v>
      </c>
      <c r="D7" s="155">
        <v>12.62</v>
      </c>
      <c r="E7" s="155">
        <v>25.96</v>
      </c>
      <c r="F7" s="155">
        <v>21.59</v>
      </c>
      <c r="G7" s="155">
        <v>34.520000000000003</v>
      </c>
      <c r="H7" s="155">
        <v>23.79</v>
      </c>
      <c r="I7" s="155">
        <v>32.22</v>
      </c>
      <c r="J7" s="155">
        <v>16.079999999999998</v>
      </c>
      <c r="K7" s="155">
        <v>28.96</v>
      </c>
      <c r="L7" s="5"/>
      <c r="M7" s="5"/>
      <c r="N7" s="5"/>
      <c r="O7" s="5"/>
      <c r="P7" s="5"/>
      <c r="Q7" s="5"/>
      <c r="R7" s="5"/>
      <c r="S7" s="5"/>
      <c r="T7" s="5"/>
      <c r="U7" s="5"/>
      <c r="V7" s="5"/>
      <c r="W7" s="5"/>
      <c r="X7" s="5"/>
      <c r="Y7" s="5"/>
      <c r="Z7" s="5"/>
    </row>
    <row r="8" spans="1:26" ht="16.5" customHeight="1" thickBot="1">
      <c r="A8" s="154">
        <v>2003</v>
      </c>
      <c r="B8" s="155">
        <v>19.32</v>
      </c>
      <c r="C8" s="155">
        <v>30.71</v>
      </c>
      <c r="D8" s="155">
        <v>12.66</v>
      </c>
      <c r="E8" s="155">
        <v>25.8</v>
      </c>
      <c r="F8" s="155">
        <v>21.34</v>
      </c>
      <c r="G8" s="155">
        <v>34.35</v>
      </c>
      <c r="H8" s="155">
        <v>23.77</v>
      </c>
      <c r="I8" s="155">
        <v>32.07</v>
      </c>
      <c r="J8" s="155">
        <v>15.84</v>
      </c>
      <c r="K8" s="155">
        <v>28.55</v>
      </c>
      <c r="L8" s="5"/>
      <c r="M8" s="5"/>
      <c r="N8" s="5"/>
      <c r="O8" s="5"/>
      <c r="P8" s="5"/>
      <c r="Q8" s="5"/>
      <c r="R8" s="5"/>
      <c r="S8" s="5"/>
      <c r="T8" s="5"/>
      <c r="U8" s="5"/>
      <c r="V8" s="5"/>
      <c r="W8" s="5"/>
      <c r="X8" s="5"/>
      <c r="Y8" s="5"/>
      <c r="Z8" s="5"/>
    </row>
    <row r="9" spans="1:26" ht="16.5" customHeight="1" thickBot="1">
      <c r="A9" s="154">
        <v>2004</v>
      </c>
      <c r="B9" s="155">
        <v>19.309999999999999</v>
      </c>
      <c r="C9" s="155">
        <v>30.84</v>
      </c>
      <c r="D9" s="155">
        <v>12.61</v>
      </c>
      <c r="E9" s="155">
        <v>25.97</v>
      </c>
      <c r="F9" s="155">
        <v>21.54</v>
      </c>
      <c r="G9" s="155">
        <v>34.79</v>
      </c>
      <c r="H9" s="155">
        <v>23.59</v>
      </c>
      <c r="I9" s="155">
        <v>32.1</v>
      </c>
      <c r="J9" s="155">
        <v>15.85</v>
      </c>
      <c r="K9" s="155">
        <v>28.49</v>
      </c>
      <c r="L9" s="5"/>
      <c r="M9" s="5"/>
      <c r="N9" s="5"/>
      <c r="O9" s="5"/>
      <c r="P9" s="5"/>
      <c r="Q9" s="5"/>
      <c r="R9" s="5"/>
      <c r="S9" s="5"/>
      <c r="T9" s="5"/>
      <c r="U9" s="5"/>
      <c r="V9" s="5"/>
      <c r="W9" s="5"/>
      <c r="X9" s="5"/>
      <c r="Y9" s="5"/>
      <c r="Z9" s="5"/>
    </row>
    <row r="10" spans="1:26" ht="16.5" customHeight="1" thickBot="1">
      <c r="A10" s="154">
        <v>2005</v>
      </c>
      <c r="B10" s="155">
        <v>19.22</v>
      </c>
      <c r="C10" s="155">
        <v>30.73</v>
      </c>
      <c r="D10" s="155">
        <v>12.86</v>
      </c>
      <c r="E10" s="155">
        <v>25.78</v>
      </c>
      <c r="F10" s="155">
        <v>21.02</v>
      </c>
      <c r="G10" s="155">
        <v>34.200000000000003</v>
      </c>
      <c r="H10" s="155">
        <v>23.82</v>
      </c>
      <c r="I10" s="155">
        <v>32.380000000000003</v>
      </c>
      <c r="J10" s="155">
        <v>15.57</v>
      </c>
      <c r="K10" s="155">
        <v>28.4</v>
      </c>
      <c r="L10" s="5"/>
      <c r="M10" s="5"/>
      <c r="N10" s="5"/>
      <c r="O10" s="5"/>
      <c r="P10" s="5"/>
      <c r="Q10" s="5"/>
      <c r="R10" s="5"/>
      <c r="S10" s="5"/>
      <c r="T10" s="5"/>
      <c r="U10" s="5"/>
      <c r="V10" s="5"/>
      <c r="W10" s="5"/>
      <c r="X10" s="5"/>
      <c r="Y10" s="5"/>
      <c r="Z10" s="5"/>
    </row>
    <row r="11" spans="1:26" ht="16.5" customHeight="1" thickBot="1">
      <c r="A11" s="154">
        <v>2006</v>
      </c>
      <c r="B11" s="155">
        <v>19.39</v>
      </c>
      <c r="C11" s="155">
        <v>30.92</v>
      </c>
      <c r="D11" s="155">
        <v>12.96</v>
      </c>
      <c r="E11" s="155">
        <v>27.19</v>
      </c>
      <c r="F11" s="155">
        <v>21.07</v>
      </c>
      <c r="G11" s="155">
        <v>34.26</v>
      </c>
      <c r="H11" s="155">
        <v>23.65</v>
      </c>
      <c r="I11" s="155">
        <v>31.98</v>
      </c>
      <c r="J11" s="155">
        <v>16.329999999999998</v>
      </c>
      <c r="K11" s="155">
        <v>28.67</v>
      </c>
      <c r="L11" s="5"/>
      <c r="M11" s="5"/>
      <c r="N11" s="5"/>
      <c r="O11" s="5"/>
      <c r="P11" s="5"/>
      <c r="Q11" s="5"/>
      <c r="R11" s="5"/>
      <c r="S11" s="5"/>
      <c r="T11" s="5"/>
      <c r="U11" s="5"/>
      <c r="V11" s="5"/>
      <c r="W11" s="5"/>
      <c r="X11" s="5"/>
      <c r="Y11" s="5"/>
      <c r="Z11" s="5"/>
    </row>
    <row r="12" spans="1:26" ht="16.5" customHeight="1" thickBot="1">
      <c r="A12" s="154">
        <v>2007</v>
      </c>
      <c r="B12" s="155">
        <v>19.34</v>
      </c>
      <c r="C12" s="155">
        <v>30.86</v>
      </c>
      <c r="D12" s="155">
        <v>12.74</v>
      </c>
      <c r="E12" s="155">
        <v>26.25</v>
      </c>
      <c r="F12" s="155">
        <v>21.21</v>
      </c>
      <c r="G12" s="155">
        <v>34.43</v>
      </c>
      <c r="H12" s="155">
        <v>23.88</v>
      </c>
      <c r="I12" s="155">
        <v>32.020000000000003</v>
      </c>
      <c r="J12" s="155">
        <v>15.84</v>
      </c>
      <c r="K12" s="155">
        <v>28.84</v>
      </c>
      <c r="L12" s="5"/>
      <c r="M12" s="5"/>
      <c r="N12" s="5"/>
      <c r="O12" s="5"/>
      <c r="P12" s="5"/>
      <c r="Q12" s="5"/>
      <c r="R12" s="5"/>
      <c r="S12" s="5"/>
      <c r="T12" s="5"/>
      <c r="U12" s="5"/>
      <c r="V12" s="5"/>
      <c r="W12" s="5"/>
      <c r="X12" s="5"/>
      <c r="Y12" s="5"/>
      <c r="Z12" s="5"/>
    </row>
    <row r="13" spans="1:26" ht="16.5" customHeight="1" thickBot="1">
      <c r="A13" s="154">
        <v>2008</v>
      </c>
      <c r="B13" s="155">
        <v>19.21</v>
      </c>
      <c r="C13" s="155">
        <v>30.74</v>
      </c>
      <c r="D13" s="155">
        <v>11.93</v>
      </c>
      <c r="E13" s="155">
        <v>25.6</v>
      </c>
      <c r="F13" s="155">
        <v>21.05</v>
      </c>
      <c r="G13" s="155">
        <v>34.44</v>
      </c>
      <c r="H13" s="155">
        <v>23.56</v>
      </c>
      <c r="I13" s="155">
        <v>31.71</v>
      </c>
      <c r="J13" s="155">
        <v>16.420000000000002</v>
      </c>
      <c r="K13" s="155">
        <v>29.16</v>
      </c>
      <c r="L13" s="5"/>
      <c r="M13" s="5"/>
      <c r="N13" s="5"/>
      <c r="O13" s="5"/>
      <c r="P13" s="5"/>
      <c r="Q13" s="5"/>
      <c r="R13" s="5"/>
      <c r="S13" s="5"/>
      <c r="T13" s="5"/>
      <c r="U13" s="5"/>
      <c r="V13" s="5"/>
      <c r="W13" s="5"/>
      <c r="X13" s="5"/>
      <c r="Y13" s="5"/>
      <c r="Z13" s="5"/>
    </row>
    <row r="14" spans="1:26" ht="16.5" customHeight="1" thickBot="1">
      <c r="A14" s="154">
        <v>2009</v>
      </c>
      <c r="B14" s="155">
        <v>19.57</v>
      </c>
      <c r="C14" s="155">
        <v>31.41</v>
      </c>
      <c r="D14" s="155">
        <v>13.32</v>
      </c>
      <c r="E14" s="155">
        <v>27.22</v>
      </c>
      <c r="F14" s="155">
        <v>21.25</v>
      </c>
      <c r="G14" s="155">
        <v>34.93</v>
      </c>
      <c r="H14" s="155">
        <v>23.97</v>
      </c>
      <c r="I14" s="155">
        <v>32.92</v>
      </c>
      <c r="J14" s="155">
        <v>16.18</v>
      </c>
      <c r="K14" s="155">
        <v>28.68</v>
      </c>
      <c r="L14" s="5"/>
      <c r="M14" s="5"/>
      <c r="N14" s="5"/>
      <c r="O14" s="5"/>
      <c r="P14" s="5"/>
      <c r="Q14" s="5"/>
      <c r="R14" s="5"/>
      <c r="S14" s="5"/>
      <c r="T14" s="5"/>
      <c r="U14" s="5"/>
      <c r="V14" s="5"/>
      <c r="W14" s="5"/>
      <c r="X14" s="5"/>
      <c r="Y14" s="5"/>
      <c r="Z14" s="5"/>
    </row>
    <row r="15" spans="1:26" ht="16.5" customHeight="1" thickBot="1">
      <c r="A15" s="154">
        <v>2010</v>
      </c>
      <c r="B15" s="155">
        <v>19.739999999999998</v>
      </c>
      <c r="C15" s="155">
        <v>31.22</v>
      </c>
      <c r="D15" s="155">
        <v>12.71</v>
      </c>
      <c r="E15" s="155">
        <v>26.44</v>
      </c>
      <c r="F15" s="155">
        <v>22.15</v>
      </c>
      <c r="G15" s="155">
        <v>35.700000000000003</v>
      </c>
      <c r="H15" s="155">
        <v>23.87</v>
      </c>
      <c r="I15" s="155">
        <v>32.270000000000003</v>
      </c>
      <c r="J15" s="155">
        <v>16.54</v>
      </c>
      <c r="K15" s="155">
        <v>28.52</v>
      </c>
      <c r="L15" s="5"/>
      <c r="M15" s="5"/>
      <c r="N15" s="5"/>
      <c r="O15" s="5"/>
      <c r="P15" s="5"/>
      <c r="Q15" s="5"/>
      <c r="R15" s="5"/>
      <c r="S15" s="5"/>
      <c r="T15" s="5"/>
      <c r="U15" s="5"/>
      <c r="V15" s="5"/>
      <c r="W15" s="5"/>
      <c r="X15" s="5"/>
      <c r="Y15" s="5"/>
      <c r="Z15" s="5"/>
    </row>
    <row r="16" spans="1:26" ht="16.5" customHeight="1" thickBot="1">
      <c r="A16" s="154">
        <v>2011</v>
      </c>
      <c r="B16" s="155">
        <v>19.12</v>
      </c>
      <c r="C16" s="155">
        <v>30.82</v>
      </c>
      <c r="D16" s="155">
        <v>12.06</v>
      </c>
      <c r="E16" s="155">
        <v>25.97</v>
      </c>
      <c r="F16" s="155">
        <v>20.9</v>
      </c>
      <c r="G16" s="155">
        <v>34.36</v>
      </c>
      <c r="H16" s="155">
        <v>23.7</v>
      </c>
      <c r="I16" s="155">
        <v>31.99</v>
      </c>
      <c r="J16" s="155">
        <v>16.03</v>
      </c>
      <c r="K16" s="155">
        <v>29.01</v>
      </c>
      <c r="L16" s="5"/>
      <c r="M16" s="5"/>
      <c r="N16" s="5"/>
      <c r="O16" s="5"/>
      <c r="P16" s="5"/>
      <c r="Q16" s="5"/>
      <c r="R16" s="5"/>
      <c r="S16" s="5"/>
      <c r="T16" s="5"/>
      <c r="U16" s="5"/>
      <c r="V16" s="5"/>
      <c r="W16" s="5"/>
      <c r="X16" s="5"/>
      <c r="Y16" s="5"/>
      <c r="Z16" s="5"/>
    </row>
    <row r="17" spans="1:26" ht="16.5" customHeight="1" thickBot="1">
      <c r="A17" s="154">
        <v>2012</v>
      </c>
      <c r="B17" s="155">
        <v>19.05</v>
      </c>
      <c r="C17" s="155">
        <v>30.85</v>
      </c>
      <c r="D17" s="155">
        <v>12.08</v>
      </c>
      <c r="E17" s="155">
        <v>25.59</v>
      </c>
      <c r="F17" s="155">
        <v>20.81</v>
      </c>
      <c r="G17" s="155">
        <v>34.68</v>
      </c>
      <c r="H17" s="155">
        <v>23.83</v>
      </c>
      <c r="I17" s="155">
        <v>32.33</v>
      </c>
      <c r="J17" s="155">
        <v>15.62</v>
      </c>
      <c r="K17" s="155">
        <v>28.61</v>
      </c>
      <c r="L17" s="5"/>
      <c r="M17" s="5"/>
      <c r="N17" s="5"/>
      <c r="O17" s="5"/>
      <c r="P17" s="5"/>
      <c r="Q17" s="5"/>
      <c r="R17" s="5"/>
      <c r="S17" s="5"/>
      <c r="T17" s="5"/>
      <c r="U17" s="5"/>
      <c r="V17" s="5"/>
      <c r="W17" s="5"/>
      <c r="X17" s="5"/>
      <c r="Y17" s="5"/>
      <c r="Z17" s="5"/>
    </row>
    <row r="18" spans="1:26" ht="16.5" customHeight="1" thickBot="1">
      <c r="A18" s="154">
        <v>2013</v>
      </c>
      <c r="B18" s="155">
        <v>19.309999999999999</v>
      </c>
      <c r="C18" s="155">
        <v>30.68</v>
      </c>
      <c r="D18" s="155">
        <v>12.61</v>
      </c>
      <c r="E18" s="155">
        <v>26.13</v>
      </c>
      <c r="F18" s="155">
        <v>21.16</v>
      </c>
      <c r="G18" s="155">
        <v>34.69</v>
      </c>
      <c r="H18" s="155">
        <v>23.75</v>
      </c>
      <c r="I18" s="155">
        <v>31.83</v>
      </c>
      <c r="J18" s="155">
        <v>16.07</v>
      </c>
      <c r="K18" s="155">
        <v>28.22</v>
      </c>
      <c r="L18" s="5"/>
      <c r="M18" s="5"/>
      <c r="N18" s="5"/>
      <c r="O18" s="5"/>
      <c r="P18" s="5"/>
      <c r="Q18" s="5"/>
      <c r="R18" s="5"/>
      <c r="S18" s="5"/>
      <c r="T18" s="5"/>
      <c r="U18" s="5"/>
      <c r="V18" s="5"/>
      <c r="W18" s="5"/>
      <c r="X18" s="5"/>
      <c r="Y18" s="5"/>
      <c r="Z18" s="5"/>
    </row>
    <row r="19" spans="1:26" ht="16.5" customHeight="1" thickBot="1">
      <c r="A19" s="154">
        <v>2014</v>
      </c>
      <c r="B19" s="155">
        <v>19.32</v>
      </c>
      <c r="C19" s="155">
        <v>30.81</v>
      </c>
      <c r="D19" s="155">
        <v>12.74</v>
      </c>
      <c r="E19" s="155">
        <v>25.29</v>
      </c>
      <c r="F19" s="155">
        <v>20.68</v>
      </c>
      <c r="G19" s="155">
        <v>34.04</v>
      </c>
      <c r="H19" s="155">
        <v>24.04</v>
      </c>
      <c r="I19" s="155">
        <v>32.83</v>
      </c>
      <c r="J19" s="155">
        <v>16.149999999999999</v>
      </c>
      <c r="K19" s="155">
        <v>28.64</v>
      </c>
      <c r="L19" s="5"/>
      <c r="M19" s="5"/>
      <c r="N19" s="5"/>
      <c r="O19" s="5"/>
      <c r="P19" s="5"/>
      <c r="Q19" s="5"/>
      <c r="R19" s="5"/>
      <c r="S19" s="5"/>
      <c r="T19" s="5"/>
      <c r="U19" s="5"/>
      <c r="V19" s="5"/>
      <c r="W19" s="5"/>
      <c r="X19" s="5"/>
      <c r="Y19" s="5"/>
      <c r="Z19" s="5"/>
    </row>
    <row r="20" spans="1:26" ht="16.5" customHeight="1" thickBot="1">
      <c r="A20" s="154">
        <v>2015</v>
      </c>
      <c r="B20" s="155">
        <v>19.57</v>
      </c>
      <c r="C20" s="155">
        <v>30.99</v>
      </c>
      <c r="D20" s="155">
        <v>13.02</v>
      </c>
      <c r="E20" s="155">
        <v>26.18</v>
      </c>
      <c r="F20" s="155">
        <v>21.06</v>
      </c>
      <c r="G20" s="155">
        <v>33.83</v>
      </c>
      <c r="H20" s="155">
        <v>23.89</v>
      </c>
      <c r="I20" s="155">
        <v>32.619999999999997</v>
      </c>
      <c r="J20" s="155">
        <v>16.75</v>
      </c>
      <c r="K20" s="155">
        <v>29.26</v>
      </c>
      <c r="L20" s="5"/>
      <c r="M20" s="5"/>
      <c r="N20" s="5"/>
      <c r="O20" s="5"/>
      <c r="P20" s="5"/>
      <c r="Q20" s="5"/>
      <c r="R20" s="5"/>
      <c r="S20" s="5"/>
      <c r="T20" s="5"/>
      <c r="U20" s="5"/>
      <c r="V20" s="5"/>
      <c r="W20" s="5"/>
      <c r="X20" s="5"/>
      <c r="Y20" s="5"/>
      <c r="Z20" s="5"/>
    </row>
    <row r="21" spans="1:26" ht="16.5" customHeight="1" thickBot="1">
      <c r="A21" s="154">
        <v>2016</v>
      </c>
      <c r="B21" s="155">
        <v>19.739999999999998</v>
      </c>
      <c r="C21" s="155">
        <v>31.52</v>
      </c>
      <c r="D21" s="155">
        <v>13.49</v>
      </c>
      <c r="E21" s="155">
        <v>27.36</v>
      </c>
      <c r="F21" s="155">
        <v>21.98</v>
      </c>
      <c r="G21" s="155">
        <v>35.29</v>
      </c>
      <c r="H21" s="155">
        <v>23.99</v>
      </c>
      <c r="I21" s="155">
        <v>32.340000000000003</v>
      </c>
      <c r="J21" s="155">
        <v>15.99</v>
      </c>
      <c r="K21" s="155">
        <v>29.45</v>
      </c>
      <c r="L21" s="5"/>
      <c r="M21" s="5"/>
      <c r="N21" s="5"/>
      <c r="O21" s="5"/>
      <c r="P21" s="5"/>
      <c r="Q21" s="5"/>
      <c r="R21" s="5"/>
      <c r="S21" s="5"/>
      <c r="T21" s="5"/>
      <c r="U21" s="5"/>
      <c r="V21" s="5"/>
      <c r="W21" s="5"/>
      <c r="X21" s="5"/>
      <c r="Y21" s="5"/>
      <c r="Z21" s="5"/>
    </row>
    <row r="22" spans="1:26" ht="16.5" customHeight="1" thickBot="1">
      <c r="A22" s="154">
        <v>2017</v>
      </c>
      <c r="B22" s="155">
        <v>19.62</v>
      </c>
      <c r="C22" s="155">
        <v>31.32</v>
      </c>
      <c r="D22" s="155">
        <v>13.02</v>
      </c>
      <c r="E22" s="155">
        <v>26.97</v>
      </c>
      <c r="F22" s="155">
        <v>21.47</v>
      </c>
      <c r="G22" s="155">
        <v>34.97</v>
      </c>
      <c r="H22" s="155">
        <v>23.95</v>
      </c>
      <c r="I22" s="155">
        <v>32.43</v>
      </c>
      <c r="J22" s="155">
        <v>16.399999999999999</v>
      </c>
      <c r="K22" s="155">
        <v>29.1</v>
      </c>
      <c r="L22" s="5"/>
      <c r="M22" s="5"/>
      <c r="N22" s="5"/>
      <c r="O22" s="5"/>
      <c r="P22" s="5"/>
      <c r="Q22" s="5"/>
      <c r="R22" s="5"/>
      <c r="S22" s="5"/>
      <c r="T22" s="5"/>
      <c r="U22" s="5"/>
      <c r="V22" s="5"/>
      <c r="W22" s="5"/>
      <c r="X22" s="5"/>
      <c r="Y22" s="5"/>
      <c r="Z22" s="5"/>
    </row>
    <row r="23" spans="1:26" ht="16.5" customHeight="1" thickBot="1">
      <c r="A23" s="154">
        <v>2018</v>
      </c>
      <c r="B23" s="155">
        <v>19.420000000000002</v>
      </c>
      <c r="C23" s="155">
        <v>31.24</v>
      </c>
      <c r="D23" s="155">
        <v>12.68</v>
      </c>
      <c r="E23" s="155">
        <v>27.09</v>
      </c>
      <c r="F23" s="155">
        <v>21.48</v>
      </c>
      <c r="G23" s="155">
        <v>34.99</v>
      </c>
      <c r="H23" s="155">
        <v>23.88</v>
      </c>
      <c r="I23" s="155">
        <v>32.26</v>
      </c>
      <c r="J23" s="155">
        <v>15.88</v>
      </c>
      <c r="K23" s="155">
        <v>28.9</v>
      </c>
      <c r="L23" s="14"/>
      <c r="M23" s="14"/>
      <c r="N23" s="14"/>
      <c r="O23" s="14"/>
      <c r="P23" s="14"/>
      <c r="Q23" s="14"/>
      <c r="R23" s="14"/>
      <c r="S23" s="14"/>
      <c r="T23" s="14"/>
      <c r="U23" s="14"/>
      <c r="V23" s="14"/>
      <c r="W23" s="14"/>
      <c r="X23" s="14"/>
      <c r="Y23" s="14"/>
      <c r="Z23" s="14"/>
    </row>
    <row r="24" spans="1:26" ht="16.5" customHeight="1" thickBot="1">
      <c r="A24" s="154">
        <v>2019</v>
      </c>
      <c r="B24" s="155">
        <v>19.73</v>
      </c>
      <c r="C24" s="155">
        <v>30.81</v>
      </c>
      <c r="D24" s="155">
        <v>12.48</v>
      </c>
      <c r="E24" s="155">
        <v>25.96</v>
      </c>
      <c r="F24" s="155">
        <v>21.33</v>
      </c>
      <c r="G24" s="155">
        <v>34.65</v>
      </c>
      <c r="H24" s="155">
        <v>24.27</v>
      </c>
      <c r="I24" s="155">
        <v>32.71</v>
      </c>
      <c r="J24" s="155">
        <v>16.89</v>
      </c>
      <c r="K24" s="155">
        <v>27.69</v>
      </c>
      <c r="L24" s="5"/>
      <c r="M24" s="5"/>
      <c r="N24" s="5"/>
      <c r="O24" s="5"/>
      <c r="P24" s="5"/>
      <c r="Q24" s="5"/>
      <c r="R24" s="5"/>
      <c r="S24" s="5"/>
      <c r="T24" s="5"/>
      <c r="U24" s="5"/>
      <c r="V24" s="5"/>
      <c r="W24" s="5"/>
      <c r="X24" s="5"/>
      <c r="Y24" s="5"/>
      <c r="Z24" s="5"/>
    </row>
    <row r="25" spans="1:26" ht="16.5" customHeight="1" thickBot="1">
      <c r="A25" s="154">
        <v>2020</v>
      </c>
      <c r="B25" s="155">
        <v>19.54</v>
      </c>
      <c r="C25" s="155">
        <v>30.71</v>
      </c>
      <c r="D25" s="155">
        <v>12.91</v>
      </c>
      <c r="E25" s="155">
        <v>25.52</v>
      </c>
      <c r="F25" s="155">
        <v>21.01</v>
      </c>
      <c r="G25" s="155">
        <v>33.79</v>
      </c>
      <c r="H25" s="155">
        <v>24.1</v>
      </c>
      <c r="I25" s="155">
        <v>32.42</v>
      </c>
      <c r="J25" s="155">
        <v>16.43</v>
      </c>
      <c r="K25" s="155">
        <v>28.8</v>
      </c>
      <c r="L25" s="5"/>
      <c r="M25" s="5"/>
      <c r="N25" s="5"/>
      <c r="O25" s="5"/>
      <c r="P25" s="5"/>
      <c r="Q25" s="5"/>
      <c r="R25" s="5"/>
      <c r="S25" s="5"/>
      <c r="T25" s="5"/>
      <c r="U25" s="5"/>
      <c r="V25" s="5"/>
      <c r="W25" s="5"/>
      <c r="X25" s="5"/>
      <c r="Y25" s="5"/>
      <c r="Z25" s="5"/>
    </row>
    <row r="26" spans="1:26" ht="16.5" customHeight="1" thickBot="1">
      <c r="A26" s="154">
        <v>2021</v>
      </c>
      <c r="B26" s="155">
        <v>19.73</v>
      </c>
      <c r="C26" s="155">
        <v>30.89</v>
      </c>
      <c r="D26" s="155">
        <v>13.3</v>
      </c>
      <c r="E26" s="155">
        <v>26.78</v>
      </c>
      <c r="F26" s="155">
        <v>21.19</v>
      </c>
      <c r="G26" s="155">
        <v>34.47</v>
      </c>
      <c r="H26" s="155">
        <v>24.07</v>
      </c>
      <c r="I26" s="155">
        <v>32.22</v>
      </c>
      <c r="J26" s="155">
        <v>16.77</v>
      </c>
      <c r="K26" s="155">
        <v>28.28</v>
      </c>
      <c r="L26" s="5"/>
      <c r="M26" s="5"/>
      <c r="N26" s="5"/>
      <c r="O26" s="5"/>
      <c r="P26" s="5"/>
      <c r="Q26" s="5"/>
      <c r="R26" s="5"/>
      <c r="S26" s="5"/>
      <c r="T26" s="5"/>
      <c r="U26" s="5"/>
      <c r="V26" s="5"/>
      <c r="W26" s="5"/>
      <c r="X26" s="5"/>
      <c r="Y26" s="5"/>
      <c r="Z26" s="5"/>
    </row>
    <row r="27" spans="1:26" ht="16.5" customHeight="1" thickBot="1">
      <c r="A27" s="154">
        <v>2022</v>
      </c>
      <c r="B27" s="155">
        <v>19.79</v>
      </c>
      <c r="C27" s="155">
        <v>31.07</v>
      </c>
      <c r="D27" s="155">
        <v>12.79</v>
      </c>
      <c r="E27" s="155">
        <v>25.23</v>
      </c>
      <c r="F27" s="155">
        <v>22.11</v>
      </c>
      <c r="G27" s="155">
        <v>35.51</v>
      </c>
      <c r="H27" s="155">
        <v>24.06</v>
      </c>
      <c r="I27" s="155">
        <v>32.380000000000003</v>
      </c>
      <c r="J27" s="155">
        <v>16.440000000000001</v>
      </c>
      <c r="K27" s="155">
        <v>28.76</v>
      </c>
      <c r="L27" s="5"/>
      <c r="M27" s="5"/>
      <c r="N27" s="5"/>
      <c r="O27" s="5"/>
      <c r="P27" s="5"/>
      <c r="Q27" s="5"/>
      <c r="R27" s="5"/>
      <c r="S27" s="5"/>
      <c r="T27" s="5"/>
      <c r="U27" s="5"/>
      <c r="V27" s="5"/>
      <c r="W27" s="5"/>
      <c r="X27" s="5"/>
      <c r="Y27" s="5"/>
      <c r="Z27" s="5"/>
    </row>
    <row r="28" spans="1:26" ht="16.5" customHeight="1" thickBot="1">
      <c r="A28" s="154">
        <v>2023</v>
      </c>
      <c r="B28" s="155">
        <v>19.77</v>
      </c>
      <c r="C28" s="155">
        <v>31.16</v>
      </c>
      <c r="D28" s="155">
        <v>13.11</v>
      </c>
      <c r="E28" s="155">
        <v>27.05</v>
      </c>
      <c r="F28" s="155">
        <v>20.73</v>
      </c>
      <c r="G28" s="155">
        <v>33.86</v>
      </c>
      <c r="H28" s="155">
        <v>24.33</v>
      </c>
      <c r="I28" s="155">
        <v>32.79</v>
      </c>
      <c r="J28" s="155">
        <v>17.190000000000001</v>
      </c>
      <c r="K28" s="155">
        <v>29.04</v>
      </c>
      <c r="L28" s="5"/>
      <c r="M28" s="5"/>
      <c r="N28" s="5"/>
      <c r="O28" s="5"/>
      <c r="P28" s="5"/>
      <c r="Q28" s="5"/>
      <c r="R28" s="5"/>
      <c r="S28" s="5"/>
      <c r="T28" s="5"/>
      <c r="U28" s="5"/>
      <c r="V28" s="5"/>
      <c r="W28" s="5"/>
      <c r="X28" s="5"/>
      <c r="Y28" s="5"/>
      <c r="Z28" s="5"/>
    </row>
    <row r="29" spans="1:26" ht="16.5" customHeight="1" thickBot="1">
      <c r="A29" s="154">
        <v>2024</v>
      </c>
      <c r="B29" s="155">
        <v>20.239999999999998</v>
      </c>
      <c r="C29" s="155">
        <v>31.25</v>
      </c>
      <c r="D29" s="155">
        <v>13.5</v>
      </c>
      <c r="E29" s="155">
        <v>25.97</v>
      </c>
      <c r="F29" s="155">
        <v>21.8</v>
      </c>
      <c r="G29" s="155">
        <v>34.9</v>
      </c>
      <c r="H29" s="155">
        <v>24.63</v>
      </c>
      <c r="I29" s="155">
        <v>32.799999999999997</v>
      </c>
      <c r="J29" s="155">
        <v>17.309999999999999</v>
      </c>
      <c r="K29" s="155">
        <v>29.04</v>
      </c>
      <c r="L29" s="5"/>
      <c r="M29" s="5"/>
      <c r="N29" s="5"/>
      <c r="O29" s="5"/>
      <c r="P29" s="5"/>
      <c r="Q29" s="5"/>
      <c r="R29" s="5"/>
      <c r="S29" s="5"/>
      <c r="T29" s="5"/>
      <c r="U29" s="5"/>
      <c r="V29" s="5"/>
      <c r="W29" s="5"/>
      <c r="X29" s="5"/>
      <c r="Y29" s="5"/>
      <c r="Z29" s="5"/>
    </row>
    <row r="30" spans="1:26" ht="50.15" customHeight="1" thickBot="1">
      <c r="A30" s="524" t="s">
        <v>5537</v>
      </c>
      <c r="B30" s="525"/>
      <c r="C30" s="525"/>
      <c r="D30" s="525"/>
      <c r="E30" s="525"/>
      <c r="F30" s="525"/>
      <c r="G30" s="525"/>
      <c r="H30" s="525"/>
      <c r="I30" s="525"/>
      <c r="J30" s="525"/>
      <c r="K30" s="526"/>
      <c r="L30" s="5"/>
      <c r="M30" s="5"/>
      <c r="N30" s="5"/>
      <c r="O30" s="5"/>
      <c r="P30" s="5"/>
      <c r="Q30" s="5"/>
      <c r="R30" s="5"/>
      <c r="S30" s="5"/>
      <c r="T30" s="5"/>
      <c r="U30" s="5"/>
      <c r="V30" s="5"/>
      <c r="W30" s="5"/>
      <c r="X30" s="5"/>
      <c r="Y30" s="5"/>
      <c r="Z30" s="5"/>
    </row>
    <row r="31" spans="1:26" ht="16.5" hidden="1"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23.25" hidden="1" customHeight="1">
      <c r="A32" s="12"/>
      <c r="B32" s="5"/>
      <c r="C32" s="5"/>
      <c r="D32" s="5"/>
      <c r="E32" s="5"/>
      <c r="F32" s="5"/>
      <c r="G32" s="5"/>
      <c r="H32" s="5"/>
      <c r="I32" s="5"/>
      <c r="J32" s="5"/>
      <c r="K32" s="5"/>
      <c r="L32" s="5"/>
      <c r="M32" s="5"/>
      <c r="N32" s="5"/>
      <c r="O32" s="5"/>
      <c r="P32" s="5"/>
      <c r="Q32" s="5"/>
      <c r="R32" s="5"/>
      <c r="S32" s="5"/>
      <c r="T32" s="5"/>
      <c r="U32" s="5"/>
      <c r="V32" s="5"/>
      <c r="W32" s="5"/>
      <c r="X32" s="5"/>
      <c r="Y32" s="5"/>
      <c r="Z32" s="5"/>
    </row>
    <row r="33" spans="1:26" ht="15.75" hidden="1"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hidden="1"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hidden="1"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hidden="1"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hidden="1"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hidden="1"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hidden="1"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hidden="1"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hidden="1"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hidden="1"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hidden="1"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hidden="1"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hidden="1"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hidden="1"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hidden="1"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hidden="1"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hidden="1"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hidden="1"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hidden="1"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hidden="1"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hidden="1"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hidden="1"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hidden="1"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hidden="1"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hidden="1"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hidden="1"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hidden="1"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hidden="1"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hidden="1"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hidden="1"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hidden="1"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hidden="1"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hidden="1"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hidden="1"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hidden="1"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hidden="1"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hidden="1"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hidden="1"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hidden="1"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hidden="1"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hidden="1"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hidden="1"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hidden="1"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hidden="1"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hidden="1"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hidden="1"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hidden="1"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hidden="1"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hidden="1"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hidden="1"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hidden="1"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hidden="1"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hidden="1"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hidden="1"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hidden="1"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hidden="1"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hidden="1"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hidden="1"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hidden="1"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hidden="1"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hidden="1"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hidden="1"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hidden="1"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hidden="1"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hidden="1"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hidden="1"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hidden="1"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hidden="1"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hidden="1"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hidden="1"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hidden="1"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hidden="1"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hidden="1"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hidden="1"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hidden="1"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hidden="1"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hidden="1"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hidden="1"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hidden="1"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hidden="1"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hidden="1"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hidden="1"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hidden="1"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hidden="1"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hidden="1"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hidden="1"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hidden="1"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hidden="1"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hidden="1"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hidden="1"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hidden="1"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hidden="1"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hidden="1"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hidden="1"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hidden="1"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hidden="1"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hidden="1"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hidden="1"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hidden="1"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hidden="1"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hidden="1"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hidden="1"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hidden="1"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hidden="1"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hidden="1"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hidden="1"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hidden="1"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hidden="1"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hidden="1"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hidden="1"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hidden="1"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hidden="1"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hidden="1"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hidden="1"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hidden="1"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hidden="1"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hidden="1"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hidden="1"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hidden="1"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hidden="1"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hidden="1"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hidden="1"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hidden="1"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hidden="1"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hidden="1"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hidden="1"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hidden="1"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hidden="1"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hidden="1"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hidden="1"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hidden="1"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hidden="1"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hidden="1"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hidden="1"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hidden="1"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hidden="1"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hidden="1"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hidden="1"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hidden="1"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hidden="1"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hidden="1"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hidden="1"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hidden="1"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hidden="1"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hidden="1"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hidden="1"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hidden="1"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hidden="1"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hidden="1"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hidden="1"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hidden="1"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hidden="1"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hidden="1"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hidden="1"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hidden="1"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hidden="1"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hidden="1"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hidden="1"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hidden="1"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hidden="1"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hidden="1"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hidden="1"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hidden="1"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hidden="1"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hidden="1"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hidden="1"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hidden="1"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hidden="1"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hidden="1"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hidden="1"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hidden="1"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hidden="1"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hidden="1"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hidden="1"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hidden="1"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hidden="1"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hidden="1"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hidden="1"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hidden="1"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hidden="1"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hidden="1"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hidden="1"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hidden="1"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hidden="1"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hidden="1"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hidden="1"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hidden="1"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hidden="1"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hidden="1"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hidden="1"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hidden="1"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hidden="1"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hidden="1"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hidden="1"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hidden="1"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hidden="1"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hidden="1"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hidden="1"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hidden="1"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hidden="1"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hidden="1"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hidden="1"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hidden="1"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hidden="1"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hidden="1"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hidden="1"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hidden="1"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hidden="1"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hidden="1"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hidden="1"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hidden="1"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hidden="1"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hidden="1"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hidden="1"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hidden="1"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hidden="1"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hidden="1"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hidden="1"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hidden="1"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hidden="1"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hidden="1"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hidden="1"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hidden="1"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hidden="1"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hidden="1"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hidden="1"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hidden="1"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hidden="1"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hidden="1"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hidden="1"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hidden="1"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hidden="1"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hidden="1"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hidden="1"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hidden="1"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hidden="1"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hidden="1"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hidden="1"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hidden="1"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hidden="1"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hidden="1"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hidden="1"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hidden="1"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hidden="1"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hidden="1"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hidden="1"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hidden="1"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hidden="1"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hidden="1"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hidden="1"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hidden="1"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hidden="1"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hidden="1"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hidden="1"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hidden="1"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hidden="1"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hidden="1"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hidden="1"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hidden="1"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hidden="1"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hidden="1"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hidden="1"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hidden="1"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hidden="1"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hidden="1"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hidden="1"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hidden="1"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hidden="1"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hidden="1"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hidden="1"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hidden="1"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hidden="1"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hidden="1"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hidden="1"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hidden="1"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hidden="1"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hidden="1"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hidden="1"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hidden="1"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hidden="1"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hidden="1"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hidden="1"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hidden="1"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hidden="1"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hidden="1"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hidden="1"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hidden="1"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hidden="1"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hidden="1"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hidden="1"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hidden="1"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hidden="1"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hidden="1"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hidden="1"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hidden="1"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hidden="1"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hidden="1"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hidden="1"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hidden="1"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hidden="1"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hidden="1"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hidden="1"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hidden="1"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hidden="1"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hidden="1"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hidden="1"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hidden="1"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hidden="1"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hidden="1"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hidden="1"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hidden="1"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hidden="1"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hidden="1"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hidden="1"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hidden="1"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hidden="1"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hidden="1"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hidden="1"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hidden="1"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hidden="1"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hidden="1"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hidden="1"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hidden="1"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hidden="1"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hidden="1"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hidden="1"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hidden="1"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hidden="1"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hidden="1"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hidden="1"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hidden="1"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hidden="1"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hidden="1"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hidden="1"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hidden="1"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hidden="1"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hidden="1"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hidden="1"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hidden="1"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hidden="1"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hidden="1"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hidden="1"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hidden="1"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hidden="1"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hidden="1"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hidden="1"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hidden="1"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hidden="1"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hidden="1"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hidden="1"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hidden="1"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hidden="1"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hidden="1"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hidden="1"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hidden="1"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hidden="1"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hidden="1"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hidden="1"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hidden="1"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hidden="1"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hidden="1"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hidden="1"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hidden="1"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hidden="1"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hidden="1"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hidden="1"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hidden="1"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hidden="1"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hidden="1"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hidden="1"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hidden="1"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hidden="1"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hidden="1"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hidden="1"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hidden="1"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hidden="1"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hidden="1"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hidden="1"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hidden="1"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hidden="1"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hidden="1"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hidden="1"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hidden="1"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hidden="1"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hidden="1"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hidden="1"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hidden="1"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hidden="1"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hidden="1"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hidden="1"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hidden="1"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hidden="1"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hidden="1"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hidden="1"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hidden="1"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hidden="1"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hidden="1"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hidden="1"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hidden="1"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hidden="1"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hidden="1"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hidden="1"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hidden="1"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hidden="1"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hidden="1"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hidden="1"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hidden="1"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hidden="1"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hidden="1"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hidden="1"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hidden="1"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hidden="1"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hidden="1"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hidden="1"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hidden="1"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hidden="1"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hidden="1"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hidden="1"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hidden="1"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hidden="1"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hidden="1"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hidden="1"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hidden="1"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hidden="1"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hidden="1"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hidden="1"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hidden="1"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hidden="1"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hidden="1"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hidden="1"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hidden="1"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hidden="1"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hidden="1"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hidden="1"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hidden="1"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hidden="1"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hidden="1"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hidden="1"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hidden="1"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hidden="1"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hidden="1"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hidden="1"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hidden="1"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hidden="1"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hidden="1"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hidden="1"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hidden="1"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hidden="1"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hidden="1"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hidden="1"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hidden="1"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hidden="1"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hidden="1"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hidden="1"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hidden="1"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hidden="1"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hidden="1"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hidden="1"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hidden="1"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hidden="1"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hidden="1"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hidden="1"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hidden="1"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hidden="1"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hidden="1"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hidden="1"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hidden="1"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hidden="1"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hidden="1"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hidden="1"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hidden="1"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hidden="1"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hidden="1"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hidden="1"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hidden="1"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hidden="1"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hidden="1"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hidden="1"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hidden="1"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hidden="1"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hidden="1"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hidden="1"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hidden="1"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hidden="1"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hidden="1"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hidden="1"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hidden="1"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hidden="1"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hidden="1"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hidden="1"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hidden="1"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hidden="1"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hidden="1"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hidden="1"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hidden="1"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hidden="1"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hidden="1"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hidden="1"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hidden="1"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hidden="1"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hidden="1"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hidden="1"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hidden="1"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hidden="1"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hidden="1"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hidden="1"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hidden="1"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hidden="1"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hidden="1"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hidden="1"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hidden="1"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hidden="1"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hidden="1"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hidden="1"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hidden="1"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hidden="1"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hidden="1"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hidden="1"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hidden="1"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hidden="1"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hidden="1"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hidden="1"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hidden="1"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hidden="1"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hidden="1"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hidden="1"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hidden="1"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hidden="1"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hidden="1"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hidden="1"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hidden="1"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hidden="1"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hidden="1"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hidden="1"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hidden="1"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hidden="1"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hidden="1"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hidden="1"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hidden="1"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hidden="1"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hidden="1"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hidden="1"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hidden="1"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hidden="1"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hidden="1"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hidden="1"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hidden="1"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hidden="1"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hidden="1"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hidden="1"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hidden="1"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hidden="1"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hidden="1"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hidden="1"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hidden="1"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hidden="1"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hidden="1"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hidden="1"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hidden="1"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hidden="1"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hidden="1"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hidden="1"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hidden="1"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hidden="1"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hidden="1"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hidden="1"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hidden="1"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hidden="1"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hidden="1"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hidden="1"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hidden="1"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hidden="1"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hidden="1"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hidden="1"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hidden="1"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hidden="1"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hidden="1"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hidden="1"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hidden="1"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hidden="1"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hidden="1"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hidden="1"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hidden="1"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hidden="1"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hidden="1"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hidden="1"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hidden="1"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hidden="1"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hidden="1"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hidden="1"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hidden="1"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hidden="1"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hidden="1"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hidden="1"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hidden="1"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hidden="1"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hidden="1"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hidden="1"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hidden="1"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hidden="1"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hidden="1"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hidden="1"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hidden="1"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hidden="1"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hidden="1"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hidden="1"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hidden="1"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hidden="1"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hidden="1"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hidden="1"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hidden="1"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hidden="1"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hidden="1"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hidden="1"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hidden="1"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hidden="1"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hidden="1"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hidden="1"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hidden="1"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hidden="1"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hidden="1"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hidden="1"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hidden="1"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hidden="1"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hidden="1"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hidden="1"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hidden="1"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hidden="1"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hidden="1"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hidden="1"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hidden="1"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hidden="1"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hidden="1"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hidden="1"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hidden="1"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hidden="1"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hidden="1"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hidden="1"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hidden="1"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hidden="1"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hidden="1"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hidden="1"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hidden="1"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hidden="1"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hidden="1"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hidden="1"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hidden="1"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hidden="1"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hidden="1"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hidden="1"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hidden="1"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hidden="1"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hidden="1"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hidden="1"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hidden="1"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hidden="1"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hidden="1"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hidden="1"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hidden="1"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hidden="1"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hidden="1"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hidden="1"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hidden="1"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hidden="1"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hidden="1"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hidden="1"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hidden="1"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hidden="1"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hidden="1"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hidden="1"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hidden="1"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hidden="1"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hidden="1"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hidden="1"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hidden="1"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hidden="1"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hidden="1"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hidden="1"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hidden="1"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hidden="1"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hidden="1"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hidden="1"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hidden="1"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hidden="1"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hidden="1"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hidden="1"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hidden="1"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hidden="1"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hidden="1"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hidden="1"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hidden="1"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hidden="1"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hidden="1"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hidden="1"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hidden="1"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hidden="1"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hidden="1"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hidden="1"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hidden="1"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hidden="1"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hidden="1"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hidden="1"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hidden="1"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hidden="1"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hidden="1"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hidden="1"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hidden="1"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hidden="1"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hidden="1"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hidden="1"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hidden="1"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hidden="1"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hidden="1"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hidden="1"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hidden="1"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hidden="1"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hidden="1"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hidden="1"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hidden="1"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hidden="1"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hidden="1"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hidden="1"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hidden="1"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hidden="1"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hidden="1"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hidden="1"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hidden="1"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hidden="1"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hidden="1"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hidden="1"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hidden="1"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hidden="1"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hidden="1"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hidden="1"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hidden="1"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hidden="1"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hidden="1"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hidden="1"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hidden="1"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hidden="1"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hidden="1"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hidden="1"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hidden="1"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hidden="1"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hidden="1"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hidden="1"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hidden="1"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hidden="1"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hidden="1"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hidden="1"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hidden="1"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hidden="1"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hidden="1"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hidden="1"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hidden="1"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hidden="1"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hidden="1"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hidden="1"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hidden="1"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hidden="1"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hidden="1"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hidden="1"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hidden="1"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hidden="1"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hidden="1"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hidden="1"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hidden="1"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hidden="1"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hidden="1"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hidden="1"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hidden="1"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hidden="1"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hidden="1"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hidden="1"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hidden="1"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hidden="1"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hidden="1"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hidden="1"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hidden="1"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hidden="1"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hidden="1"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hidden="1"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hidden="1"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hidden="1"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hidden="1"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hidden="1"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hidden="1"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hidden="1"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hidden="1"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hidden="1"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hidden="1"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hidden="1"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hidden="1"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hidden="1"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hidden="1"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hidden="1"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hidden="1"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hidden="1"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hidden="1"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hidden="1"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hidden="1"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hidden="1"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hidden="1"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hidden="1"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hidden="1"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hidden="1"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hidden="1"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hidden="1"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hidden="1"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hidden="1"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hidden="1"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hidden="1"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hidden="1"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hidden="1"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hidden="1"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hidden="1"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hidden="1"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hidden="1"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hidden="1"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hidden="1"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hidden="1"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hidden="1"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hidden="1"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hidden="1"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hidden="1"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hidden="1"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hidden="1"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hidden="1"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hidden="1"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hidden="1"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hidden="1"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hidden="1"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hidden="1"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hidden="1"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hidden="1"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hidden="1"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hidden="1"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hidden="1"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hidden="1"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hidden="1"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hidden="1"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hidden="1"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hidden="1"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hidden="1"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hidden="1"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hidden="1"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hidden="1"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hidden="1"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hidden="1"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hidden="1"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hidden="1"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hidden="1"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hidden="1"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0.75" customHeight="1"/>
  </sheetData>
  <mergeCells count="9">
    <mergeCell ref="A30:K30"/>
    <mergeCell ref="A1:K1"/>
    <mergeCell ref="A2:K2"/>
    <mergeCell ref="A3:K3"/>
    <mergeCell ref="B4:C4"/>
    <mergeCell ref="D4:E4"/>
    <mergeCell ref="F4:G4"/>
    <mergeCell ref="H4:I4"/>
    <mergeCell ref="J4:K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E5E4-6D72-4C4B-AFC4-83839CEA854B}">
  <sheetPr>
    <pageSetUpPr fitToPage="1"/>
  </sheetPr>
  <dimension ref="A1:N45"/>
  <sheetViews>
    <sheetView topLeftCell="A40" zoomScaleNormal="100" workbookViewId="0">
      <selection activeCell="C4" sqref="C4"/>
    </sheetView>
  </sheetViews>
  <sheetFormatPr defaultColWidth="0" defaultRowHeight="14.5" zeroHeight="1"/>
  <cols>
    <col min="1" max="1" width="8.7265625" style="117" customWidth="1"/>
    <col min="2" max="2" width="26.1796875" style="117" bestFit="1" customWidth="1"/>
    <col min="3" max="5" width="10.54296875" style="354" bestFit="1" customWidth="1"/>
    <col min="6" max="12" width="11.453125" style="354" bestFit="1" customWidth="1"/>
    <col min="13" max="13" width="11.453125" style="354" customWidth="1"/>
    <col min="14" max="14" width="19.81640625" style="117" bestFit="1" customWidth="1"/>
    <col min="15" max="16384" width="8.7265625" style="117" hidden="1"/>
  </cols>
  <sheetData>
    <row r="1" spans="1:14" ht="39" customHeight="1">
      <c r="A1" s="780" t="s">
        <v>1804</v>
      </c>
      <c r="B1" s="781"/>
      <c r="C1" s="781"/>
      <c r="D1" s="781"/>
      <c r="E1" s="781"/>
      <c r="F1" s="781"/>
      <c r="G1" s="781"/>
      <c r="H1" s="781"/>
      <c r="I1" s="781"/>
      <c r="J1" s="781"/>
      <c r="K1" s="781"/>
      <c r="L1" s="781"/>
      <c r="M1" s="781"/>
      <c r="N1" s="782"/>
    </row>
    <row r="2" spans="1:14" ht="15.65" customHeight="1">
      <c r="A2" s="783" t="s">
        <v>1621</v>
      </c>
      <c r="B2" s="784"/>
      <c r="C2" s="784"/>
      <c r="D2" s="784"/>
      <c r="E2" s="784"/>
      <c r="F2" s="784"/>
      <c r="G2" s="784"/>
      <c r="H2" s="784"/>
      <c r="I2" s="784"/>
      <c r="J2" s="784"/>
      <c r="K2" s="784"/>
      <c r="L2" s="784"/>
      <c r="M2" s="784"/>
      <c r="N2" s="785"/>
    </row>
    <row r="3" spans="1:14" ht="19.5" customHeight="1">
      <c r="A3" s="333" t="s">
        <v>1622</v>
      </c>
      <c r="B3" s="786" t="s">
        <v>1561</v>
      </c>
      <c r="C3" s="786"/>
      <c r="D3" s="786"/>
      <c r="E3" s="786"/>
      <c r="F3" s="786"/>
      <c r="G3" s="786"/>
      <c r="H3" s="786"/>
      <c r="I3" s="786"/>
      <c r="J3" s="786"/>
      <c r="K3" s="786"/>
      <c r="L3" s="786"/>
      <c r="M3" s="786"/>
      <c r="N3" s="787"/>
    </row>
    <row r="4" spans="1:14" ht="29">
      <c r="A4" s="64" t="s">
        <v>414</v>
      </c>
      <c r="B4" s="65" t="s">
        <v>268</v>
      </c>
      <c r="C4" s="334" t="s">
        <v>1562</v>
      </c>
      <c r="D4" s="334" t="s">
        <v>1563</v>
      </c>
      <c r="E4" s="334" t="s">
        <v>1564</v>
      </c>
      <c r="F4" s="334" t="s">
        <v>1565</v>
      </c>
      <c r="G4" s="334" t="s">
        <v>1566</v>
      </c>
      <c r="H4" s="334" t="s">
        <v>1567</v>
      </c>
      <c r="I4" s="334" t="s">
        <v>1568</v>
      </c>
      <c r="J4" s="334" t="s">
        <v>1569</v>
      </c>
      <c r="K4" s="334" t="s">
        <v>1570</v>
      </c>
      <c r="L4" s="334" t="s">
        <v>1571</v>
      </c>
      <c r="M4" s="334" t="s">
        <v>1572</v>
      </c>
      <c r="N4" s="66" t="s">
        <v>0</v>
      </c>
    </row>
    <row r="5" spans="1:14" ht="15.5">
      <c r="A5" s="112">
        <v>1</v>
      </c>
      <c r="B5" s="335" t="s">
        <v>189</v>
      </c>
      <c r="C5" s="772">
        <v>44637</v>
      </c>
      <c r="D5" s="772">
        <v>44412</v>
      </c>
      <c r="E5" s="772">
        <v>45231</v>
      </c>
      <c r="F5" s="772">
        <v>46670</v>
      </c>
      <c r="G5" s="772">
        <v>46389</v>
      </c>
      <c r="H5" s="772">
        <v>46116</v>
      </c>
      <c r="I5" s="336">
        <v>26006</v>
      </c>
      <c r="J5" s="336">
        <v>28147</v>
      </c>
      <c r="K5" s="336">
        <v>29137</v>
      </c>
      <c r="L5" s="336">
        <v>30223.62</v>
      </c>
      <c r="M5" s="337">
        <v>30084.959999999999</v>
      </c>
      <c r="N5" s="113" t="s">
        <v>3</v>
      </c>
    </row>
    <row r="6" spans="1:14" ht="15.5">
      <c r="A6" s="112">
        <v>2</v>
      </c>
      <c r="B6" s="338" t="s">
        <v>1623</v>
      </c>
      <c r="C6" s="773"/>
      <c r="D6" s="773"/>
      <c r="E6" s="773"/>
      <c r="F6" s="773"/>
      <c r="G6" s="773"/>
      <c r="H6" s="773"/>
      <c r="I6" s="339">
        <v>19854</v>
      </c>
      <c r="J6" s="339">
        <v>20419</v>
      </c>
      <c r="K6" s="339">
        <v>20582</v>
      </c>
      <c r="L6" s="339">
        <v>21279.46</v>
      </c>
      <c r="M6" s="340">
        <v>21179.040000000001</v>
      </c>
      <c r="N6" s="341" t="s">
        <v>1624</v>
      </c>
    </row>
    <row r="7" spans="1:14" ht="15.5">
      <c r="A7" s="112">
        <v>3</v>
      </c>
      <c r="B7" s="335" t="s">
        <v>1575</v>
      </c>
      <c r="C7" s="339">
        <v>68045</v>
      </c>
      <c r="D7" s="339">
        <v>67692</v>
      </c>
      <c r="E7" s="339">
        <v>67472</v>
      </c>
      <c r="F7" s="339">
        <v>67484</v>
      </c>
      <c r="G7" s="339">
        <v>67410</v>
      </c>
      <c r="H7" s="339">
        <v>67321</v>
      </c>
      <c r="I7" s="339">
        <v>67154</v>
      </c>
      <c r="J7" s="339">
        <v>66964</v>
      </c>
      <c r="K7" s="339">
        <v>66688</v>
      </c>
      <c r="L7" s="339">
        <v>65972.740000000005</v>
      </c>
      <c r="M7" s="340">
        <v>65881.570000000007</v>
      </c>
      <c r="N7" s="341" t="s">
        <v>4</v>
      </c>
    </row>
    <row r="8" spans="1:14" ht="15.5">
      <c r="A8" s="112">
        <v>4</v>
      </c>
      <c r="B8" s="335" t="s">
        <v>1576</v>
      </c>
      <c r="C8" s="339">
        <v>27714</v>
      </c>
      <c r="D8" s="339">
        <v>27735</v>
      </c>
      <c r="E8" s="339">
        <v>27758</v>
      </c>
      <c r="F8" s="339">
        <v>27692</v>
      </c>
      <c r="G8" s="339">
        <v>27673</v>
      </c>
      <c r="H8" s="339">
        <v>27671</v>
      </c>
      <c r="I8" s="339">
        <v>27538</v>
      </c>
      <c r="J8" s="339">
        <v>28105</v>
      </c>
      <c r="K8" s="339">
        <v>28327</v>
      </c>
      <c r="L8" s="339">
        <v>28325.31</v>
      </c>
      <c r="M8" s="340">
        <v>28313.55</v>
      </c>
      <c r="N8" s="113" t="s">
        <v>5</v>
      </c>
    </row>
    <row r="9" spans="1:14" ht="15.5">
      <c r="A9" s="112">
        <v>5</v>
      </c>
      <c r="B9" s="335" t="s">
        <v>1577</v>
      </c>
      <c r="C9" s="339">
        <v>5720</v>
      </c>
      <c r="D9" s="339">
        <v>5573</v>
      </c>
      <c r="E9" s="339">
        <v>6807</v>
      </c>
      <c r="F9" s="339">
        <v>6804</v>
      </c>
      <c r="G9" s="339">
        <v>6845</v>
      </c>
      <c r="H9" s="339">
        <v>7291</v>
      </c>
      <c r="I9" s="339">
        <v>7254</v>
      </c>
      <c r="J9" s="339">
        <v>7299</v>
      </c>
      <c r="K9" s="339">
        <v>7306</v>
      </c>
      <c r="L9" s="339">
        <v>7403.26</v>
      </c>
      <c r="M9" s="340">
        <v>7532.45</v>
      </c>
      <c r="N9" s="341" t="s">
        <v>6</v>
      </c>
    </row>
    <row r="10" spans="1:14" ht="15.5">
      <c r="A10" s="112">
        <v>6</v>
      </c>
      <c r="B10" s="335" t="s">
        <v>1578</v>
      </c>
      <c r="C10" s="339">
        <v>56448</v>
      </c>
      <c r="D10" s="339">
        <v>55992</v>
      </c>
      <c r="E10" s="339">
        <v>55929</v>
      </c>
      <c r="F10" s="339">
        <v>55678</v>
      </c>
      <c r="G10" s="339">
        <v>55674</v>
      </c>
      <c r="H10" s="339">
        <v>55621</v>
      </c>
      <c r="I10" s="339">
        <v>55559</v>
      </c>
      <c r="J10" s="339">
        <v>55547</v>
      </c>
      <c r="K10" s="339">
        <v>55611</v>
      </c>
      <c r="L10" s="339">
        <v>55830.879999999997</v>
      </c>
      <c r="M10" s="340">
        <v>55811.75</v>
      </c>
      <c r="N10" s="113" t="s">
        <v>7</v>
      </c>
    </row>
    <row r="11" spans="1:14" s="345" customFormat="1" ht="15.5">
      <c r="A11" s="342">
        <v>7</v>
      </c>
      <c r="B11" s="335" t="s">
        <v>1534</v>
      </c>
      <c r="C11" s="343">
        <v>111</v>
      </c>
      <c r="D11" s="343">
        <v>174</v>
      </c>
      <c r="E11" s="343">
        <v>177</v>
      </c>
      <c r="F11" s="343">
        <v>176.58</v>
      </c>
      <c r="G11" s="343">
        <v>176</v>
      </c>
      <c r="H11" s="343">
        <v>179.81</v>
      </c>
      <c r="I11" s="343">
        <v>188.77</v>
      </c>
      <c r="J11" s="343">
        <v>192.41</v>
      </c>
      <c r="K11" s="343">
        <v>195.44</v>
      </c>
      <c r="L11" s="343">
        <v>195.36</v>
      </c>
      <c r="M11" s="344">
        <v>195.28</v>
      </c>
      <c r="N11" s="113" t="s">
        <v>8</v>
      </c>
    </row>
    <row r="12" spans="1:14" s="345" customFormat="1" ht="15.5">
      <c r="A12" s="342">
        <v>8</v>
      </c>
      <c r="B12" s="335" t="s">
        <v>192</v>
      </c>
      <c r="C12" s="346">
        <v>2095</v>
      </c>
      <c r="D12" s="346">
        <v>2164</v>
      </c>
      <c r="E12" s="346">
        <v>2156</v>
      </c>
      <c r="F12" s="346">
        <v>2212</v>
      </c>
      <c r="G12" s="346">
        <v>2219</v>
      </c>
      <c r="H12" s="346">
        <v>2219</v>
      </c>
      <c r="I12" s="346">
        <v>2210</v>
      </c>
      <c r="J12" s="346">
        <v>2229</v>
      </c>
      <c r="K12" s="346">
        <v>2237</v>
      </c>
      <c r="L12" s="346">
        <v>2267.2199999999998</v>
      </c>
      <c r="M12" s="347">
        <v>2265.7199999999998</v>
      </c>
      <c r="N12" s="113" t="s">
        <v>9</v>
      </c>
    </row>
    <row r="13" spans="1:14" s="345" customFormat="1" ht="15.5">
      <c r="A13" s="342">
        <v>9</v>
      </c>
      <c r="B13" s="335" t="s">
        <v>195</v>
      </c>
      <c r="C13" s="346">
        <v>15152</v>
      </c>
      <c r="D13" s="346">
        <v>14814</v>
      </c>
      <c r="E13" s="346">
        <v>14604</v>
      </c>
      <c r="F13" s="346">
        <v>14620</v>
      </c>
      <c r="G13" s="346">
        <v>14619</v>
      </c>
      <c r="H13" s="346">
        <v>14653</v>
      </c>
      <c r="I13" s="346">
        <v>14710</v>
      </c>
      <c r="J13" s="346">
        <v>14757</v>
      </c>
      <c r="K13" s="346">
        <v>14857</v>
      </c>
      <c r="L13" s="346">
        <v>14836.57</v>
      </c>
      <c r="M13" s="347">
        <v>15016.64</v>
      </c>
      <c r="N13" s="113" t="s">
        <v>10</v>
      </c>
    </row>
    <row r="14" spans="1:14" s="345" customFormat="1" ht="15.5">
      <c r="A14" s="342">
        <v>10</v>
      </c>
      <c r="B14" s="335" t="s">
        <v>1579</v>
      </c>
      <c r="C14" s="346">
        <v>1754</v>
      </c>
      <c r="D14" s="346">
        <v>1576</v>
      </c>
      <c r="E14" s="346">
        <v>1604</v>
      </c>
      <c r="F14" s="346">
        <v>1594</v>
      </c>
      <c r="G14" s="346">
        <v>1608</v>
      </c>
      <c r="H14" s="346">
        <v>1586</v>
      </c>
      <c r="I14" s="346">
        <v>1580</v>
      </c>
      <c r="J14" s="346">
        <v>1588</v>
      </c>
      <c r="K14" s="346">
        <v>1602</v>
      </c>
      <c r="L14" s="346">
        <v>1628.22</v>
      </c>
      <c r="M14" s="347">
        <v>1614.26</v>
      </c>
      <c r="N14" s="113" t="s">
        <v>11</v>
      </c>
    </row>
    <row r="15" spans="1:14" ht="15.5">
      <c r="A15" s="112">
        <v>11</v>
      </c>
      <c r="B15" s="335" t="s">
        <v>1580</v>
      </c>
      <c r="C15" s="339">
        <v>14360</v>
      </c>
      <c r="D15" s="339">
        <v>14359</v>
      </c>
      <c r="E15" s="339">
        <v>14666</v>
      </c>
      <c r="F15" s="339">
        <v>14668</v>
      </c>
      <c r="G15" s="339">
        <v>14679</v>
      </c>
      <c r="H15" s="339">
        <v>14683</v>
      </c>
      <c r="I15" s="339">
        <v>14707</v>
      </c>
      <c r="J15" s="339">
        <v>15100</v>
      </c>
      <c r="K15" s="339">
        <v>15434</v>
      </c>
      <c r="L15" s="339">
        <v>15525.62</v>
      </c>
      <c r="M15" s="340">
        <v>15580.35</v>
      </c>
      <c r="N15" s="341" t="s">
        <v>12</v>
      </c>
    </row>
    <row r="16" spans="1:14" ht="15.5">
      <c r="A16" s="112">
        <v>12</v>
      </c>
      <c r="B16" s="335" t="s">
        <v>1625</v>
      </c>
      <c r="C16" s="772">
        <v>21237</v>
      </c>
      <c r="D16" s="772">
        <v>21273</v>
      </c>
      <c r="E16" s="772">
        <v>22689</v>
      </c>
      <c r="F16" s="772">
        <v>22537</v>
      </c>
      <c r="G16" s="772">
        <v>22539</v>
      </c>
      <c r="H16" s="772">
        <v>22538</v>
      </c>
      <c r="I16" s="772">
        <v>22988</v>
      </c>
      <c r="J16" s="772">
        <v>23241</v>
      </c>
      <c r="K16" s="339">
        <v>21122</v>
      </c>
      <c r="L16" s="339">
        <v>21262.84</v>
      </c>
      <c r="M16" s="340">
        <v>21346.39</v>
      </c>
      <c r="N16" s="113" t="s">
        <v>285</v>
      </c>
    </row>
    <row r="17" spans="1:14" ht="15.5">
      <c r="A17" s="112">
        <v>13</v>
      </c>
      <c r="B17" s="335" t="s">
        <v>1583</v>
      </c>
      <c r="C17" s="773"/>
      <c r="D17" s="773"/>
      <c r="E17" s="773"/>
      <c r="F17" s="773"/>
      <c r="G17" s="773"/>
      <c r="H17" s="773"/>
      <c r="I17" s="773"/>
      <c r="J17" s="773"/>
      <c r="K17" s="339">
        <v>2490</v>
      </c>
      <c r="L17" s="339">
        <v>2278.5500000000002</v>
      </c>
      <c r="M17" s="340">
        <v>2285.92</v>
      </c>
      <c r="N17" s="113" t="s">
        <v>485</v>
      </c>
    </row>
    <row r="18" spans="1:14" ht="15.5">
      <c r="A18" s="112">
        <v>14</v>
      </c>
      <c r="B18" s="335" t="s">
        <v>1584</v>
      </c>
      <c r="C18" s="346">
        <v>22637</v>
      </c>
      <c r="D18" s="339">
        <v>22569</v>
      </c>
      <c r="E18" s="339">
        <v>22722</v>
      </c>
      <c r="F18" s="339">
        <v>22894</v>
      </c>
      <c r="G18" s="339">
        <v>22977</v>
      </c>
      <c r="H18" s="339">
        <v>23473</v>
      </c>
      <c r="I18" s="339">
        <v>23524</v>
      </c>
      <c r="J18" s="339">
        <v>23553</v>
      </c>
      <c r="K18" s="339">
        <v>23611</v>
      </c>
      <c r="L18" s="339">
        <v>23706.97</v>
      </c>
      <c r="M18" s="340">
        <v>23765.78</v>
      </c>
      <c r="N18" s="341" t="s">
        <v>15</v>
      </c>
    </row>
    <row r="19" spans="1:14" ht="15.5">
      <c r="A19" s="112">
        <v>15</v>
      </c>
      <c r="B19" s="335" t="s">
        <v>198</v>
      </c>
      <c r="C19" s="339">
        <v>36991</v>
      </c>
      <c r="D19" s="339">
        <v>35246</v>
      </c>
      <c r="E19" s="339">
        <v>36200</v>
      </c>
      <c r="F19" s="339">
        <v>36190</v>
      </c>
      <c r="G19" s="339">
        <v>36194</v>
      </c>
      <c r="H19" s="339">
        <v>36132</v>
      </c>
      <c r="I19" s="339">
        <v>36449</v>
      </c>
      <c r="J19" s="339">
        <v>37550</v>
      </c>
      <c r="K19" s="339">
        <v>38575</v>
      </c>
      <c r="L19" s="339">
        <v>39106.57</v>
      </c>
      <c r="M19" s="340">
        <v>39254.269999999997</v>
      </c>
      <c r="N19" s="113" t="s">
        <v>16</v>
      </c>
    </row>
    <row r="20" spans="1:14" ht="15.5">
      <c r="A20" s="112">
        <v>16</v>
      </c>
      <c r="B20" s="338" t="s">
        <v>201</v>
      </c>
      <c r="C20" s="339">
        <v>15560</v>
      </c>
      <c r="D20" s="339">
        <v>15595</v>
      </c>
      <c r="E20" s="339">
        <v>17284</v>
      </c>
      <c r="F20" s="339">
        <v>17324</v>
      </c>
      <c r="G20" s="339">
        <v>17300</v>
      </c>
      <c r="H20" s="339">
        <v>17922</v>
      </c>
      <c r="I20" s="339">
        <v>19278</v>
      </c>
      <c r="J20" s="339">
        <v>20321</v>
      </c>
      <c r="K20" s="339">
        <v>21144</v>
      </c>
      <c r="L20" s="339">
        <v>21925.94</v>
      </c>
      <c r="M20" s="340">
        <v>22059.360000000001</v>
      </c>
      <c r="N20" s="341" t="s">
        <v>17</v>
      </c>
    </row>
    <row r="21" spans="1:14" ht="15.5">
      <c r="A21" s="112">
        <v>17</v>
      </c>
      <c r="B21" s="335" t="s">
        <v>1585</v>
      </c>
      <c r="C21" s="339">
        <v>77265</v>
      </c>
      <c r="D21" s="339">
        <v>76145</v>
      </c>
      <c r="E21" s="339">
        <v>77739</v>
      </c>
      <c r="F21" s="339">
        <v>77700</v>
      </c>
      <c r="G21" s="339">
        <v>77700</v>
      </c>
      <c r="H21" s="339">
        <v>77522</v>
      </c>
      <c r="I21" s="339">
        <v>77426</v>
      </c>
      <c r="J21" s="339">
        <v>77414</v>
      </c>
      <c r="K21" s="339">
        <v>77482</v>
      </c>
      <c r="L21" s="339">
        <v>77444.98</v>
      </c>
      <c r="M21" s="340">
        <v>77073.440000000002</v>
      </c>
      <c r="N21" s="113" t="s">
        <v>18</v>
      </c>
    </row>
    <row r="22" spans="1:14" ht="15.5">
      <c r="A22" s="112">
        <v>18</v>
      </c>
      <c r="B22" s="338" t="s">
        <v>240</v>
      </c>
      <c r="C22" s="339">
        <v>47482</v>
      </c>
      <c r="D22" s="339">
        <v>47514</v>
      </c>
      <c r="E22" s="339">
        <v>50661</v>
      </c>
      <c r="F22" s="339">
        <v>50650</v>
      </c>
      <c r="G22" s="339">
        <v>50646</v>
      </c>
      <c r="H22" s="339">
        <v>50632</v>
      </c>
      <c r="I22" s="339">
        <v>50699</v>
      </c>
      <c r="J22" s="339">
        <v>50682</v>
      </c>
      <c r="K22" s="339">
        <v>50778</v>
      </c>
      <c r="L22" s="339">
        <v>50913</v>
      </c>
      <c r="M22" s="340">
        <v>50858.53</v>
      </c>
      <c r="N22" s="341" t="s">
        <v>19</v>
      </c>
    </row>
    <row r="23" spans="1:14" ht="15.5">
      <c r="A23" s="112">
        <v>19</v>
      </c>
      <c r="B23" s="335" t="s">
        <v>1586</v>
      </c>
      <c r="C23" s="339">
        <v>16926</v>
      </c>
      <c r="D23" s="339">
        <v>17259</v>
      </c>
      <c r="E23" s="339">
        <v>16952</v>
      </c>
      <c r="F23" s="339">
        <v>17280</v>
      </c>
      <c r="G23" s="339">
        <v>17090</v>
      </c>
      <c r="H23" s="339">
        <v>16990</v>
      </c>
      <c r="I23" s="339">
        <v>17083</v>
      </c>
      <c r="J23" s="339">
        <v>17346</v>
      </c>
      <c r="K23" s="339">
        <v>16847</v>
      </c>
      <c r="L23" s="339">
        <v>16640.29</v>
      </c>
      <c r="M23" s="340">
        <v>16585.46</v>
      </c>
      <c r="N23" s="113" t="s">
        <v>20</v>
      </c>
    </row>
    <row r="24" spans="1:14" ht="15.5">
      <c r="A24" s="112">
        <v>20</v>
      </c>
      <c r="B24" s="338" t="s">
        <v>1587</v>
      </c>
      <c r="C24" s="339">
        <v>15584</v>
      </c>
      <c r="D24" s="339">
        <v>16925</v>
      </c>
      <c r="E24" s="339">
        <v>17205</v>
      </c>
      <c r="F24" s="339">
        <v>17321</v>
      </c>
      <c r="G24" s="339">
        <v>17275</v>
      </c>
      <c r="H24" s="339">
        <v>17288</v>
      </c>
      <c r="I24" s="339">
        <v>17262</v>
      </c>
      <c r="J24" s="339">
        <v>17146</v>
      </c>
      <c r="K24" s="339">
        <v>17119</v>
      </c>
      <c r="L24" s="339">
        <v>16996.84</v>
      </c>
      <c r="M24" s="340">
        <v>16966.84</v>
      </c>
      <c r="N24" s="341" t="s">
        <v>21</v>
      </c>
    </row>
    <row r="25" spans="1:14" ht="15.5">
      <c r="A25" s="112">
        <v>21</v>
      </c>
      <c r="B25" s="335" t="s">
        <v>1588</v>
      </c>
      <c r="C25" s="339">
        <v>17494</v>
      </c>
      <c r="D25" s="339">
        <v>18583</v>
      </c>
      <c r="E25" s="339">
        <v>18600</v>
      </c>
      <c r="F25" s="339">
        <v>19183</v>
      </c>
      <c r="G25" s="339">
        <v>19117</v>
      </c>
      <c r="H25" s="339">
        <v>19054</v>
      </c>
      <c r="I25" s="339">
        <v>18717</v>
      </c>
      <c r="J25" s="339">
        <v>18186</v>
      </c>
      <c r="K25" s="339">
        <v>18006</v>
      </c>
      <c r="L25" s="339">
        <v>17748.73</v>
      </c>
      <c r="M25" s="340">
        <v>17990.46</v>
      </c>
      <c r="N25" s="113" t="s">
        <v>22</v>
      </c>
    </row>
    <row r="26" spans="1:14" ht="15.5">
      <c r="A26" s="112">
        <v>22</v>
      </c>
      <c r="B26" s="338" t="s">
        <v>1589</v>
      </c>
      <c r="C26" s="339">
        <v>13345</v>
      </c>
      <c r="D26" s="339">
        <v>14015</v>
      </c>
      <c r="E26" s="339">
        <v>13665</v>
      </c>
      <c r="F26" s="339">
        <v>13464</v>
      </c>
      <c r="G26" s="339">
        <v>13318</v>
      </c>
      <c r="H26" s="339">
        <v>13044</v>
      </c>
      <c r="I26" s="339">
        <v>12939</v>
      </c>
      <c r="J26" s="339">
        <v>12489</v>
      </c>
      <c r="K26" s="339">
        <v>12486</v>
      </c>
      <c r="L26" s="339">
        <v>12274.36</v>
      </c>
      <c r="M26" s="340">
        <v>12222.47</v>
      </c>
      <c r="N26" s="341" t="s">
        <v>23</v>
      </c>
    </row>
    <row r="27" spans="1:14" ht="15.5">
      <c r="A27" s="112">
        <v>23</v>
      </c>
      <c r="B27" s="335" t="s">
        <v>206</v>
      </c>
      <c r="C27" s="339">
        <v>48838</v>
      </c>
      <c r="D27" s="339">
        <v>48353</v>
      </c>
      <c r="E27" s="339">
        <v>48755</v>
      </c>
      <c r="F27" s="339">
        <v>48855</v>
      </c>
      <c r="G27" s="339">
        <v>48903</v>
      </c>
      <c r="H27" s="339">
        <v>50347</v>
      </c>
      <c r="I27" s="339">
        <v>50460</v>
      </c>
      <c r="J27" s="339">
        <v>51345</v>
      </c>
      <c r="K27" s="339">
        <v>51619</v>
      </c>
      <c r="L27" s="339">
        <v>52281.67</v>
      </c>
      <c r="M27" s="340">
        <v>52433.56</v>
      </c>
      <c r="N27" s="113" t="s">
        <v>25</v>
      </c>
    </row>
    <row r="28" spans="1:14" ht="15.5">
      <c r="A28" s="112">
        <v>24</v>
      </c>
      <c r="B28" s="338" t="s">
        <v>1590</v>
      </c>
      <c r="C28" s="339">
        <v>2432</v>
      </c>
      <c r="D28" s="339">
        <v>1545</v>
      </c>
      <c r="E28" s="339">
        <v>1660</v>
      </c>
      <c r="F28" s="339">
        <v>1664</v>
      </c>
      <c r="G28" s="339">
        <v>1764</v>
      </c>
      <c r="H28" s="339">
        <v>1772</v>
      </c>
      <c r="I28" s="339">
        <v>1771</v>
      </c>
      <c r="J28" s="339">
        <v>1837</v>
      </c>
      <c r="K28" s="339">
        <v>1849</v>
      </c>
      <c r="L28" s="339">
        <v>1846.54</v>
      </c>
      <c r="M28" s="340">
        <v>1846.09</v>
      </c>
      <c r="N28" s="341" t="s">
        <v>26</v>
      </c>
    </row>
    <row r="29" spans="1:14" ht="15.5">
      <c r="A29" s="112">
        <v>25</v>
      </c>
      <c r="B29" s="335" t="s">
        <v>1591</v>
      </c>
      <c r="C29" s="339">
        <v>16367</v>
      </c>
      <c r="D29" s="339">
        <v>15821</v>
      </c>
      <c r="E29" s="339">
        <v>16012</v>
      </c>
      <c r="F29" s="339">
        <v>16036</v>
      </c>
      <c r="G29" s="339">
        <v>16087</v>
      </c>
      <c r="H29" s="339">
        <v>16086</v>
      </c>
      <c r="I29" s="339">
        <v>16106</v>
      </c>
      <c r="J29" s="339">
        <v>16572</v>
      </c>
      <c r="K29" s="339">
        <v>16630</v>
      </c>
      <c r="L29" s="339">
        <v>16632.009999999998</v>
      </c>
      <c r="M29" s="340">
        <v>16548.21</v>
      </c>
      <c r="N29" s="113" t="s">
        <v>27</v>
      </c>
    </row>
    <row r="30" spans="1:14" ht="15.5">
      <c r="A30" s="112">
        <v>26</v>
      </c>
      <c r="B30" s="338" t="s">
        <v>1592</v>
      </c>
      <c r="C30" s="339">
        <v>3193</v>
      </c>
      <c r="D30" s="339">
        <v>3262</v>
      </c>
      <c r="E30" s="339">
        <v>3357</v>
      </c>
      <c r="F30" s="339">
        <v>3359</v>
      </c>
      <c r="G30" s="339">
        <v>3359</v>
      </c>
      <c r="H30" s="339">
        <v>3358</v>
      </c>
      <c r="I30" s="339">
        <v>3353</v>
      </c>
      <c r="J30" s="339">
        <v>3344</v>
      </c>
      <c r="K30" s="339">
        <v>3342</v>
      </c>
      <c r="L30" s="339">
        <v>3353.21</v>
      </c>
      <c r="M30" s="340">
        <v>3358.4</v>
      </c>
      <c r="N30" s="341" t="s">
        <v>28</v>
      </c>
    </row>
    <row r="31" spans="1:14" ht="15.5">
      <c r="A31" s="112">
        <v>27</v>
      </c>
      <c r="B31" s="335" t="s">
        <v>209</v>
      </c>
      <c r="C31" s="339">
        <v>21482</v>
      </c>
      <c r="D31" s="339">
        <v>23003</v>
      </c>
      <c r="E31" s="339">
        <v>23314</v>
      </c>
      <c r="F31" s="339">
        <v>23551</v>
      </c>
      <c r="G31" s="339">
        <v>23625</v>
      </c>
      <c r="H31" s="339">
        <v>23844</v>
      </c>
      <c r="I31" s="339">
        <v>26208</v>
      </c>
      <c r="J31" s="339">
        <v>26281</v>
      </c>
      <c r="K31" s="339">
        <v>26364</v>
      </c>
      <c r="L31" s="339">
        <v>26511.18</v>
      </c>
      <c r="M31" s="340">
        <v>26450.22</v>
      </c>
      <c r="N31" s="113" t="s">
        <v>29</v>
      </c>
    </row>
    <row r="32" spans="1:14" ht="15.5">
      <c r="A32" s="112">
        <v>28</v>
      </c>
      <c r="B32" s="335" t="s">
        <v>1593</v>
      </c>
      <c r="C32" s="339">
        <v>7065</v>
      </c>
      <c r="D32" s="339">
        <v>8123</v>
      </c>
      <c r="E32" s="339">
        <v>8173</v>
      </c>
      <c r="F32" s="339">
        <v>7985</v>
      </c>
      <c r="G32" s="339">
        <v>7977</v>
      </c>
      <c r="H32" s="339">
        <v>7866</v>
      </c>
      <c r="I32" s="339">
        <v>7890</v>
      </c>
      <c r="J32" s="339">
        <v>7726</v>
      </c>
      <c r="K32" s="339">
        <v>7726</v>
      </c>
      <c r="L32" s="339">
        <v>7680.08</v>
      </c>
      <c r="M32" s="340">
        <v>7584.77</v>
      </c>
      <c r="N32" s="113" t="s">
        <v>32</v>
      </c>
    </row>
    <row r="33" spans="1:14" ht="15.5">
      <c r="A33" s="112">
        <v>29</v>
      </c>
      <c r="B33" s="338" t="s">
        <v>1594</v>
      </c>
      <c r="C33" s="339">
        <v>13746</v>
      </c>
      <c r="D33" s="339">
        <v>14127</v>
      </c>
      <c r="E33" s="339">
        <v>14346</v>
      </c>
      <c r="F33" s="339">
        <v>14341</v>
      </c>
      <c r="G33" s="339">
        <v>14338</v>
      </c>
      <c r="H33" s="339">
        <v>14349</v>
      </c>
      <c r="I33" s="339">
        <v>14401</v>
      </c>
      <c r="J33" s="339">
        <v>14679</v>
      </c>
      <c r="K33" s="339">
        <v>14806</v>
      </c>
      <c r="L33" s="339">
        <v>14927.37</v>
      </c>
      <c r="M33" s="340">
        <v>15045.8</v>
      </c>
      <c r="N33" s="341" t="s">
        <v>34</v>
      </c>
    </row>
    <row r="34" spans="1:14" ht="15.5">
      <c r="A34" s="112">
        <v>30</v>
      </c>
      <c r="B34" s="335" t="s">
        <v>1595</v>
      </c>
      <c r="C34" s="339">
        <v>23938</v>
      </c>
      <c r="D34" s="339">
        <v>24460</v>
      </c>
      <c r="E34" s="339">
        <v>24493</v>
      </c>
      <c r="F34" s="339">
        <v>24495</v>
      </c>
      <c r="G34" s="339">
        <v>24496</v>
      </c>
      <c r="H34" s="339">
        <v>24508</v>
      </c>
      <c r="I34" s="339">
        <v>24272</v>
      </c>
      <c r="J34" s="339">
        <v>24295</v>
      </c>
      <c r="K34" s="339">
        <v>24303</v>
      </c>
      <c r="L34" s="339">
        <v>24326.81</v>
      </c>
      <c r="M34" s="340">
        <v>24303.83</v>
      </c>
      <c r="N34" s="113" t="s">
        <v>35</v>
      </c>
    </row>
    <row r="35" spans="1:14" ht="15.5">
      <c r="A35" s="112">
        <v>31</v>
      </c>
      <c r="B35" s="338" t="s">
        <v>212</v>
      </c>
      <c r="C35" s="339">
        <v>10693</v>
      </c>
      <c r="D35" s="339">
        <v>12389</v>
      </c>
      <c r="E35" s="339">
        <v>12970</v>
      </c>
      <c r="F35" s="339">
        <v>12994</v>
      </c>
      <c r="G35" s="339">
        <v>12995</v>
      </c>
      <c r="H35" s="339">
        <v>16805</v>
      </c>
      <c r="I35" s="339">
        <v>16826</v>
      </c>
      <c r="J35" s="339">
        <v>16847</v>
      </c>
      <c r="K35" s="339">
        <v>16902</v>
      </c>
      <c r="L35" s="339">
        <v>16782.11</v>
      </c>
      <c r="M35" s="340">
        <v>16832.330000000002</v>
      </c>
      <c r="N35" s="341" t="s">
        <v>36</v>
      </c>
    </row>
    <row r="36" spans="1:14" ht="29">
      <c r="A36" s="112">
        <v>32</v>
      </c>
      <c r="B36" s="348" t="s">
        <v>1626</v>
      </c>
      <c r="C36" s="339">
        <v>6930</v>
      </c>
      <c r="D36" s="339">
        <v>6807</v>
      </c>
      <c r="E36" s="339">
        <v>6663</v>
      </c>
      <c r="F36" s="339">
        <v>6662</v>
      </c>
      <c r="G36" s="339">
        <v>6724</v>
      </c>
      <c r="H36" s="339">
        <v>6711</v>
      </c>
      <c r="I36" s="339">
        <v>6751</v>
      </c>
      <c r="J36" s="339">
        <v>6742</v>
      </c>
      <c r="K36" s="339">
        <v>6743</v>
      </c>
      <c r="L36" s="339">
        <v>6736.94</v>
      </c>
      <c r="M36" s="340">
        <v>6732.92</v>
      </c>
      <c r="N36" s="114" t="s">
        <v>1597</v>
      </c>
    </row>
    <row r="37" spans="1:14" ht="15.5">
      <c r="A37" s="112">
        <v>33</v>
      </c>
      <c r="B37" s="338" t="s">
        <v>1598</v>
      </c>
      <c r="C37" s="339">
        <v>9</v>
      </c>
      <c r="D37" s="339">
        <v>15</v>
      </c>
      <c r="E37" s="339">
        <v>17</v>
      </c>
      <c r="F37" s="339">
        <v>17</v>
      </c>
      <c r="G37" s="339">
        <v>16.78</v>
      </c>
      <c r="H37" s="339">
        <v>17.260000000000002</v>
      </c>
      <c r="I37" s="339">
        <v>21.66</v>
      </c>
      <c r="J37" s="339">
        <v>21.56</v>
      </c>
      <c r="K37" s="339">
        <v>22.03</v>
      </c>
      <c r="L37" s="339">
        <v>23.8</v>
      </c>
      <c r="M37" s="340">
        <v>25</v>
      </c>
      <c r="N37" s="341" t="s">
        <v>39</v>
      </c>
    </row>
    <row r="38" spans="1:14" ht="31" customHeight="1">
      <c r="A38" s="774">
        <v>34</v>
      </c>
      <c r="B38" s="776" t="s">
        <v>1627</v>
      </c>
      <c r="C38" s="339">
        <v>219</v>
      </c>
      <c r="D38" s="339">
        <v>221</v>
      </c>
      <c r="E38" s="339">
        <v>216</v>
      </c>
      <c r="F38" s="339">
        <v>211</v>
      </c>
      <c r="G38" s="339">
        <v>211</v>
      </c>
      <c r="H38" s="339">
        <v>213</v>
      </c>
      <c r="I38" s="339">
        <v>206</v>
      </c>
      <c r="J38" s="339">
        <v>207</v>
      </c>
      <c r="K38" s="339">
        <v>207</v>
      </c>
      <c r="L38" s="772">
        <v>225.94</v>
      </c>
      <c r="M38" s="778">
        <v>225.62</v>
      </c>
      <c r="N38" s="764" t="s">
        <v>1628</v>
      </c>
    </row>
    <row r="39" spans="1:14" ht="15.65" customHeight="1">
      <c r="A39" s="775"/>
      <c r="B39" s="777"/>
      <c r="C39" s="339">
        <v>6</v>
      </c>
      <c r="D39" s="339">
        <v>8</v>
      </c>
      <c r="E39" s="339">
        <v>6</v>
      </c>
      <c r="F39" s="339">
        <v>5.65</v>
      </c>
      <c r="G39" s="339">
        <v>6.15</v>
      </c>
      <c r="H39" s="339">
        <v>9.27</v>
      </c>
      <c r="I39" s="339">
        <v>19.61</v>
      </c>
      <c r="J39" s="339">
        <v>20.49</v>
      </c>
      <c r="K39" s="339">
        <v>20.49</v>
      </c>
      <c r="L39" s="773"/>
      <c r="M39" s="779"/>
      <c r="N39" s="765"/>
    </row>
    <row r="40" spans="1:14" ht="15.5">
      <c r="A40" s="112">
        <v>35</v>
      </c>
      <c r="B40" s="338" t="s">
        <v>220</v>
      </c>
      <c r="C40" s="339">
        <v>27</v>
      </c>
      <c r="D40" s="339">
        <v>25</v>
      </c>
      <c r="E40" s="339">
        <v>26</v>
      </c>
      <c r="F40" s="339">
        <v>26.48</v>
      </c>
      <c r="G40" s="339">
        <v>27.06</v>
      </c>
      <c r="H40" s="339">
        <v>27.06</v>
      </c>
      <c r="I40" s="339">
        <v>27.06</v>
      </c>
      <c r="J40" s="339">
        <v>27.1</v>
      </c>
      <c r="K40" s="339">
        <v>27.1</v>
      </c>
      <c r="L40" s="339">
        <v>27.06</v>
      </c>
      <c r="M40" s="340">
        <v>27.06</v>
      </c>
      <c r="N40" s="341" t="s">
        <v>44</v>
      </c>
    </row>
    <row r="41" spans="1:14" ht="15.5">
      <c r="A41" s="112">
        <v>36</v>
      </c>
      <c r="B41" s="335" t="s">
        <v>221</v>
      </c>
      <c r="C41" s="339">
        <v>36</v>
      </c>
      <c r="D41" s="339">
        <v>42</v>
      </c>
      <c r="E41" s="339">
        <v>42</v>
      </c>
      <c r="F41" s="339">
        <v>49.97</v>
      </c>
      <c r="G41" s="339">
        <v>50.06</v>
      </c>
      <c r="H41" s="339">
        <v>50.06</v>
      </c>
      <c r="I41" s="339">
        <v>56.95</v>
      </c>
      <c r="J41" s="339">
        <v>53.67</v>
      </c>
      <c r="K41" s="339">
        <v>52.41</v>
      </c>
      <c r="L41" s="339">
        <v>44.15</v>
      </c>
      <c r="M41" s="340">
        <v>44.31</v>
      </c>
      <c r="N41" s="113" t="s">
        <v>47</v>
      </c>
    </row>
    <row r="42" spans="1:14" ht="22.5" customHeight="1" thickBot="1">
      <c r="A42" s="112"/>
      <c r="B42" s="349" t="s">
        <v>1805</v>
      </c>
      <c r="C42" s="350">
        <v>675538</v>
      </c>
      <c r="D42" s="350">
        <v>677816</v>
      </c>
      <c r="E42" s="350">
        <v>690171</v>
      </c>
      <c r="F42" s="350">
        <v>692393.67999999993</v>
      </c>
      <c r="G42" s="350">
        <v>692027.05</v>
      </c>
      <c r="H42" s="350">
        <v>697898.4600000002</v>
      </c>
      <c r="I42" s="350">
        <v>701495.05</v>
      </c>
      <c r="J42" s="350">
        <v>708273.2300000001</v>
      </c>
      <c r="K42" s="350">
        <v>712249.47</v>
      </c>
      <c r="L42" s="350">
        <v>715186.2</v>
      </c>
      <c r="M42" s="351">
        <v>715342.61</v>
      </c>
      <c r="N42" s="115" t="s">
        <v>311</v>
      </c>
    </row>
    <row r="43" spans="1:14" ht="29">
      <c r="A43" s="118"/>
      <c r="B43" s="352" t="s">
        <v>1629</v>
      </c>
      <c r="C43" s="353">
        <v>20.550165897891347</v>
      </c>
      <c r="D43" s="353">
        <v>20.619463669320041</v>
      </c>
      <c r="E43" s="353">
        <v>20.995308254922104</v>
      </c>
      <c r="F43" s="353">
        <v>21.062923167388796</v>
      </c>
      <c r="G43" s="353">
        <v>21.05177012000561</v>
      </c>
      <c r="H43" s="353">
        <v>21.230381019103131</v>
      </c>
      <c r="I43" s="353">
        <v>21.338453685799017</v>
      </c>
      <c r="J43" s="353">
        <v>21.544636010255918</v>
      </c>
      <c r="K43" s="353">
        <v>21.665587416945982</v>
      </c>
      <c r="L43" s="353">
        <v>21.754918449421119</v>
      </c>
      <c r="M43" s="353">
        <v>21.759677007193449</v>
      </c>
      <c r="N43" s="116" t="s">
        <v>1630</v>
      </c>
    </row>
    <row r="44" spans="1:14" ht="34.5" customHeight="1">
      <c r="A44" s="766" t="s">
        <v>1631</v>
      </c>
      <c r="B44" s="767"/>
      <c r="C44" s="767"/>
      <c r="D44" s="767"/>
      <c r="E44" s="767"/>
      <c r="F44" s="767"/>
      <c r="G44" s="767"/>
      <c r="H44" s="767"/>
      <c r="I44" s="767"/>
      <c r="J44" s="767"/>
      <c r="K44" s="767"/>
      <c r="L44" s="767"/>
      <c r="M44" s="767"/>
      <c r="N44" s="768"/>
    </row>
    <row r="45" spans="1:14" ht="77.25" customHeight="1">
      <c r="A45" s="769" t="s">
        <v>1632</v>
      </c>
      <c r="B45" s="770"/>
      <c r="C45" s="770"/>
      <c r="D45" s="770"/>
      <c r="E45" s="770"/>
      <c r="F45" s="770"/>
      <c r="G45" s="770"/>
      <c r="H45" s="770"/>
      <c r="I45" s="770"/>
      <c r="J45" s="770"/>
      <c r="K45" s="770"/>
      <c r="L45" s="770"/>
      <c r="M45" s="770"/>
      <c r="N45" s="771"/>
    </row>
  </sheetData>
  <mergeCells count="24">
    <mergeCell ref="A1:N1"/>
    <mergeCell ref="A2:N2"/>
    <mergeCell ref="B3:N3"/>
    <mergeCell ref="C5:C6"/>
    <mergeCell ref="D5:D6"/>
    <mergeCell ref="E5:E6"/>
    <mergeCell ref="F5:F6"/>
    <mergeCell ref="G5:G6"/>
    <mergeCell ref="H5:H6"/>
    <mergeCell ref="N38:N39"/>
    <mergeCell ref="A44:N44"/>
    <mergeCell ref="A45:N45"/>
    <mergeCell ref="I16:I17"/>
    <mergeCell ref="J16:J17"/>
    <mergeCell ref="A38:A39"/>
    <mergeCell ref="B38:B39"/>
    <mergeCell ref="L38:L39"/>
    <mergeCell ref="M38:M39"/>
    <mergeCell ref="C16:C17"/>
    <mergeCell ref="D16:D17"/>
    <mergeCell ref="E16:E17"/>
    <mergeCell ref="F16:F17"/>
    <mergeCell ref="G16:G17"/>
    <mergeCell ref="H16:H17"/>
  </mergeCells>
  <pageMargins left="0.7" right="0.7" top="0.75" bottom="0.75" header="0.3" footer="0.3"/>
  <pageSetup paperSize="8"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72BDA-DDCB-49F1-9D63-A9C00493827C}">
  <dimension ref="A1:M42"/>
  <sheetViews>
    <sheetView topLeftCell="A36" zoomScaleNormal="100" workbookViewId="0">
      <selection activeCell="H9" sqref="H9"/>
    </sheetView>
  </sheetViews>
  <sheetFormatPr defaultColWidth="0" defaultRowHeight="14.5" zeroHeight="1"/>
  <cols>
    <col min="1" max="1" width="8.7265625" style="120" customWidth="1"/>
    <col min="2" max="2" width="18.1796875" style="119" customWidth="1"/>
    <col min="3" max="3" width="12.54296875" style="120" customWidth="1"/>
    <col min="4" max="4" width="11.7265625" style="120" customWidth="1"/>
    <col min="5" max="5" width="13.26953125" style="120" customWidth="1"/>
    <col min="6" max="6" width="12" style="120" customWidth="1"/>
    <col min="7" max="7" width="13.453125" style="120" customWidth="1"/>
    <col min="8" max="8" width="12.54296875" style="120" customWidth="1"/>
    <col min="9" max="9" width="18.1796875" style="121" customWidth="1"/>
    <col min="10" max="13" width="0" style="119" hidden="1" customWidth="1"/>
    <col min="14" max="16384" width="8.7265625" style="119" hidden="1"/>
  </cols>
  <sheetData>
    <row r="1" spans="1:9" ht="14.5" customHeight="1">
      <c r="A1" s="791" t="s">
        <v>1637</v>
      </c>
      <c r="B1" s="791"/>
      <c r="C1" s="791"/>
      <c r="D1" s="791"/>
      <c r="E1" s="791"/>
      <c r="F1" s="791"/>
      <c r="G1" s="791"/>
      <c r="H1" s="791"/>
      <c r="I1" s="791"/>
    </row>
    <row r="2" spans="1:9" ht="102" customHeight="1">
      <c r="A2" s="792"/>
      <c r="B2" s="792"/>
      <c r="C2" s="792"/>
      <c r="D2" s="792"/>
      <c r="E2" s="792"/>
      <c r="F2" s="792"/>
      <c r="G2" s="792"/>
      <c r="H2" s="792"/>
      <c r="I2" s="792"/>
    </row>
    <row r="3" spans="1:9" ht="41.15" customHeight="1">
      <c r="A3" s="793" t="s">
        <v>1633</v>
      </c>
      <c r="B3" s="794" t="s">
        <v>268</v>
      </c>
      <c r="C3" s="795" t="s">
        <v>1638</v>
      </c>
      <c r="D3" s="796"/>
      <c r="E3" s="796"/>
      <c r="F3" s="797" t="s">
        <v>1639</v>
      </c>
      <c r="G3" s="798"/>
      <c r="H3" s="798"/>
      <c r="I3" s="790" t="s">
        <v>1634</v>
      </c>
    </row>
    <row r="4" spans="1:9" ht="72.5">
      <c r="A4" s="793"/>
      <c r="B4" s="794"/>
      <c r="C4" s="326" t="s">
        <v>1640</v>
      </c>
      <c r="D4" s="326" t="s">
        <v>1641</v>
      </c>
      <c r="E4" s="326" t="s">
        <v>1642</v>
      </c>
      <c r="F4" s="326" t="s">
        <v>1640</v>
      </c>
      <c r="G4" s="326" t="s">
        <v>1641</v>
      </c>
      <c r="H4" s="326" t="s">
        <v>1642</v>
      </c>
      <c r="I4" s="790"/>
    </row>
    <row r="5" spans="1:9">
      <c r="A5" s="326">
        <v>1</v>
      </c>
      <c r="B5" s="327" t="s">
        <v>189</v>
      </c>
      <c r="C5" s="328">
        <v>1716</v>
      </c>
      <c r="D5" s="328">
        <v>2526</v>
      </c>
      <c r="E5" s="328">
        <v>1793</v>
      </c>
      <c r="F5" s="328">
        <v>14138</v>
      </c>
      <c r="G5" s="328">
        <v>19367</v>
      </c>
      <c r="H5" s="328">
        <v>18174</v>
      </c>
      <c r="I5" s="329" t="s">
        <v>3</v>
      </c>
    </row>
    <row r="6" spans="1:9" ht="29">
      <c r="A6" s="326">
        <v>2</v>
      </c>
      <c r="B6" s="327" t="s">
        <v>1575</v>
      </c>
      <c r="C6" s="328">
        <v>1116</v>
      </c>
      <c r="D6" s="330">
        <v>659</v>
      </c>
      <c r="E6" s="330">
        <v>687</v>
      </c>
      <c r="F6" s="328">
        <v>3449</v>
      </c>
      <c r="G6" s="328">
        <v>2447</v>
      </c>
      <c r="H6" s="328">
        <v>2053</v>
      </c>
      <c r="I6" s="331" t="s">
        <v>4</v>
      </c>
    </row>
    <row r="7" spans="1:9">
      <c r="A7" s="326">
        <v>3</v>
      </c>
      <c r="B7" s="327" t="s">
        <v>1576</v>
      </c>
      <c r="C7" s="328">
        <v>2305</v>
      </c>
      <c r="D7" s="328">
        <v>2741</v>
      </c>
      <c r="E7" s="328">
        <v>2106</v>
      </c>
      <c r="F7" s="328">
        <v>8158</v>
      </c>
      <c r="G7" s="328">
        <v>9830</v>
      </c>
      <c r="H7" s="328">
        <v>7639</v>
      </c>
      <c r="I7" s="331" t="s">
        <v>5</v>
      </c>
    </row>
    <row r="8" spans="1:9">
      <c r="A8" s="326">
        <v>4</v>
      </c>
      <c r="B8" s="327" t="s">
        <v>1577</v>
      </c>
      <c r="C8" s="330">
        <v>222</v>
      </c>
      <c r="D8" s="330">
        <v>390</v>
      </c>
      <c r="E8" s="330">
        <v>273</v>
      </c>
      <c r="F8" s="328">
        <v>3024</v>
      </c>
      <c r="G8" s="328">
        <v>3793</v>
      </c>
      <c r="H8" s="328">
        <v>2763</v>
      </c>
      <c r="I8" s="331" t="s">
        <v>6</v>
      </c>
    </row>
    <row r="9" spans="1:9" ht="27" customHeight="1">
      <c r="A9" s="326">
        <v>5</v>
      </c>
      <c r="B9" s="327" t="s">
        <v>1578</v>
      </c>
      <c r="C9" s="328">
        <v>1942</v>
      </c>
      <c r="D9" s="328">
        <v>1581</v>
      </c>
      <c r="E9" s="328">
        <v>1347</v>
      </c>
      <c r="F9" s="328">
        <v>25792</v>
      </c>
      <c r="G9" s="328">
        <v>20306</v>
      </c>
      <c r="H9" s="328">
        <v>18950</v>
      </c>
      <c r="I9" s="331" t="s">
        <v>7</v>
      </c>
    </row>
    <row r="10" spans="1:9">
      <c r="A10" s="326">
        <v>6</v>
      </c>
      <c r="B10" s="327" t="s">
        <v>1534</v>
      </c>
      <c r="C10" s="330">
        <v>5</v>
      </c>
      <c r="D10" s="330">
        <v>0</v>
      </c>
      <c r="E10" s="330">
        <v>2</v>
      </c>
      <c r="F10" s="330">
        <v>3</v>
      </c>
      <c r="G10" s="330">
        <v>7</v>
      </c>
      <c r="H10" s="330">
        <v>16</v>
      </c>
      <c r="I10" s="331" t="s">
        <v>8</v>
      </c>
    </row>
    <row r="11" spans="1:9">
      <c r="A11" s="326">
        <v>7</v>
      </c>
      <c r="B11" s="327" t="s">
        <v>192</v>
      </c>
      <c r="C11" s="330">
        <v>5</v>
      </c>
      <c r="D11" s="330">
        <v>7</v>
      </c>
      <c r="E11" s="330">
        <v>3</v>
      </c>
      <c r="F11" s="330">
        <v>20</v>
      </c>
      <c r="G11" s="330">
        <v>147</v>
      </c>
      <c r="H11" s="330">
        <v>36</v>
      </c>
      <c r="I11" s="331" t="s">
        <v>9</v>
      </c>
    </row>
    <row r="12" spans="1:9">
      <c r="A12" s="326">
        <v>8</v>
      </c>
      <c r="B12" s="327" t="s">
        <v>195</v>
      </c>
      <c r="C12" s="330">
        <v>236</v>
      </c>
      <c r="D12" s="330">
        <v>260</v>
      </c>
      <c r="E12" s="330">
        <v>287</v>
      </c>
      <c r="F12" s="328">
        <v>2769</v>
      </c>
      <c r="G12" s="328">
        <v>2342</v>
      </c>
      <c r="H12" s="328">
        <v>3182</v>
      </c>
      <c r="I12" s="331" t="s">
        <v>10</v>
      </c>
    </row>
    <row r="13" spans="1:9">
      <c r="A13" s="326">
        <v>9</v>
      </c>
      <c r="B13" s="327" t="s">
        <v>1579</v>
      </c>
      <c r="C13" s="330">
        <v>37</v>
      </c>
      <c r="D13" s="330">
        <v>34</v>
      </c>
      <c r="E13" s="330">
        <v>30</v>
      </c>
      <c r="F13" s="330">
        <v>135</v>
      </c>
      <c r="G13" s="330">
        <v>82</v>
      </c>
      <c r="H13" s="330">
        <v>166</v>
      </c>
      <c r="I13" s="331" t="s">
        <v>11</v>
      </c>
    </row>
    <row r="14" spans="1:9" ht="27" customHeight="1">
      <c r="A14" s="326">
        <v>10</v>
      </c>
      <c r="B14" s="327" t="s">
        <v>1580</v>
      </c>
      <c r="C14" s="330">
        <v>601</v>
      </c>
      <c r="D14" s="330">
        <v>97</v>
      </c>
      <c r="E14" s="330">
        <v>985</v>
      </c>
      <c r="F14" s="328">
        <v>5280</v>
      </c>
      <c r="G14" s="330">
        <v>704</v>
      </c>
      <c r="H14" s="328">
        <v>10136</v>
      </c>
      <c r="I14" s="331" t="s">
        <v>12</v>
      </c>
    </row>
    <row r="15" spans="1:9" ht="27" customHeight="1">
      <c r="A15" s="326">
        <v>11</v>
      </c>
      <c r="B15" s="327" t="s">
        <v>1584</v>
      </c>
      <c r="C15" s="330">
        <v>630</v>
      </c>
      <c r="D15" s="330">
        <v>753</v>
      </c>
      <c r="E15" s="330">
        <v>381</v>
      </c>
      <c r="F15" s="328">
        <v>9419</v>
      </c>
      <c r="G15" s="328">
        <v>11923</v>
      </c>
      <c r="H15" s="328">
        <v>7525</v>
      </c>
      <c r="I15" s="331" t="s">
        <v>15</v>
      </c>
    </row>
    <row r="16" spans="1:9" ht="27" customHeight="1">
      <c r="A16" s="326">
        <v>12</v>
      </c>
      <c r="B16" s="327" t="s">
        <v>198</v>
      </c>
      <c r="C16" s="330">
        <v>800</v>
      </c>
      <c r="D16" s="328">
        <v>1935</v>
      </c>
      <c r="E16" s="330">
        <v>853</v>
      </c>
      <c r="F16" s="328">
        <v>4973</v>
      </c>
      <c r="G16" s="328">
        <v>13074</v>
      </c>
      <c r="H16" s="328">
        <v>5500</v>
      </c>
      <c r="I16" s="331" t="s">
        <v>16</v>
      </c>
    </row>
    <row r="17" spans="1:9">
      <c r="A17" s="326">
        <v>13</v>
      </c>
      <c r="B17" s="327" t="s">
        <v>201</v>
      </c>
      <c r="C17" s="330">
        <v>61</v>
      </c>
      <c r="D17" s="330">
        <v>231</v>
      </c>
      <c r="E17" s="330">
        <v>149</v>
      </c>
      <c r="F17" s="330">
        <v>504</v>
      </c>
      <c r="G17" s="328">
        <v>1550</v>
      </c>
      <c r="H17" s="328">
        <v>1110</v>
      </c>
      <c r="I17" s="331" t="s">
        <v>17</v>
      </c>
    </row>
    <row r="18" spans="1:9" ht="27" customHeight="1">
      <c r="A18" s="326">
        <v>14</v>
      </c>
      <c r="B18" s="327" t="s">
        <v>1585</v>
      </c>
      <c r="C18" s="328">
        <v>3908</v>
      </c>
      <c r="D18" s="328">
        <v>1887</v>
      </c>
      <c r="E18" s="328">
        <v>1592</v>
      </c>
      <c r="F18" s="328">
        <v>32728</v>
      </c>
      <c r="G18" s="328">
        <v>17142</v>
      </c>
      <c r="H18" s="328">
        <v>15878</v>
      </c>
      <c r="I18" s="331" t="s">
        <v>18</v>
      </c>
    </row>
    <row r="19" spans="1:9" ht="27" customHeight="1">
      <c r="A19" s="326">
        <v>15</v>
      </c>
      <c r="B19" s="327" t="s">
        <v>240</v>
      </c>
      <c r="C19" s="328">
        <v>2309</v>
      </c>
      <c r="D19" s="328">
        <v>1485</v>
      </c>
      <c r="E19" s="328">
        <v>1515</v>
      </c>
      <c r="F19" s="328">
        <v>22052</v>
      </c>
      <c r="G19" s="328">
        <v>16119</v>
      </c>
      <c r="H19" s="328">
        <v>16008</v>
      </c>
      <c r="I19" s="331" t="s">
        <v>19</v>
      </c>
    </row>
    <row r="20" spans="1:9">
      <c r="A20" s="326">
        <v>16</v>
      </c>
      <c r="B20" s="327" t="s">
        <v>1586</v>
      </c>
      <c r="C20" s="328">
        <v>1638</v>
      </c>
      <c r="D20" s="328">
        <v>2295</v>
      </c>
      <c r="E20" s="328">
        <v>1318</v>
      </c>
      <c r="F20" s="328">
        <v>5544</v>
      </c>
      <c r="G20" s="328">
        <v>10127</v>
      </c>
      <c r="H20" s="328">
        <v>4498</v>
      </c>
      <c r="I20" s="331" t="s">
        <v>20</v>
      </c>
    </row>
    <row r="21" spans="1:9" ht="27" customHeight="1">
      <c r="A21" s="326">
        <v>17</v>
      </c>
      <c r="B21" s="327" t="s">
        <v>1587</v>
      </c>
      <c r="C21" s="328">
        <v>1431</v>
      </c>
      <c r="D21" s="328">
        <v>1378</v>
      </c>
      <c r="E21" s="328">
        <v>1082</v>
      </c>
      <c r="F21" s="328">
        <v>6322</v>
      </c>
      <c r="G21" s="328">
        <v>6604</v>
      </c>
      <c r="H21" s="328">
        <v>4319</v>
      </c>
      <c r="I21" s="331" t="s">
        <v>21</v>
      </c>
    </row>
    <row r="22" spans="1:9">
      <c r="A22" s="326">
        <v>18</v>
      </c>
      <c r="B22" s="327" t="s">
        <v>1588</v>
      </c>
      <c r="C22" s="328">
        <v>2105</v>
      </c>
      <c r="D22" s="328">
        <v>2635</v>
      </c>
      <c r="E22" s="328">
        <v>2366</v>
      </c>
      <c r="F22" s="328">
        <v>8734</v>
      </c>
      <c r="G22" s="328">
        <v>5798</v>
      </c>
      <c r="H22" s="328">
        <v>6627</v>
      </c>
      <c r="I22" s="331" t="s">
        <v>22</v>
      </c>
    </row>
    <row r="23" spans="1:9">
      <c r="A23" s="326">
        <v>19</v>
      </c>
      <c r="B23" s="327" t="s">
        <v>1589</v>
      </c>
      <c r="C23" s="328">
        <v>1309</v>
      </c>
      <c r="D23" s="328">
        <v>1030</v>
      </c>
      <c r="E23" s="330">
        <v>761</v>
      </c>
      <c r="F23" s="328">
        <v>3471</v>
      </c>
      <c r="G23" s="328">
        <v>3882</v>
      </c>
      <c r="H23" s="328">
        <v>2609</v>
      </c>
      <c r="I23" s="331" t="s">
        <v>23</v>
      </c>
    </row>
    <row r="24" spans="1:9">
      <c r="A24" s="326">
        <v>20</v>
      </c>
      <c r="B24" s="327" t="s">
        <v>206</v>
      </c>
      <c r="C24" s="328">
        <v>2086</v>
      </c>
      <c r="D24" s="328">
        <v>4024</v>
      </c>
      <c r="E24" s="328">
        <v>2047</v>
      </c>
      <c r="F24" s="328">
        <v>22014</v>
      </c>
      <c r="G24" s="328">
        <v>33461</v>
      </c>
      <c r="H24" s="328">
        <v>20973</v>
      </c>
      <c r="I24" s="331" t="s">
        <v>25</v>
      </c>
    </row>
    <row r="25" spans="1:9">
      <c r="A25" s="326">
        <v>21</v>
      </c>
      <c r="B25" s="327" t="s">
        <v>1590</v>
      </c>
      <c r="C25" s="330">
        <v>128</v>
      </c>
      <c r="D25" s="330">
        <v>59</v>
      </c>
      <c r="E25" s="330">
        <v>124</v>
      </c>
      <c r="F25" s="330">
        <v>428</v>
      </c>
      <c r="G25" s="330">
        <v>119</v>
      </c>
      <c r="H25" s="330">
        <v>605</v>
      </c>
      <c r="I25" s="331" t="s">
        <v>26</v>
      </c>
    </row>
    <row r="26" spans="1:9">
      <c r="A26" s="326">
        <v>22</v>
      </c>
      <c r="B26" s="327" t="s">
        <v>1591</v>
      </c>
      <c r="C26" s="330">
        <v>238</v>
      </c>
      <c r="D26" s="330">
        <v>232</v>
      </c>
      <c r="E26" s="330">
        <v>469</v>
      </c>
      <c r="F26" s="328">
        <v>2703</v>
      </c>
      <c r="G26" s="328">
        <v>2059</v>
      </c>
      <c r="H26" s="328">
        <v>4352</v>
      </c>
      <c r="I26" s="331" t="s">
        <v>27</v>
      </c>
    </row>
    <row r="27" spans="1:9">
      <c r="A27" s="326">
        <v>23</v>
      </c>
      <c r="B27" s="327" t="s">
        <v>1592</v>
      </c>
      <c r="C27" s="330">
        <v>11</v>
      </c>
      <c r="D27" s="330">
        <v>17</v>
      </c>
      <c r="E27" s="330">
        <v>21</v>
      </c>
      <c r="F27" s="330">
        <v>26</v>
      </c>
      <c r="G27" s="330">
        <v>49</v>
      </c>
      <c r="H27" s="330">
        <v>101</v>
      </c>
      <c r="I27" s="331" t="s">
        <v>28</v>
      </c>
    </row>
    <row r="28" spans="1:9" ht="27" customHeight="1">
      <c r="A28" s="326">
        <v>24</v>
      </c>
      <c r="B28" s="327" t="s">
        <v>209</v>
      </c>
      <c r="C28" s="330">
        <v>151</v>
      </c>
      <c r="D28" s="330">
        <v>359</v>
      </c>
      <c r="E28" s="330">
        <v>624</v>
      </c>
      <c r="F28" s="328">
        <v>1035</v>
      </c>
      <c r="G28" s="328">
        <v>1998</v>
      </c>
      <c r="H28" s="328">
        <v>3380</v>
      </c>
      <c r="I28" s="331" t="s">
        <v>29</v>
      </c>
    </row>
    <row r="29" spans="1:9" ht="27" customHeight="1">
      <c r="A29" s="326">
        <v>25</v>
      </c>
      <c r="B29" s="327" t="s">
        <v>1644</v>
      </c>
      <c r="C29" s="328">
        <v>1372</v>
      </c>
      <c r="D29" s="328">
        <v>1457</v>
      </c>
      <c r="E29" s="328">
        <v>1085</v>
      </c>
      <c r="F29" s="328">
        <v>13737</v>
      </c>
      <c r="G29" s="328">
        <v>13117</v>
      </c>
      <c r="H29" s="328">
        <v>13479</v>
      </c>
      <c r="I29" s="331" t="s">
        <v>31</v>
      </c>
    </row>
    <row r="30" spans="1:9">
      <c r="A30" s="326">
        <v>26</v>
      </c>
      <c r="B30" s="327" t="s">
        <v>1593</v>
      </c>
      <c r="C30" s="330">
        <v>310</v>
      </c>
      <c r="D30" s="328">
        <v>1220</v>
      </c>
      <c r="E30" s="330">
        <v>441</v>
      </c>
      <c r="F30" s="328">
        <v>2609</v>
      </c>
      <c r="G30" s="328">
        <v>4332</v>
      </c>
      <c r="H30" s="328">
        <v>2089</v>
      </c>
      <c r="I30" s="331" t="s">
        <v>32</v>
      </c>
    </row>
    <row r="31" spans="1:9" ht="27" customHeight="1">
      <c r="A31" s="326">
        <v>27</v>
      </c>
      <c r="B31" s="327" t="s">
        <v>1594</v>
      </c>
      <c r="C31" s="330">
        <v>905</v>
      </c>
      <c r="D31" s="330">
        <v>568</v>
      </c>
      <c r="E31" s="330">
        <v>916</v>
      </c>
      <c r="F31" s="328">
        <v>5428</v>
      </c>
      <c r="G31" s="328">
        <v>3235</v>
      </c>
      <c r="H31" s="328">
        <v>4424</v>
      </c>
      <c r="I31" s="331" t="s">
        <v>34</v>
      </c>
    </row>
    <row r="32" spans="1:9" ht="27" customHeight="1">
      <c r="A32" s="326">
        <v>28</v>
      </c>
      <c r="B32" s="327" t="s">
        <v>1595</v>
      </c>
      <c r="C32" s="328">
        <v>1337</v>
      </c>
      <c r="D32" s="330">
        <v>576</v>
      </c>
      <c r="E32" s="328">
        <v>2442</v>
      </c>
      <c r="F32" s="328">
        <v>12985</v>
      </c>
      <c r="G32" s="328">
        <v>5351</v>
      </c>
      <c r="H32" s="328">
        <v>21033</v>
      </c>
      <c r="I32" s="331" t="s">
        <v>35</v>
      </c>
    </row>
    <row r="33" spans="1:10" ht="27" customHeight="1">
      <c r="A33" s="326">
        <v>29</v>
      </c>
      <c r="B33" s="327" t="s">
        <v>212</v>
      </c>
      <c r="C33" s="330">
        <v>233</v>
      </c>
      <c r="D33" s="330">
        <v>679</v>
      </c>
      <c r="E33" s="330">
        <v>355</v>
      </c>
      <c r="F33" s="328">
        <v>1520</v>
      </c>
      <c r="G33" s="328">
        <v>3096</v>
      </c>
      <c r="H33" s="328">
        <v>2020</v>
      </c>
      <c r="I33" s="331" t="s">
        <v>36</v>
      </c>
    </row>
    <row r="34" spans="1:10" ht="53.5" customHeight="1">
      <c r="A34" s="326">
        <v>30</v>
      </c>
      <c r="B34" s="327" t="s">
        <v>1626</v>
      </c>
      <c r="C34" s="330">
        <v>3</v>
      </c>
      <c r="D34" s="330">
        <v>10</v>
      </c>
      <c r="E34" s="330">
        <v>6</v>
      </c>
      <c r="F34" s="330">
        <v>33</v>
      </c>
      <c r="G34" s="330">
        <v>20</v>
      </c>
      <c r="H34" s="330">
        <v>21</v>
      </c>
      <c r="I34" s="331" t="s">
        <v>37</v>
      </c>
    </row>
    <row r="35" spans="1:10" ht="27" customHeight="1">
      <c r="A35" s="326">
        <v>31</v>
      </c>
      <c r="B35" s="327" t="s">
        <v>1598</v>
      </c>
      <c r="C35" s="330">
        <v>0</v>
      </c>
      <c r="D35" s="330">
        <v>0</v>
      </c>
      <c r="E35" s="330">
        <v>0</v>
      </c>
      <c r="F35" s="330">
        <v>0</v>
      </c>
      <c r="G35" s="330">
        <v>1</v>
      </c>
      <c r="H35" s="330">
        <v>1</v>
      </c>
      <c r="I35" s="331" t="s">
        <v>39</v>
      </c>
    </row>
    <row r="36" spans="1:10" ht="79.900000000000006" customHeight="1">
      <c r="A36" s="326">
        <v>32</v>
      </c>
      <c r="B36" s="327" t="s">
        <v>1627</v>
      </c>
      <c r="C36" s="330">
        <v>1</v>
      </c>
      <c r="D36" s="330">
        <v>1</v>
      </c>
      <c r="E36" s="330">
        <v>0</v>
      </c>
      <c r="F36" s="330">
        <v>18</v>
      </c>
      <c r="G36" s="330">
        <v>16</v>
      </c>
      <c r="H36" s="330">
        <v>16</v>
      </c>
      <c r="I36" s="331" t="s">
        <v>1635</v>
      </c>
    </row>
    <row r="37" spans="1:10" ht="40.15" customHeight="1">
      <c r="A37" s="326">
        <v>33</v>
      </c>
      <c r="B37" s="327" t="s">
        <v>1625</v>
      </c>
      <c r="C37" s="330">
        <v>523</v>
      </c>
      <c r="D37" s="330">
        <v>19</v>
      </c>
      <c r="E37" s="330">
        <v>327</v>
      </c>
      <c r="F37" s="328">
        <v>4255</v>
      </c>
      <c r="G37" s="330">
        <v>131</v>
      </c>
      <c r="H37" s="328">
        <v>3829</v>
      </c>
      <c r="I37" s="331" t="s">
        <v>285</v>
      </c>
    </row>
    <row r="38" spans="1:10">
      <c r="A38" s="326">
        <v>34</v>
      </c>
      <c r="B38" s="327" t="s">
        <v>1643</v>
      </c>
      <c r="C38" s="330">
        <v>1</v>
      </c>
      <c r="D38" s="330">
        <v>0</v>
      </c>
      <c r="E38" s="330">
        <v>3</v>
      </c>
      <c r="F38" s="330">
        <v>27</v>
      </c>
      <c r="G38" s="330">
        <v>20</v>
      </c>
      <c r="H38" s="330">
        <v>32</v>
      </c>
      <c r="I38" s="331" t="s">
        <v>45</v>
      </c>
    </row>
    <row r="39" spans="1:10" ht="27" customHeight="1">
      <c r="A39" s="326">
        <v>35</v>
      </c>
      <c r="B39" s="327" t="s">
        <v>220</v>
      </c>
      <c r="C39" s="330">
        <v>0</v>
      </c>
      <c r="D39" s="330">
        <v>0</v>
      </c>
      <c r="E39" s="330">
        <v>0</v>
      </c>
      <c r="F39" s="330">
        <v>0</v>
      </c>
      <c r="G39" s="330">
        <v>0</v>
      </c>
      <c r="H39" s="330">
        <v>0</v>
      </c>
      <c r="I39" s="331" t="s">
        <v>44</v>
      </c>
    </row>
    <row r="40" spans="1:10" ht="27" customHeight="1">
      <c r="A40" s="326">
        <v>36</v>
      </c>
      <c r="B40" s="327" t="s">
        <v>221</v>
      </c>
      <c r="C40" s="330">
        <v>0</v>
      </c>
      <c r="D40" s="330">
        <v>0</v>
      </c>
      <c r="E40" s="330">
        <v>0</v>
      </c>
      <c r="F40" s="330">
        <v>0</v>
      </c>
      <c r="G40" s="330">
        <v>0</v>
      </c>
      <c r="H40" s="330">
        <v>0</v>
      </c>
      <c r="I40" s="331" t="s">
        <v>47</v>
      </c>
    </row>
    <row r="41" spans="1:10">
      <c r="A41" s="796" t="s">
        <v>429</v>
      </c>
      <c r="B41" s="799"/>
      <c r="C41" s="332">
        <v>29675</v>
      </c>
      <c r="D41" s="332">
        <v>31145</v>
      </c>
      <c r="E41" s="332">
        <v>26390</v>
      </c>
      <c r="F41" s="332">
        <v>223333</v>
      </c>
      <c r="G41" s="332">
        <v>212249</v>
      </c>
      <c r="H41" s="332">
        <v>203544</v>
      </c>
      <c r="I41" s="122" t="s">
        <v>311</v>
      </c>
      <c r="J41" s="123"/>
    </row>
    <row r="42" spans="1:10" ht="38.25" customHeight="1">
      <c r="A42" s="788" t="s">
        <v>1636</v>
      </c>
      <c r="B42" s="789"/>
      <c r="C42" s="789"/>
      <c r="D42" s="789"/>
      <c r="E42" s="789"/>
      <c r="F42" s="789"/>
      <c r="G42" s="789"/>
      <c r="H42" s="789"/>
      <c r="I42" s="789"/>
    </row>
  </sheetData>
  <mergeCells count="8">
    <mergeCell ref="A42:I42"/>
    <mergeCell ref="I3:I4"/>
    <mergeCell ref="A1:I2"/>
    <mergeCell ref="A3:A4"/>
    <mergeCell ref="B3:B4"/>
    <mergeCell ref="C3:E3"/>
    <mergeCell ref="F3:H3"/>
    <mergeCell ref="A41:B4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07BEE-A384-4402-82C5-E6A238A54121}">
  <dimension ref="A1:V80"/>
  <sheetViews>
    <sheetView zoomScaleNormal="100" workbookViewId="0">
      <selection activeCell="C13" sqref="C13"/>
    </sheetView>
  </sheetViews>
  <sheetFormatPr defaultColWidth="0" defaultRowHeight="14.5" zeroHeight="1"/>
  <cols>
    <col min="1" max="1" width="6.453125" style="274" customWidth="1"/>
    <col min="2" max="2" width="25.1796875" style="274" customWidth="1"/>
    <col min="3" max="9" width="25.1796875" style="47" customWidth="1"/>
    <col min="10" max="10" width="25.1796875" style="274" customWidth="1"/>
    <col min="11" max="22" width="0" style="293" hidden="1" customWidth="1"/>
    <col min="23" max="16384" width="8.7265625" style="293" hidden="1"/>
  </cols>
  <sheetData>
    <row r="1" spans="1:22">
      <c r="A1" s="803" t="s">
        <v>411</v>
      </c>
      <c r="B1" s="804"/>
      <c r="C1" s="804"/>
      <c r="D1" s="804"/>
      <c r="E1" s="804"/>
      <c r="F1" s="804"/>
      <c r="G1" s="804"/>
      <c r="H1" s="804"/>
      <c r="I1" s="804"/>
      <c r="J1" s="805"/>
    </row>
    <row r="2" spans="1:22">
      <c r="A2" s="806" t="s">
        <v>412</v>
      </c>
      <c r="B2" s="807"/>
      <c r="C2" s="807"/>
      <c r="D2" s="807"/>
      <c r="E2" s="807"/>
      <c r="F2" s="807"/>
      <c r="G2" s="807"/>
      <c r="H2" s="807"/>
      <c r="I2" s="807"/>
      <c r="J2" s="808"/>
    </row>
    <row r="3" spans="1:22">
      <c r="A3" s="809" t="s">
        <v>413</v>
      </c>
      <c r="B3" s="810"/>
      <c r="C3" s="810"/>
      <c r="D3" s="810"/>
      <c r="E3" s="810"/>
      <c r="F3" s="810"/>
      <c r="G3" s="810"/>
      <c r="H3" s="810"/>
      <c r="I3" s="810"/>
      <c r="J3" s="811"/>
    </row>
    <row r="4" spans="1:22" ht="29">
      <c r="A4" s="196" t="s">
        <v>414</v>
      </c>
      <c r="B4" s="319" t="s">
        <v>268</v>
      </c>
      <c r="C4" s="310" t="s">
        <v>415</v>
      </c>
      <c r="D4" s="310" t="s">
        <v>416</v>
      </c>
      <c r="E4" s="310" t="s">
        <v>417</v>
      </c>
      <c r="F4" s="310" t="s">
        <v>418</v>
      </c>
      <c r="G4" s="310" t="s">
        <v>419</v>
      </c>
      <c r="H4" s="310" t="s">
        <v>420</v>
      </c>
      <c r="I4" s="310" t="s">
        <v>421</v>
      </c>
      <c r="J4" s="320" t="s">
        <v>0</v>
      </c>
      <c r="Q4" s="321"/>
      <c r="R4" s="321"/>
      <c r="S4" s="321"/>
      <c r="T4" s="321"/>
      <c r="U4" s="321"/>
      <c r="V4" s="321"/>
    </row>
    <row r="5" spans="1:22">
      <c r="A5" s="229">
        <v>1</v>
      </c>
      <c r="B5" s="800" t="s">
        <v>274</v>
      </c>
      <c r="C5" s="322">
        <v>30085</v>
      </c>
      <c r="D5" s="322">
        <v>64135</v>
      </c>
      <c r="E5" s="322">
        <v>25007</v>
      </c>
      <c r="F5" s="322">
        <v>2247</v>
      </c>
      <c r="G5" s="322">
        <v>2846</v>
      </c>
      <c r="H5" s="322">
        <v>139357</v>
      </c>
      <c r="I5" s="322">
        <v>233592</v>
      </c>
      <c r="J5" s="801" t="s">
        <v>3</v>
      </c>
    </row>
    <row r="6" spans="1:22">
      <c r="A6" s="229"/>
      <c r="B6" s="800"/>
      <c r="C6" s="323"/>
      <c r="D6" s="323">
        <v>21.32</v>
      </c>
      <c r="E6" s="323">
        <v>8.31</v>
      </c>
      <c r="F6" s="323">
        <v>0.75</v>
      </c>
      <c r="G6" s="323">
        <v>0.95</v>
      </c>
      <c r="H6" s="323">
        <v>46.32</v>
      </c>
      <c r="I6" s="323">
        <v>77.650000000000006</v>
      </c>
      <c r="J6" s="802"/>
    </row>
    <row r="7" spans="1:22">
      <c r="A7" s="229">
        <v>2</v>
      </c>
      <c r="B7" s="800" t="s">
        <v>275</v>
      </c>
      <c r="C7" s="322">
        <v>65882</v>
      </c>
      <c r="D7" s="322">
        <v>355100</v>
      </c>
      <c r="E7" s="322">
        <v>105818</v>
      </c>
      <c r="F7" s="322">
        <v>4542</v>
      </c>
      <c r="G7" s="322">
        <v>11133</v>
      </c>
      <c r="H7" s="322">
        <v>544567</v>
      </c>
      <c r="I7" s="322">
        <v>1021160</v>
      </c>
      <c r="J7" s="801" t="s">
        <v>4</v>
      </c>
    </row>
    <row r="8" spans="1:22">
      <c r="A8" s="229"/>
      <c r="B8" s="800"/>
      <c r="C8" s="322"/>
      <c r="D8" s="323">
        <v>53.9</v>
      </c>
      <c r="E8" s="323">
        <v>16.059999999999999</v>
      </c>
      <c r="F8" s="323">
        <v>0.69</v>
      </c>
      <c r="G8" s="323">
        <v>1.69</v>
      </c>
      <c r="H8" s="323">
        <v>82.66</v>
      </c>
      <c r="I8" s="323">
        <v>155</v>
      </c>
      <c r="J8" s="802"/>
    </row>
    <row r="9" spans="1:22">
      <c r="A9" s="229">
        <v>3</v>
      </c>
      <c r="B9" s="800" t="s">
        <v>276</v>
      </c>
      <c r="C9" s="322">
        <v>28314</v>
      </c>
      <c r="D9" s="322">
        <v>88653</v>
      </c>
      <c r="E9" s="322">
        <v>21816</v>
      </c>
      <c r="F9" s="322">
        <v>2683</v>
      </c>
      <c r="G9" s="322">
        <v>4795</v>
      </c>
      <c r="H9" s="322">
        <v>154363</v>
      </c>
      <c r="I9" s="322">
        <v>272310</v>
      </c>
      <c r="J9" s="801" t="s">
        <v>5</v>
      </c>
    </row>
    <row r="10" spans="1:22">
      <c r="A10" s="229"/>
      <c r="B10" s="800"/>
      <c r="C10" s="322"/>
      <c r="D10" s="323">
        <v>31.31</v>
      </c>
      <c r="E10" s="323">
        <v>7.71</v>
      </c>
      <c r="F10" s="323">
        <v>0.95</v>
      </c>
      <c r="G10" s="323">
        <v>1.69</v>
      </c>
      <c r="H10" s="323">
        <v>54.52</v>
      </c>
      <c r="I10" s="323">
        <v>96.18</v>
      </c>
      <c r="J10" s="802"/>
    </row>
    <row r="11" spans="1:22">
      <c r="A11" s="229">
        <v>4</v>
      </c>
      <c r="B11" s="800" t="s">
        <v>277</v>
      </c>
      <c r="C11" s="322">
        <v>7532</v>
      </c>
      <c r="D11" s="322">
        <v>15166</v>
      </c>
      <c r="E11" s="322">
        <v>5330</v>
      </c>
      <c r="F11" s="322">
        <v>741</v>
      </c>
      <c r="G11" s="322">
        <v>621</v>
      </c>
      <c r="H11" s="322">
        <v>36593</v>
      </c>
      <c r="I11" s="322">
        <v>58451</v>
      </c>
      <c r="J11" s="801" t="s">
        <v>6</v>
      </c>
    </row>
    <row r="12" spans="1:22">
      <c r="A12" s="229"/>
      <c r="B12" s="800"/>
      <c r="C12" s="322"/>
      <c r="D12" s="323">
        <v>20.13</v>
      </c>
      <c r="E12" s="323">
        <v>7.08</v>
      </c>
      <c r="F12" s="323">
        <v>0.98</v>
      </c>
      <c r="G12" s="323">
        <v>0.82</v>
      </c>
      <c r="H12" s="323">
        <v>48.58</v>
      </c>
      <c r="I12" s="323">
        <v>77.59</v>
      </c>
      <c r="J12" s="802"/>
    </row>
    <row r="13" spans="1:22">
      <c r="A13" s="229">
        <v>5</v>
      </c>
      <c r="B13" s="800" t="s">
        <v>422</v>
      </c>
      <c r="C13" s="322">
        <v>55812</v>
      </c>
      <c r="D13" s="322">
        <v>155051</v>
      </c>
      <c r="E13" s="322">
        <v>49428</v>
      </c>
      <c r="F13" s="322">
        <v>3498</v>
      </c>
      <c r="G13" s="322">
        <v>9643</v>
      </c>
      <c r="H13" s="322">
        <v>286994</v>
      </c>
      <c r="I13" s="322">
        <v>504614</v>
      </c>
      <c r="J13" s="801" t="s">
        <v>7</v>
      </c>
    </row>
    <row r="14" spans="1:22">
      <c r="A14" s="229"/>
      <c r="B14" s="800"/>
      <c r="C14" s="322"/>
      <c r="D14" s="323">
        <v>27.78</v>
      </c>
      <c r="E14" s="323">
        <v>8.86</v>
      </c>
      <c r="F14" s="323">
        <v>0.63</v>
      </c>
      <c r="G14" s="323">
        <v>1.73</v>
      </c>
      <c r="H14" s="323">
        <v>51.42</v>
      </c>
      <c r="I14" s="323">
        <v>90.42</v>
      </c>
      <c r="J14" s="802"/>
    </row>
    <row r="15" spans="1:22">
      <c r="A15" s="229">
        <v>6</v>
      </c>
      <c r="B15" s="800" t="s">
        <v>279</v>
      </c>
      <c r="C15" s="322">
        <v>195</v>
      </c>
      <c r="D15" s="322">
        <v>277</v>
      </c>
      <c r="E15" s="322">
        <v>82</v>
      </c>
      <c r="F15" s="322">
        <v>26</v>
      </c>
      <c r="G15" s="322">
        <v>11</v>
      </c>
      <c r="H15" s="322">
        <v>825</v>
      </c>
      <c r="I15" s="322">
        <v>1221</v>
      </c>
      <c r="J15" s="801" t="s">
        <v>8</v>
      </c>
    </row>
    <row r="16" spans="1:22">
      <c r="A16" s="229"/>
      <c r="B16" s="800"/>
      <c r="C16" s="322"/>
      <c r="D16" s="323">
        <v>14.16</v>
      </c>
      <c r="E16" s="323">
        <v>4.18</v>
      </c>
      <c r="F16" s="323">
        <v>1.31</v>
      </c>
      <c r="G16" s="323">
        <v>0.55000000000000004</v>
      </c>
      <c r="H16" s="323">
        <v>42.22</v>
      </c>
      <c r="I16" s="323">
        <v>62.42</v>
      </c>
      <c r="J16" s="802"/>
    </row>
    <row r="17" spans="1:10">
      <c r="A17" s="229">
        <v>7</v>
      </c>
      <c r="B17" s="800" t="s">
        <v>280</v>
      </c>
      <c r="C17" s="322">
        <v>2266</v>
      </c>
      <c r="D17" s="322">
        <v>9000</v>
      </c>
      <c r="E17" s="322">
        <v>2627</v>
      </c>
      <c r="F17" s="322">
        <v>299</v>
      </c>
      <c r="G17" s="322">
        <v>496</v>
      </c>
      <c r="H17" s="322">
        <v>13091</v>
      </c>
      <c r="I17" s="322">
        <v>25513</v>
      </c>
      <c r="J17" s="801" t="s">
        <v>9</v>
      </c>
    </row>
    <row r="18" spans="1:10">
      <c r="A18" s="229"/>
      <c r="B18" s="800"/>
      <c r="C18" s="322"/>
      <c r="D18" s="323">
        <v>39.72</v>
      </c>
      <c r="E18" s="323">
        <v>11.59</v>
      </c>
      <c r="F18" s="323">
        <v>1.32</v>
      </c>
      <c r="G18" s="323">
        <v>2.19</v>
      </c>
      <c r="H18" s="323">
        <v>57.78</v>
      </c>
      <c r="I18" s="323">
        <v>112.6</v>
      </c>
      <c r="J18" s="802"/>
    </row>
    <row r="19" spans="1:10">
      <c r="A19" s="229">
        <v>8</v>
      </c>
      <c r="B19" s="800" t="s">
        <v>281</v>
      </c>
      <c r="C19" s="322">
        <v>15017</v>
      </c>
      <c r="D19" s="322">
        <v>28497</v>
      </c>
      <c r="E19" s="322">
        <v>9653</v>
      </c>
      <c r="F19" s="322">
        <v>1476</v>
      </c>
      <c r="G19" s="322">
        <v>1282</v>
      </c>
      <c r="H19" s="322">
        <v>67414</v>
      </c>
      <c r="I19" s="322">
        <v>108322</v>
      </c>
      <c r="J19" s="801" t="s">
        <v>10</v>
      </c>
    </row>
    <row r="20" spans="1:10">
      <c r="A20" s="229"/>
      <c r="B20" s="800"/>
      <c r="C20" s="322"/>
      <c r="D20" s="323">
        <v>18.98</v>
      </c>
      <c r="E20" s="323">
        <v>6.43</v>
      </c>
      <c r="F20" s="323">
        <v>0.98</v>
      </c>
      <c r="G20" s="323">
        <v>0.85</v>
      </c>
      <c r="H20" s="323">
        <v>44.89</v>
      </c>
      <c r="I20" s="323">
        <v>72.13</v>
      </c>
      <c r="J20" s="802"/>
    </row>
    <row r="21" spans="1:10">
      <c r="A21" s="229">
        <v>9</v>
      </c>
      <c r="B21" s="800" t="s">
        <v>282</v>
      </c>
      <c r="C21" s="322">
        <v>1614</v>
      </c>
      <c r="D21" s="322">
        <v>2406</v>
      </c>
      <c r="E21" s="322">
        <v>858</v>
      </c>
      <c r="F21" s="322">
        <v>189</v>
      </c>
      <c r="G21" s="322">
        <v>91</v>
      </c>
      <c r="H21" s="322">
        <v>6932</v>
      </c>
      <c r="I21" s="322">
        <v>10476</v>
      </c>
      <c r="J21" s="801" t="s">
        <v>11</v>
      </c>
    </row>
    <row r="22" spans="1:10">
      <c r="A22" s="229"/>
      <c r="B22" s="800"/>
      <c r="C22" s="322"/>
      <c r="D22" s="323">
        <v>14.9</v>
      </c>
      <c r="E22" s="323">
        <v>5.32</v>
      </c>
      <c r="F22" s="323">
        <v>1.17</v>
      </c>
      <c r="G22" s="323">
        <v>0.56000000000000005</v>
      </c>
      <c r="H22" s="323">
        <v>42.94</v>
      </c>
      <c r="I22" s="323">
        <v>64.89</v>
      </c>
      <c r="J22" s="802"/>
    </row>
    <row r="23" spans="1:10">
      <c r="A23" s="229">
        <v>10</v>
      </c>
      <c r="B23" s="800" t="s">
        <v>283</v>
      </c>
      <c r="C23" s="322">
        <v>15580</v>
      </c>
      <c r="D23" s="322">
        <v>112461</v>
      </c>
      <c r="E23" s="322">
        <v>31390</v>
      </c>
      <c r="F23" s="322">
        <v>1041</v>
      </c>
      <c r="G23" s="322">
        <v>2717</v>
      </c>
      <c r="H23" s="322">
        <v>107407</v>
      </c>
      <c r="I23" s="322">
        <v>255016</v>
      </c>
      <c r="J23" s="801" t="s">
        <v>12</v>
      </c>
    </row>
    <row r="24" spans="1:10">
      <c r="A24" s="229"/>
      <c r="B24" s="800"/>
      <c r="C24" s="322"/>
      <c r="D24" s="323">
        <v>72.180000000000007</v>
      </c>
      <c r="E24" s="323">
        <v>20.149999999999999</v>
      </c>
      <c r="F24" s="323">
        <v>0.67</v>
      </c>
      <c r="G24" s="323">
        <v>1.74</v>
      </c>
      <c r="H24" s="323">
        <v>68.94</v>
      </c>
      <c r="I24" s="323">
        <v>163.68</v>
      </c>
      <c r="J24" s="802"/>
    </row>
    <row r="25" spans="1:10">
      <c r="A25" s="229">
        <v>11</v>
      </c>
      <c r="B25" s="800" t="s">
        <v>286</v>
      </c>
      <c r="C25" s="322">
        <v>23766</v>
      </c>
      <c r="D25" s="322">
        <v>50918</v>
      </c>
      <c r="E25" s="322">
        <v>20622</v>
      </c>
      <c r="F25" s="322">
        <v>1622</v>
      </c>
      <c r="G25" s="322">
        <v>2843</v>
      </c>
      <c r="H25" s="322">
        <v>110429</v>
      </c>
      <c r="I25" s="322">
        <v>186434</v>
      </c>
      <c r="J25" s="801" t="s">
        <v>15</v>
      </c>
    </row>
    <row r="26" spans="1:10">
      <c r="A26" s="229"/>
      <c r="B26" s="800"/>
      <c r="C26" s="322"/>
      <c r="D26" s="323">
        <v>21.42</v>
      </c>
      <c r="E26" s="323">
        <v>8.68</v>
      </c>
      <c r="F26" s="323">
        <v>0.68</v>
      </c>
      <c r="G26" s="323">
        <v>1.2</v>
      </c>
      <c r="H26" s="323">
        <v>46.47</v>
      </c>
      <c r="I26" s="323">
        <v>78.45</v>
      </c>
      <c r="J26" s="802"/>
    </row>
    <row r="27" spans="1:10">
      <c r="A27" s="229">
        <v>12</v>
      </c>
      <c r="B27" s="800" t="s">
        <v>287</v>
      </c>
      <c r="C27" s="322">
        <v>39254</v>
      </c>
      <c r="D27" s="322">
        <v>137529</v>
      </c>
      <c r="E27" s="322">
        <v>44567</v>
      </c>
      <c r="F27" s="322">
        <v>4500</v>
      </c>
      <c r="G27" s="322">
        <v>7759</v>
      </c>
      <c r="H27" s="322">
        <v>213900</v>
      </c>
      <c r="I27" s="322">
        <v>408255</v>
      </c>
      <c r="J27" s="801" t="s">
        <v>16</v>
      </c>
    </row>
    <row r="28" spans="1:10">
      <c r="A28" s="229"/>
      <c r="B28" s="800"/>
      <c r="C28" s="322"/>
      <c r="D28" s="323">
        <v>35.04</v>
      </c>
      <c r="E28" s="323">
        <v>11.35</v>
      </c>
      <c r="F28" s="323">
        <v>1.1499999999999999</v>
      </c>
      <c r="G28" s="323">
        <v>1.98</v>
      </c>
      <c r="H28" s="323">
        <v>54.49</v>
      </c>
      <c r="I28" s="323">
        <v>104.01</v>
      </c>
      <c r="J28" s="802"/>
    </row>
    <row r="29" spans="1:10">
      <c r="A29" s="229">
        <v>13</v>
      </c>
      <c r="B29" s="800" t="s">
        <v>288</v>
      </c>
      <c r="C29" s="322">
        <v>22059</v>
      </c>
      <c r="D29" s="322">
        <v>65241</v>
      </c>
      <c r="E29" s="322">
        <v>18284</v>
      </c>
      <c r="F29" s="322">
        <v>3217</v>
      </c>
      <c r="G29" s="322">
        <v>3319</v>
      </c>
      <c r="H29" s="322">
        <v>124023</v>
      </c>
      <c r="I29" s="322">
        <v>214084</v>
      </c>
      <c r="J29" s="801" t="s">
        <v>17</v>
      </c>
    </row>
    <row r="30" spans="1:10">
      <c r="A30" s="229"/>
      <c r="B30" s="800"/>
      <c r="C30" s="322"/>
      <c r="D30" s="323">
        <v>29.58</v>
      </c>
      <c r="E30" s="323">
        <v>8.2899999999999991</v>
      </c>
      <c r="F30" s="323">
        <v>1.46</v>
      </c>
      <c r="G30" s="323">
        <v>1.5</v>
      </c>
      <c r="H30" s="323">
        <v>56.22</v>
      </c>
      <c r="I30" s="323">
        <v>97.05</v>
      </c>
      <c r="J30" s="802"/>
    </row>
    <row r="31" spans="1:10">
      <c r="A31" s="229">
        <v>14</v>
      </c>
      <c r="B31" s="800" t="s">
        <v>289</v>
      </c>
      <c r="C31" s="322">
        <v>77073</v>
      </c>
      <c r="D31" s="322">
        <v>169594</v>
      </c>
      <c r="E31" s="322">
        <v>66213</v>
      </c>
      <c r="F31" s="322">
        <v>5047</v>
      </c>
      <c r="G31" s="322">
        <v>8354</v>
      </c>
      <c r="H31" s="322">
        <v>359212</v>
      </c>
      <c r="I31" s="322">
        <v>608420</v>
      </c>
      <c r="J31" s="801" t="s">
        <v>18</v>
      </c>
    </row>
    <row r="32" spans="1:10">
      <c r="A32" s="229"/>
      <c r="B32" s="800"/>
      <c r="C32" s="322"/>
      <c r="D32" s="323">
        <v>22</v>
      </c>
      <c r="E32" s="323">
        <v>8.59</v>
      </c>
      <c r="F32" s="323">
        <v>0.65</v>
      </c>
      <c r="G32" s="323">
        <v>1.08</v>
      </c>
      <c r="H32" s="323">
        <v>46.61</v>
      </c>
      <c r="I32" s="323">
        <v>78.930000000000007</v>
      </c>
      <c r="J32" s="802"/>
    </row>
    <row r="33" spans="1:10">
      <c r="A33" s="229">
        <v>15</v>
      </c>
      <c r="B33" s="800" t="s">
        <v>264</v>
      </c>
      <c r="C33" s="322">
        <v>50859</v>
      </c>
      <c r="D33" s="322">
        <v>143901</v>
      </c>
      <c r="E33" s="322">
        <v>44265</v>
      </c>
      <c r="F33" s="322">
        <v>3245</v>
      </c>
      <c r="G33" s="322">
        <v>10012</v>
      </c>
      <c r="H33" s="322">
        <v>263259</v>
      </c>
      <c r="I33" s="322">
        <v>464682</v>
      </c>
      <c r="J33" s="801" t="s">
        <v>19</v>
      </c>
    </row>
    <row r="34" spans="1:10">
      <c r="A34" s="229"/>
      <c r="B34" s="800"/>
      <c r="C34" s="322"/>
      <c r="D34" s="323">
        <v>28.29</v>
      </c>
      <c r="E34" s="323">
        <v>8.6999999999999993</v>
      </c>
      <c r="F34" s="323">
        <v>0.64</v>
      </c>
      <c r="G34" s="323">
        <v>1.97</v>
      </c>
      <c r="H34" s="323">
        <v>51.76</v>
      </c>
      <c r="I34" s="323">
        <v>91.36</v>
      </c>
      <c r="J34" s="802"/>
    </row>
    <row r="35" spans="1:10">
      <c r="A35" s="229">
        <v>16</v>
      </c>
      <c r="B35" s="800" t="s">
        <v>290</v>
      </c>
      <c r="C35" s="322">
        <v>16585</v>
      </c>
      <c r="D35" s="322">
        <v>47529</v>
      </c>
      <c r="E35" s="322">
        <v>14175</v>
      </c>
      <c r="F35" s="322">
        <v>679</v>
      </c>
      <c r="G35" s="322">
        <v>2505</v>
      </c>
      <c r="H35" s="322">
        <v>111037</v>
      </c>
      <c r="I35" s="322">
        <v>175925</v>
      </c>
      <c r="J35" s="801" t="s">
        <v>20</v>
      </c>
    </row>
    <row r="36" spans="1:10">
      <c r="A36" s="229"/>
      <c r="B36" s="800"/>
      <c r="C36" s="322"/>
      <c r="D36" s="323">
        <v>28.66</v>
      </c>
      <c r="E36" s="323">
        <v>8.5500000000000007</v>
      </c>
      <c r="F36" s="323">
        <v>0.41</v>
      </c>
      <c r="G36" s="323">
        <v>1.51</v>
      </c>
      <c r="H36" s="323">
        <v>66.95</v>
      </c>
      <c r="I36" s="323">
        <v>106.08</v>
      </c>
      <c r="J36" s="802"/>
    </row>
    <row r="37" spans="1:10">
      <c r="A37" s="229">
        <v>17</v>
      </c>
      <c r="B37" s="800" t="s">
        <v>291</v>
      </c>
      <c r="C37" s="322">
        <v>16967</v>
      </c>
      <c r="D37" s="322">
        <v>55437</v>
      </c>
      <c r="E37" s="322">
        <v>15853</v>
      </c>
      <c r="F37" s="322">
        <v>1096</v>
      </c>
      <c r="G37" s="322">
        <v>3313</v>
      </c>
      <c r="H37" s="322">
        <v>107531</v>
      </c>
      <c r="I37" s="322">
        <v>183230</v>
      </c>
      <c r="J37" s="801" t="s">
        <v>21</v>
      </c>
    </row>
    <row r="38" spans="1:10">
      <c r="A38" s="229"/>
      <c r="B38" s="800"/>
      <c r="C38" s="322"/>
      <c r="D38" s="323">
        <v>32.67</v>
      </c>
      <c r="E38" s="323">
        <v>9.34</v>
      </c>
      <c r="F38" s="323">
        <v>0.65</v>
      </c>
      <c r="G38" s="323">
        <v>1.95</v>
      </c>
      <c r="H38" s="323">
        <v>63.38</v>
      </c>
      <c r="I38" s="323">
        <v>107.99</v>
      </c>
      <c r="J38" s="802"/>
    </row>
    <row r="39" spans="1:10">
      <c r="A39" s="229">
        <v>18</v>
      </c>
      <c r="B39" s="812" t="s">
        <v>292</v>
      </c>
      <c r="C39" s="322">
        <v>17990</v>
      </c>
      <c r="D39" s="322">
        <v>55376</v>
      </c>
      <c r="E39" s="322">
        <v>12212</v>
      </c>
      <c r="F39" s="322">
        <v>736</v>
      </c>
      <c r="G39" s="322">
        <v>3430</v>
      </c>
      <c r="H39" s="322">
        <v>96723</v>
      </c>
      <c r="I39" s="322">
        <v>168477</v>
      </c>
      <c r="J39" s="801" t="s">
        <v>22</v>
      </c>
    </row>
    <row r="40" spans="1:10">
      <c r="A40" s="229"/>
      <c r="B40" s="812"/>
      <c r="C40" s="322"/>
      <c r="D40" s="323">
        <v>30.78</v>
      </c>
      <c r="E40" s="323">
        <v>6.79</v>
      </c>
      <c r="F40" s="323">
        <v>0.41</v>
      </c>
      <c r="G40" s="323">
        <v>1.91</v>
      </c>
      <c r="H40" s="323">
        <v>53.76</v>
      </c>
      <c r="I40" s="323">
        <v>93.65</v>
      </c>
      <c r="J40" s="802"/>
    </row>
    <row r="41" spans="1:10">
      <c r="A41" s="229">
        <v>19</v>
      </c>
      <c r="B41" s="813" t="s">
        <v>293</v>
      </c>
      <c r="C41" s="513">
        <v>12222</v>
      </c>
      <c r="D41" s="322">
        <v>38779</v>
      </c>
      <c r="E41" s="322">
        <v>10231</v>
      </c>
      <c r="F41" s="322">
        <v>631</v>
      </c>
      <c r="G41" s="322">
        <v>1863</v>
      </c>
      <c r="H41" s="322">
        <v>81125</v>
      </c>
      <c r="I41" s="322">
        <v>132629</v>
      </c>
      <c r="J41" s="801" t="s">
        <v>23</v>
      </c>
    </row>
    <row r="42" spans="1:10">
      <c r="A42" s="229"/>
      <c r="B42" s="813"/>
      <c r="D42" s="323">
        <v>31.73</v>
      </c>
      <c r="E42" s="323">
        <v>8.3699999999999992</v>
      </c>
      <c r="F42" s="323">
        <v>0.52</v>
      </c>
      <c r="G42" s="323">
        <v>1.52</v>
      </c>
      <c r="H42" s="323">
        <v>66.37</v>
      </c>
      <c r="I42" s="323">
        <v>108.51</v>
      </c>
      <c r="J42" s="802"/>
    </row>
    <row r="43" spans="1:10">
      <c r="A43" s="229">
        <v>20</v>
      </c>
      <c r="B43" s="814" t="s">
        <v>24</v>
      </c>
      <c r="C43" s="322">
        <v>52434</v>
      </c>
      <c r="D43" s="322">
        <v>134214</v>
      </c>
      <c r="E43" s="322">
        <v>41387</v>
      </c>
      <c r="F43" s="322">
        <v>3898</v>
      </c>
      <c r="G43" s="322">
        <v>8254</v>
      </c>
      <c r="H43" s="322">
        <v>265925</v>
      </c>
      <c r="I43" s="322">
        <v>453678</v>
      </c>
      <c r="J43" s="801" t="s">
        <v>25</v>
      </c>
    </row>
    <row r="44" spans="1:10">
      <c r="A44" s="229"/>
      <c r="B44" s="800"/>
      <c r="C44" s="322"/>
      <c r="D44" s="323">
        <v>25.6</v>
      </c>
      <c r="E44" s="323">
        <v>7.89</v>
      </c>
      <c r="F44" s="323">
        <v>0.74</v>
      </c>
      <c r="G44" s="323">
        <v>1.57</v>
      </c>
      <c r="H44" s="323">
        <v>50.72</v>
      </c>
      <c r="I44" s="323">
        <v>86.52</v>
      </c>
      <c r="J44" s="802"/>
    </row>
    <row r="45" spans="1:10">
      <c r="A45" s="229">
        <v>21</v>
      </c>
      <c r="B45" s="800" t="s">
        <v>294</v>
      </c>
      <c r="C45" s="322">
        <v>1846</v>
      </c>
      <c r="D45" s="322">
        <v>3414</v>
      </c>
      <c r="E45" s="322">
        <v>1275</v>
      </c>
      <c r="F45" s="322">
        <v>176</v>
      </c>
      <c r="G45" s="322">
        <v>99</v>
      </c>
      <c r="H45" s="322">
        <v>8631</v>
      </c>
      <c r="I45" s="322">
        <v>13595</v>
      </c>
      <c r="J45" s="801" t="s">
        <v>26</v>
      </c>
    </row>
    <row r="46" spans="1:10">
      <c r="A46" s="229"/>
      <c r="B46" s="815"/>
      <c r="C46" s="322"/>
      <c r="D46" s="323">
        <v>18.489999999999998</v>
      </c>
      <c r="E46" s="323">
        <v>6.91</v>
      </c>
      <c r="F46" s="323">
        <v>0.95</v>
      </c>
      <c r="G46" s="323">
        <v>0.53</v>
      </c>
      <c r="H46" s="323">
        <v>46.75</v>
      </c>
      <c r="I46" s="323">
        <v>73.63</v>
      </c>
      <c r="J46" s="802"/>
    </row>
    <row r="47" spans="1:10">
      <c r="A47" s="229">
        <v>22</v>
      </c>
      <c r="B47" s="814" t="s">
        <v>295</v>
      </c>
      <c r="C47" s="322">
        <v>16548</v>
      </c>
      <c r="D47" s="322">
        <v>26374</v>
      </c>
      <c r="E47" s="322">
        <v>10646</v>
      </c>
      <c r="F47" s="322">
        <v>1493</v>
      </c>
      <c r="G47" s="322">
        <v>930</v>
      </c>
      <c r="H47" s="322">
        <v>70728</v>
      </c>
      <c r="I47" s="322">
        <v>110171</v>
      </c>
      <c r="J47" s="801" t="s">
        <v>27</v>
      </c>
    </row>
    <row r="48" spans="1:10">
      <c r="A48" s="229"/>
      <c r="B48" s="800"/>
      <c r="C48" s="322"/>
      <c r="D48" s="323">
        <v>15.94</v>
      </c>
      <c r="E48" s="323">
        <v>6.43</v>
      </c>
      <c r="F48" s="323">
        <v>0.9</v>
      </c>
      <c r="G48" s="323">
        <v>0.56000000000000005</v>
      </c>
      <c r="H48" s="323">
        <v>42.74</v>
      </c>
      <c r="I48" s="323">
        <v>66.569999999999993</v>
      </c>
      <c r="J48" s="802"/>
    </row>
    <row r="49" spans="1:10">
      <c r="A49" s="229">
        <v>23</v>
      </c>
      <c r="B49" s="816" t="s">
        <v>296</v>
      </c>
      <c r="C49" s="322">
        <v>3358</v>
      </c>
      <c r="D49" s="322">
        <v>19576</v>
      </c>
      <c r="E49" s="322">
        <v>5893</v>
      </c>
      <c r="F49" s="322">
        <v>242</v>
      </c>
      <c r="G49" s="322">
        <v>536</v>
      </c>
      <c r="H49" s="322">
        <v>30580</v>
      </c>
      <c r="I49" s="322">
        <v>56827</v>
      </c>
      <c r="J49" s="801" t="s">
        <v>28</v>
      </c>
    </row>
    <row r="50" spans="1:10">
      <c r="A50" s="229"/>
      <c r="B50" s="813"/>
      <c r="C50" s="322"/>
      <c r="D50" s="323">
        <v>58.29</v>
      </c>
      <c r="E50" s="323">
        <v>17.55</v>
      </c>
      <c r="F50" s="323">
        <v>0.72</v>
      </c>
      <c r="G50" s="323">
        <v>1.59</v>
      </c>
      <c r="H50" s="323">
        <v>91.05</v>
      </c>
      <c r="I50" s="323">
        <v>169.2</v>
      </c>
      <c r="J50" s="802"/>
    </row>
    <row r="51" spans="1:10">
      <c r="A51" s="229">
        <v>24</v>
      </c>
      <c r="B51" s="813" t="s">
        <v>297</v>
      </c>
      <c r="C51" s="322">
        <v>26450</v>
      </c>
      <c r="D51" s="322">
        <v>61872</v>
      </c>
      <c r="E51" s="322">
        <v>21053</v>
      </c>
      <c r="F51" s="322">
        <v>2866</v>
      </c>
      <c r="G51" s="322">
        <v>3123</v>
      </c>
      <c r="H51" s="322">
        <v>128646</v>
      </c>
      <c r="I51" s="322">
        <v>217560</v>
      </c>
      <c r="J51" s="801" t="s">
        <v>423</v>
      </c>
    </row>
    <row r="52" spans="1:10">
      <c r="A52" s="229"/>
      <c r="B52" s="813"/>
      <c r="C52" s="322"/>
      <c r="D52" s="323">
        <v>23.39</v>
      </c>
      <c r="E52" s="323">
        <v>7.96</v>
      </c>
      <c r="F52" s="323">
        <v>1.08</v>
      </c>
      <c r="G52" s="323">
        <v>1.18</v>
      </c>
      <c r="H52" s="323">
        <v>48.64</v>
      </c>
      <c r="I52" s="323">
        <v>82.25</v>
      </c>
      <c r="J52" s="802"/>
    </row>
    <row r="53" spans="1:10">
      <c r="A53" s="229">
        <v>25</v>
      </c>
      <c r="B53" s="814" t="s">
        <v>30</v>
      </c>
      <c r="C53" s="322">
        <v>21179</v>
      </c>
      <c r="D53" s="322">
        <v>43554</v>
      </c>
      <c r="E53" s="322">
        <v>18028</v>
      </c>
      <c r="F53" s="322">
        <v>1420</v>
      </c>
      <c r="G53" s="322">
        <v>2062</v>
      </c>
      <c r="H53" s="322">
        <v>96668</v>
      </c>
      <c r="I53" s="322">
        <v>161732</v>
      </c>
      <c r="J53" s="801" t="s">
        <v>31</v>
      </c>
    </row>
    <row r="54" spans="1:10">
      <c r="A54" s="229"/>
      <c r="B54" s="800"/>
      <c r="C54" s="322"/>
      <c r="D54" s="323">
        <v>20.56</v>
      </c>
      <c r="E54" s="323">
        <v>8.51</v>
      </c>
      <c r="F54" s="323">
        <v>0.67</v>
      </c>
      <c r="G54" s="323">
        <v>0.97</v>
      </c>
      <c r="H54" s="323">
        <v>45.64</v>
      </c>
      <c r="I54" s="323">
        <v>76.349999999999994</v>
      </c>
      <c r="J54" s="802"/>
    </row>
    <row r="55" spans="1:10">
      <c r="A55" s="229">
        <v>26</v>
      </c>
      <c r="B55" s="800" t="s">
        <v>298</v>
      </c>
      <c r="C55" s="322">
        <v>7585</v>
      </c>
      <c r="D55" s="322">
        <v>24417</v>
      </c>
      <c r="E55" s="322">
        <v>5371</v>
      </c>
      <c r="F55" s="322">
        <v>617</v>
      </c>
      <c r="G55" s="322">
        <v>1630</v>
      </c>
      <c r="H55" s="322">
        <v>42219</v>
      </c>
      <c r="I55" s="322">
        <v>74254</v>
      </c>
      <c r="J55" s="801" t="s">
        <v>32</v>
      </c>
    </row>
    <row r="56" spans="1:10">
      <c r="A56" s="229"/>
      <c r="B56" s="800"/>
      <c r="C56" s="322"/>
      <c r="D56" s="323">
        <v>32.19</v>
      </c>
      <c r="E56" s="323">
        <v>7.08</v>
      </c>
      <c r="F56" s="323">
        <v>0.81</v>
      </c>
      <c r="G56" s="323">
        <v>2.15</v>
      </c>
      <c r="H56" s="323">
        <v>55.66</v>
      </c>
      <c r="I56" s="323">
        <v>97.89</v>
      </c>
      <c r="J56" s="802"/>
    </row>
    <row r="57" spans="1:10">
      <c r="A57" s="229">
        <v>27</v>
      </c>
      <c r="B57" s="800" t="s">
        <v>33</v>
      </c>
      <c r="C57" s="322">
        <v>15046</v>
      </c>
      <c r="D57" s="322">
        <v>33597</v>
      </c>
      <c r="E57" s="322">
        <v>10469</v>
      </c>
      <c r="F57" s="322">
        <v>1615</v>
      </c>
      <c r="G57" s="322">
        <v>1620</v>
      </c>
      <c r="H57" s="322">
        <v>72833</v>
      </c>
      <c r="I57" s="322">
        <v>120134</v>
      </c>
      <c r="J57" s="801" t="s">
        <v>34</v>
      </c>
    </row>
    <row r="58" spans="1:10">
      <c r="A58" s="229"/>
      <c r="B58" s="800"/>
      <c r="C58" s="322"/>
      <c r="D58" s="323">
        <v>22.33</v>
      </c>
      <c r="E58" s="323">
        <v>6.96</v>
      </c>
      <c r="F58" s="323">
        <v>1.07</v>
      </c>
      <c r="G58" s="323">
        <v>1.08</v>
      </c>
      <c r="H58" s="323">
        <v>48.41</v>
      </c>
      <c r="I58" s="323">
        <v>79.849999999999994</v>
      </c>
      <c r="J58" s="802"/>
    </row>
    <row r="59" spans="1:10">
      <c r="A59" s="229">
        <v>28</v>
      </c>
      <c r="B59" s="800" t="s">
        <v>299</v>
      </c>
      <c r="C59" s="322">
        <v>24304</v>
      </c>
      <c r="D59" s="322">
        <v>159353</v>
      </c>
      <c r="E59" s="322">
        <v>42777</v>
      </c>
      <c r="F59" s="322">
        <v>1.4159999999999999</v>
      </c>
      <c r="G59" s="322">
        <v>4749</v>
      </c>
      <c r="H59" s="322">
        <v>168317</v>
      </c>
      <c r="I59" s="322">
        <v>376612</v>
      </c>
      <c r="J59" s="801" t="s">
        <v>35</v>
      </c>
    </row>
    <row r="60" spans="1:10">
      <c r="A60" s="229"/>
      <c r="B60" s="800"/>
      <c r="C60" s="322"/>
      <c r="D60" s="323">
        <v>65.569999999999993</v>
      </c>
      <c r="E60" s="323">
        <v>17.600000000000001</v>
      </c>
      <c r="F60" s="323">
        <v>0.57999999999999996</v>
      </c>
      <c r="G60" s="323">
        <v>1.95</v>
      </c>
      <c r="H60" s="323">
        <v>69.260000000000005</v>
      </c>
      <c r="I60" s="323">
        <v>154.96</v>
      </c>
      <c r="J60" s="802"/>
    </row>
    <row r="61" spans="1:10">
      <c r="A61" s="229">
        <v>29</v>
      </c>
      <c r="B61" s="800" t="s">
        <v>300</v>
      </c>
      <c r="C61" s="322">
        <v>16832</v>
      </c>
      <c r="D61" s="322">
        <v>45200</v>
      </c>
      <c r="E61" s="322">
        <v>13949</v>
      </c>
      <c r="F61" s="322">
        <v>2142</v>
      </c>
      <c r="G61" s="322">
        <v>1663</v>
      </c>
      <c r="H61" s="322">
        <v>91412</v>
      </c>
      <c r="I61" s="322">
        <v>154366</v>
      </c>
      <c r="J61" s="801" t="s">
        <v>36</v>
      </c>
    </row>
    <row r="62" spans="1:10">
      <c r="A62" s="229"/>
      <c r="B62" s="800"/>
      <c r="C62" s="322"/>
      <c r="D62" s="323">
        <v>26.85</v>
      </c>
      <c r="E62" s="323">
        <v>8.2899999999999991</v>
      </c>
      <c r="F62" s="323">
        <v>1.27</v>
      </c>
      <c r="G62" s="323">
        <v>0.99</v>
      </c>
      <c r="H62" s="323">
        <v>54.31</v>
      </c>
      <c r="I62" s="323">
        <v>91.71</v>
      </c>
      <c r="J62" s="802"/>
    </row>
    <row r="63" spans="1:10">
      <c r="A63" s="229">
        <v>30</v>
      </c>
      <c r="B63" s="817" t="s">
        <v>214</v>
      </c>
      <c r="C63" s="322">
        <v>6733</v>
      </c>
      <c r="D63" s="322">
        <v>47115</v>
      </c>
      <c r="E63" s="322">
        <v>15240</v>
      </c>
      <c r="F63" s="322">
        <v>1569</v>
      </c>
      <c r="G63" s="322">
        <v>2215</v>
      </c>
      <c r="H63" s="322">
        <v>42678</v>
      </c>
      <c r="I63" s="322">
        <v>108817</v>
      </c>
      <c r="J63" s="801" t="s">
        <v>424</v>
      </c>
    </row>
    <row r="64" spans="1:10">
      <c r="A64" s="229"/>
      <c r="B64" s="817"/>
      <c r="C64" s="322"/>
      <c r="D64" s="323">
        <v>69.98</v>
      </c>
      <c r="E64" s="323">
        <v>22.63</v>
      </c>
      <c r="F64" s="323">
        <v>2.33</v>
      </c>
      <c r="G64" s="323">
        <v>3.29</v>
      </c>
      <c r="H64" s="323">
        <v>63.39</v>
      </c>
      <c r="I64" s="323">
        <v>161.62</v>
      </c>
      <c r="J64" s="802"/>
    </row>
    <row r="65" spans="1:10">
      <c r="A65" s="229">
        <v>31</v>
      </c>
      <c r="B65" s="800" t="s">
        <v>303</v>
      </c>
      <c r="C65" s="322">
        <v>25</v>
      </c>
      <c r="D65" s="322">
        <v>51</v>
      </c>
      <c r="E65" s="322">
        <v>16</v>
      </c>
      <c r="F65" s="322">
        <v>3</v>
      </c>
      <c r="G65" s="322">
        <v>2</v>
      </c>
      <c r="H65" s="322">
        <v>127</v>
      </c>
      <c r="I65" s="322">
        <v>199</v>
      </c>
      <c r="J65" s="801" t="s">
        <v>39</v>
      </c>
    </row>
    <row r="66" spans="1:10">
      <c r="A66" s="229"/>
      <c r="B66" s="800"/>
      <c r="C66" s="322"/>
      <c r="D66" s="323">
        <v>20.58</v>
      </c>
      <c r="E66" s="323">
        <v>6.56</v>
      </c>
      <c r="F66" s="323">
        <v>1.1499999999999999</v>
      </c>
      <c r="G66" s="323">
        <v>0.88</v>
      </c>
      <c r="H66" s="323">
        <v>50.96</v>
      </c>
      <c r="I66" s="323">
        <v>80.13</v>
      </c>
      <c r="J66" s="802"/>
    </row>
    <row r="67" spans="1:10">
      <c r="A67" s="229">
        <v>32</v>
      </c>
      <c r="B67" s="817" t="s">
        <v>425</v>
      </c>
      <c r="C67" s="322">
        <v>226</v>
      </c>
      <c r="D67" s="322">
        <v>547</v>
      </c>
      <c r="E67" s="322">
        <v>127</v>
      </c>
      <c r="F67" s="322">
        <v>18</v>
      </c>
      <c r="G67" s="322">
        <v>32</v>
      </c>
      <c r="H67" s="322">
        <v>1238</v>
      </c>
      <c r="I67" s="322">
        <v>1962</v>
      </c>
      <c r="J67" s="801" t="s">
        <v>426</v>
      </c>
    </row>
    <row r="68" spans="1:10" ht="33.75" customHeight="1">
      <c r="A68" s="229"/>
      <c r="B68" s="817"/>
      <c r="C68" s="322"/>
      <c r="D68" s="323">
        <v>24.24</v>
      </c>
      <c r="E68" s="323">
        <v>5.63</v>
      </c>
      <c r="F68" s="323">
        <v>0.81</v>
      </c>
      <c r="G68" s="323">
        <v>1.42</v>
      </c>
      <c r="H68" s="323">
        <v>54.89</v>
      </c>
      <c r="I68" s="323">
        <v>86.99</v>
      </c>
      <c r="J68" s="802"/>
    </row>
    <row r="69" spans="1:10">
      <c r="A69" s="229">
        <v>33</v>
      </c>
      <c r="B69" s="800" t="s">
        <v>13</v>
      </c>
      <c r="C69" s="322">
        <v>21346</v>
      </c>
      <c r="D69" s="322">
        <v>166654</v>
      </c>
      <c r="E69" s="322">
        <v>46631</v>
      </c>
      <c r="F69" s="322">
        <v>1386</v>
      </c>
      <c r="G69" s="322">
        <v>3416</v>
      </c>
      <c r="H69" s="322">
        <v>153542</v>
      </c>
      <c r="I69" s="322">
        <v>371629</v>
      </c>
      <c r="J69" s="801" t="s">
        <v>427</v>
      </c>
    </row>
    <row r="70" spans="1:10">
      <c r="A70" s="229"/>
      <c r="B70" s="800"/>
      <c r="C70" s="322"/>
      <c r="D70" s="323">
        <v>78.069999999999993</v>
      </c>
      <c r="E70" s="323">
        <v>21.85</v>
      </c>
      <c r="F70" s="323">
        <v>0.65</v>
      </c>
      <c r="G70" s="323">
        <v>1.6</v>
      </c>
      <c r="H70" s="323">
        <v>71.930000000000007</v>
      </c>
      <c r="I70" s="323">
        <v>174.1</v>
      </c>
      <c r="J70" s="802"/>
    </row>
    <row r="71" spans="1:10">
      <c r="A71" s="229">
        <v>34</v>
      </c>
      <c r="B71" s="821" t="s">
        <v>307</v>
      </c>
      <c r="C71" s="322">
        <v>2286</v>
      </c>
      <c r="D71" s="322">
        <v>13275</v>
      </c>
      <c r="E71" s="322">
        <v>3839</v>
      </c>
      <c r="F71" s="322">
        <v>60</v>
      </c>
      <c r="G71" s="322">
        <v>435</v>
      </c>
      <c r="H71" s="322">
        <v>13042</v>
      </c>
      <c r="I71" s="322">
        <v>30651</v>
      </c>
      <c r="J71" s="801" t="s">
        <v>45</v>
      </c>
    </row>
    <row r="72" spans="1:10">
      <c r="A72" s="229"/>
      <c r="B72" s="821"/>
      <c r="C72" s="322"/>
      <c r="D72" s="323">
        <v>58.07</v>
      </c>
      <c r="E72" s="323">
        <v>16.8</v>
      </c>
      <c r="F72" s="323">
        <v>0.26</v>
      </c>
      <c r="G72" s="323">
        <v>1.9</v>
      </c>
      <c r="H72" s="323">
        <v>57.05</v>
      </c>
      <c r="I72" s="323">
        <v>134.08000000000001</v>
      </c>
      <c r="J72" s="802"/>
    </row>
    <row r="73" spans="1:10">
      <c r="A73" s="229">
        <v>35</v>
      </c>
      <c r="B73" s="800" t="s">
        <v>428</v>
      </c>
      <c r="C73" s="322">
        <v>27</v>
      </c>
      <c r="D73" s="322">
        <v>52</v>
      </c>
      <c r="E73" s="322">
        <v>11</v>
      </c>
      <c r="F73" s="322">
        <v>4</v>
      </c>
      <c r="G73" s="322">
        <v>2</v>
      </c>
      <c r="H73" s="322">
        <v>148</v>
      </c>
      <c r="I73" s="322">
        <v>217</v>
      </c>
      <c r="J73" s="801" t="s">
        <v>44</v>
      </c>
    </row>
    <row r="74" spans="1:10">
      <c r="A74" s="229"/>
      <c r="B74" s="800"/>
      <c r="C74" s="322"/>
      <c r="D74" s="323">
        <v>19.2</v>
      </c>
      <c r="E74" s="323">
        <v>4.21</v>
      </c>
      <c r="F74" s="323">
        <v>1.62</v>
      </c>
      <c r="G74" s="323">
        <v>0.56000000000000005</v>
      </c>
      <c r="H74" s="323">
        <v>54.82</v>
      </c>
      <c r="I74" s="323">
        <v>80.41</v>
      </c>
      <c r="J74" s="802"/>
    </row>
    <row r="75" spans="1:10">
      <c r="A75" s="229">
        <v>36</v>
      </c>
      <c r="B75" s="800" t="s">
        <v>309</v>
      </c>
      <c r="C75" s="322">
        <v>44</v>
      </c>
      <c r="D75" s="322">
        <v>61</v>
      </c>
      <c r="E75" s="322">
        <v>14</v>
      </c>
      <c r="F75" s="322">
        <v>8</v>
      </c>
      <c r="G75" s="322">
        <v>2</v>
      </c>
      <c r="H75" s="322">
        <v>230</v>
      </c>
      <c r="I75" s="322">
        <v>315</v>
      </c>
      <c r="J75" s="801" t="s">
        <v>47</v>
      </c>
    </row>
    <row r="76" spans="1:10">
      <c r="A76" s="229"/>
      <c r="B76" s="800"/>
      <c r="C76" s="322"/>
      <c r="D76" s="323">
        <v>13.84</v>
      </c>
      <c r="E76" s="323">
        <v>3.15</v>
      </c>
      <c r="F76" s="323">
        <v>1.84</v>
      </c>
      <c r="G76" s="323">
        <v>0.44</v>
      </c>
      <c r="H76" s="323">
        <v>51.84</v>
      </c>
      <c r="I76" s="323">
        <v>71.11</v>
      </c>
      <c r="J76" s="802"/>
    </row>
    <row r="77" spans="1:10">
      <c r="A77" s="271"/>
      <c r="B77" s="800" t="s">
        <v>429</v>
      </c>
      <c r="C77" s="324">
        <v>715343</v>
      </c>
      <c r="D77" s="322">
        <v>2374376</v>
      </c>
      <c r="E77" s="322">
        <v>735157</v>
      </c>
      <c r="F77" s="322">
        <v>56448</v>
      </c>
      <c r="G77" s="322">
        <v>107803</v>
      </c>
      <c r="H77" s="322">
        <v>4011746</v>
      </c>
      <c r="I77" s="322">
        <v>7285530</v>
      </c>
      <c r="J77" s="801" t="s">
        <v>430</v>
      </c>
    </row>
    <row r="78" spans="1:10">
      <c r="A78" s="272"/>
      <c r="B78" s="800"/>
      <c r="C78" s="324"/>
      <c r="D78" s="325">
        <f>D77/C77*10</f>
        <v>33.192133004726408</v>
      </c>
      <c r="E78" s="325">
        <f>E77/C77*10</f>
        <v>10.276986005314932</v>
      </c>
      <c r="F78" s="325">
        <f>F77/C77*10</f>
        <v>0.78910396830611318</v>
      </c>
      <c r="G78" s="325">
        <f>G77/C77*10</f>
        <v>1.5070113218414103</v>
      </c>
      <c r="H78" s="325">
        <f>H77/C77*10</f>
        <v>56.081432263962881</v>
      </c>
      <c r="I78" s="325">
        <f>I77/C77*10</f>
        <v>101.84666656415175</v>
      </c>
      <c r="J78" s="802"/>
    </row>
    <row r="79" spans="1:10" ht="39" customHeight="1">
      <c r="A79" s="822" t="s">
        <v>431</v>
      </c>
      <c r="B79" s="823"/>
      <c r="C79" s="823"/>
      <c r="D79" s="823"/>
      <c r="E79" s="823"/>
      <c r="F79" s="823"/>
      <c r="G79" s="823"/>
      <c r="H79" s="823"/>
      <c r="I79" s="823"/>
      <c r="J79" s="824"/>
    </row>
    <row r="80" spans="1:10" ht="62.25" customHeight="1">
      <c r="A80" s="818" t="s">
        <v>432</v>
      </c>
      <c r="B80" s="819"/>
      <c r="C80" s="819"/>
      <c r="D80" s="819"/>
      <c r="E80" s="819"/>
      <c r="F80" s="819"/>
      <c r="G80" s="819"/>
      <c r="H80" s="819"/>
      <c r="I80" s="819"/>
      <c r="J80" s="820"/>
    </row>
  </sheetData>
  <mergeCells count="79">
    <mergeCell ref="A80:J80"/>
    <mergeCell ref="B69:B70"/>
    <mergeCell ref="J69:J70"/>
    <mergeCell ref="B71:B72"/>
    <mergeCell ref="J71:J72"/>
    <mergeCell ref="B73:B74"/>
    <mergeCell ref="J73:J74"/>
    <mergeCell ref="B75:B76"/>
    <mergeCell ref="J75:J76"/>
    <mergeCell ref="B77:B78"/>
    <mergeCell ref="J77:J78"/>
    <mergeCell ref="A79:J79"/>
    <mergeCell ref="B63:B64"/>
    <mergeCell ref="J63:J64"/>
    <mergeCell ref="B65:B66"/>
    <mergeCell ref="J65:J66"/>
    <mergeCell ref="B67:B68"/>
    <mergeCell ref="J67:J68"/>
    <mergeCell ref="B57:B58"/>
    <mergeCell ref="J57:J58"/>
    <mergeCell ref="B59:B60"/>
    <mergeCell ref="J59:J60"/>
    <mergeCell ref="B61:B62"/>
    <mergeCell ref="J61:J62"/>
    <mergeCell ref="B51:B52"/>
    <mergeCell ref="J51:J52"/>
    <mergeCell ref="B53:B54"/>
    <mergeCell ref="J53:J54"/>
    <mergeCell ref="B55:B56"/>
    <mergeCell ref="J55:J56"/>
    <mergeCell ref="B45:B46"/>
    <mergeCell ref="J45:J46"/>
    <mergeCell ref="B47:B48"/>
    <mergeCell ref="J47:J48"/>
    <mergeCell ref="B49:B50"/>
    <mergeCell ref="J49:J50"/>
    <mergeCell ref="B39:B40"/>
    <mergeCell ref="J39:J40"/>
    <mergeCell ref="B41:B42"/>
    <mergeCell ref="J41:J42"/>
    <mergeCell ref="B43:B44"/>
    <mergeCell ref="J43:J44"/>
    <mergeCell ref="B33:B34"/>
    <mergeCell ref="J33:J34"/>
    <mergeCell ref="B35:B36"/>
    <mergeCell ref="J35:J36"/>
    <mergeCell ref="B37:B38"/>
    <mergeCell ref="J37:J38"/>
    <mergeCell ref="B27:B28"/>
    <mergeCell ref="J27:J28"/>
    <mergeCell ref="B29:B30"/>
    <mergeCell ref="J29:J30"/>
    <mergeCell ref="B31:B32"/>
    <mergeCell ref="J31:J32"/>
    <mergeCell ref="B21:B22"/>
    <mergeCell ref="J21:J22"/>
    <mergeCell ref="B23:B24"/>
    <mergeCell ref="J23:J24"/>
    <mergeCell ref="B25:B26"/>
    <mergeCell ref="J25:J26"/>
    <mergeCell ref="B15:B16"/>
    <mergeCell ref="J15:J16"/>
    <mergeCell ref="B17:B18"/>
    <mergeCell ref="J17:J18"/>
    <mergeCell ref="B19:B20"/>
    <mergeCell ref="J19:J20"/>
    <mergeCell ref="B9:B10"/>
    <mergeCell ref="J9:J10"/>
    <mergeCell ref="B11:B12"/>
    <mergeCell ref="J11:J12"/>
    <mergeCell ref="B13:B14"/>
    <mergeCell ref="J13:J14"/>
    <mergeCell ref="B7:B8"/>
    <mergeCell ref="J7:J8"/>
    <mergeCell ref="A1:J1"/>
    <mergeCell ref="A2:J2"/>
    <mergeCell ref="A3:J3"/>
    <mergeCell ref="B5:B6"/>
    <mergeCell ref="J5:J6"/>
  </mergeCells>
  <pageMargins left="0.23622047244094491" right="0.23622047244094491" top="0.74803149606299213" bottom="0.7480314960629921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040FB-AD42-455F-B2A7-4A5D7854C90B}">
  <dimension ref="A1:J111"/>
  <sheetViews>
    <sheetView zoomScaleNormal="100" workbookViewId="0">
      <selection activeCell="H4" sqref="H4"/>
    </sheetView>
  </sheetViews>
  <sheetFormatPr defaultColWidth="0" defaultRowHeight="14.5" zeroHeight="1"/>
  <cols>
    <col min="1" max="1" width="5.81640625" style="274" bestFit="1" customWidth="1"/>
    <col min="2" max="2" width="11.81640625" style="274" customWidth="1"/>
    <col min="3" max="10" width="11.81640625" style="47" customWidth="1"/>
    <col min="11" max="16384" width="8.81640625" style="274" hidden="1"/>
  </cols>
  <sheetData>
    <row r="1" spans="1:10">
      <c r="A1" s="826" t="s">
        <v>433</v>
      </c>
      <c r="B1" s="827"/>
      <c r="C1" s="827"/>
      <c r="D1" s="827"/>
      <c r="E1" s="827"/>
      <c r="F1" s="827"/>
      <c r="G1" s="827"/>
      <c r="H1" s="827"/>
      <c r="I1" s="827"/>
      <c r="J1" s="828"/>
    </row>
    <row r="2" spans="1:10">
      <c r="A2" s="829" t="s">
        <v>434</v>
      </c>
      <c r="B2" s="830"/>
      <c r="C2" s="830"/>
      <c r="D2" s="830"/>
      <c r="E2" s="830"/>
      <c r="F2" s="830"/>
      <c r="G2" s="830"/>
      <c r="H2" s="830"/>
      <c r="I2" s="830"/>
      <c r="J2" s="831"/>
    </row>
    <row r="3" spans="1:10" ht="17.25" customHeight="1">
      <c r="A3" s="832" t="s">
        <v>435</v>
      </c>
      <c r="B3" s="833"/>
      <c r="C3" s="833"/>
      <c r="D3" s="833"/>
      <c r="E3" s="833"/>
      <c r="F3" s="833"/>
      <c r="G3" s="833"/>
      <c r="H3" s="833"/>
      <c r="I3" s="833"/>
      <c r="J3" s="834"/>
    </row>
    <row r="4" spans="1:10" ht="75" customHeight="1">
      <c r="A4" s="196" t="s">
        <v>414</v>
      </c>
      <c r="B4" s="309" t="s">
        <v>436</v>
      </c>
      <c r="C4" s="310" t="s">
        <v>437</v>
      </c>
      <c r="D4" s="310" t="s">
        <v>438</v>
      </c>
      <c r="E4" s="310" t="s">
        <v>439</v>
      </c>
      <c r="F4" s="310" t="s">
        <v>417</v>
      </c>
      <c r="G4" s="310" t="s">
        <v>440</v>
      </c>
      <c r="H4" s="310" t="s">
        <v>441</v>
      </c>
      <c r="I4" s="310" t="s">
        <v>442</v>
      </c>
      <c r="J4" s="310" t="s">
        <v>443</v>
      </c>
    </row>
    <row r="5" spans="1:10" ht="20.149999999999999" customHeight="1">
      <c r="A5" s="825">
        <v>1</v>
      </c>
      <c r="B5" s="817" t="s">
        <v>444</v>
      </c>
      <c r="C5" s="311" t="s">
        <v>445</v>
      </c>
      <c r="D5" s="312">
        <v>10128</v>
      </c>
      <c r="E5" s="312">
        <v>88958</v>
      </c>
      <c r="F5" s="312">
        <v>32917</v>
      </c>
      <c r="G5" s="312">
        <v>3666</v>
      </c>
      <c r="H5" s="312">
        <v>5743</v>
      </c>
      <c r="I5" s="312">
        <v>70372</v>
      </c>
      <c r="J5" s="312">
        <v>201656</v>
      </c>
    </row>
    <row r="6" spans="1:10" ht="20.149999999999999" customHeight="1">
      <c r="A6" s="825"/>
      <c r="B6" s="817"/>
      <c r="C6" s="311"/>
      <c r="D6" s="312"/>
      <c r="E6" s="313">
        <v>87.83</v>
      </c>
      <c r="F6" s="313">
        <v>32.5</v>
      </c>
      <c r="G6" s="313">
        <v>3.62</v>
      </c>
      <c r="H6" s="313">
        <v>5.67</v>
      </c>
      <c r="I6" s="313">
        <v>69.48</v>
      </c>
      <c r="J6" s="313">
        <v>199.1</v>
      </c>
    </row>
    <row r="7" spans="1:10" ht="20.149999999999999" customHeight="1">
      <c r="A7" s="825"/>
      <c r="B7" s="817"/>
      <c r="C7" s="311" t="s">
        <v>446</v>
      </c>
      <c r="D7" s="312">
        <v>10846</v>
      </c>
      <c r="E7" s="312">
        <v>74945</v>
      </c>
      <c r="F7" s="312">
        <v>27733</v>
      </c>
      <c r="G7" s="312">
        <v>380</v>
      </c>
      <c r="H7" s="312">
        <v>4067</v>
      </c>
      <c r="I7" s="312">
        <v>71452</v>
      </c>
      <c r="J7" s="312">
        <v>178577</v>
      </c>
    </row>
    <row r="8" spans="1:10" ht="20.149999999999999" customHeight="1">
      <c r="A8" s="825"/>
      <c r="B8" s="817"/>
      <c r="C8" s="311"/>
      <c r="D8" s="312"/>
      <c r="E8" s="313">
        <v>69.099999999999994</v>
      </c>
      <c r="F8" s="313">
        <v>25.57</v>
      </c>
      <c r="G8" s="313">
        <v>0.35</v>
      </c>
      <c r="H8" s="313">
        <v>3.75</v>
      </c>
      <c r="I8" s="313">
        <v>65.88</v>
      </c>
      <c r="J8" s="313">
        <v>164.65</v>
      </c>
    </row>
    <row r="9" spans="1:10" ht="20.149999999999999" customHeight="1">
      <c r="A9" s="825"/>
      <c r="B9" s="817"/>
      <c r="C9" s="311" t="s">
        <v>447</v>
      </c>
      <c r="D9" s="312">
        <v>2914</v>
      </c>
      <c r="E9" s="312">
        <v>11349</v>
      </c>
      <c r="F9" s="312">
        <v>4199</v>
      </c>
      <c r="G9" s="312">
        <v>583</v>
      </c>
      <c r="H9" s="312">
        <v>105</v>
      </c>
      <c r="I9" s="312">
        <v>18403</v>
      </c>
      <c r="J9" s="312">
        <v>34639</v>
      </c>
    </row>
    <row r="10" spans="1:10" ht="20.149999999999999" customHeight="1">
      <c r="A10" s="825"/>
      <c r="B10" s="817"/>
      <c r="C10" s="311"/>
      <c r="D10" s="312"/>
      <c r="E10" s="313">
        <v>38.950000000000003</v>
      </c>
      <c r="F10" s="313">
        <v>14.41</v>
      </c>
      <c r="G10" s="313">
        <v>2</v>
      </c>
      <c r="H10" s="313">
        <v>0.36</v>
      </c>
      <c r="I10" s="313">
        <v>63.16</v>
      </c>
      <c r="J10" s="313">
        <v>118.88</v>
      </c>
    </row>
    <row r="11" spans="1:10" ht="20.149999999999999" customHeight="1">
      <c r="A11" s="825">
        <v>2</v>
      </c>
      <c r="B11" s="817" t="s">
        <v>448</v>
      </c>
      <c r="C11" s="311" t="s">
        <v>445</v>
      </c>
      <c r="D11" s="312">
        <v>8160</v>
      </c>
      <c r="E11" s="312">
        <v>49227</v>
      </c>
      <c r="F11" s="312">
        <v>10828</v>
      </c>
      <c r="G11" s="312">
        <v>1485</v>
      </c>
      <c r="H11" s="312">
        <v>555</v>
      </c>
      <c r="I11" s="312">
        <v>47105</v>
      </c>
      <c r="J11" s="312">
        <v>109200</v>
      </c>
    </row>
    <row r="12" spans="1:10" ht="20.149999999999999" customHeight="1">
      <c r="A12" s="825"/>
      <c r="B12" s="817"/>
      <c r="C12" s="311"/>
      <c r="E12" s="313">
        <v>60.33</v>
      </c>
      <c r="F12" s="313">
        <v>13.27</v>
      </c>
      <c r="G12" s="313">
        <v>1.82</v>
      </c>
      <c r="H12" s="313">
        <v>0.68</v>
      </c>
      <c r="I12" s="313">
        <v>57.73</v>
      </c>
      <c r="J12" s="313">
        <v>133.83000000000001</v>
      </c>
    </row>
    <row r="13" spans="1:10" ht="20.149999999999999" customHeight="1">
      <c r="A13" s="825"/>
      <c r="B13" s="817"/>
      <c r="C13" s="311" t="s">
        <v>446</v>
      </c>
      <c r="D13" s="311">
        <v>28757</v>
      </c>
      <c r="E13" s="312">
        <v>131102</v>
      </c>
      <c r="F13" s="312">
        <v>28843</v>
      </c>
      <c r="G13" s="312">
        <v>1035</v>
      </c>
      <c r="H13" s="312">
        <v>9806</v>
      </c>
      <c r="I13" s="312">
        <v>158076</v>
      </c>
      <c r="J13" s="312">
        <v>328862</v>
      </c>
    </row>
    <row r="14" spans="1:10" ht="20.149999999999999" customHeight="1">
      <c r="A14" s="825"/>
      <c r="B14" s="817"/>
      <c r="C14" s="311"/>
      <c r="D14" s="312"/>
      <c r="E14" s="313">
        <v>45.59</v>
      </c>
      <c r="F14" s="313">
        <v>10.029999999999999</v>
      </c>
      <c r="G14" s="313">
        <v>0.36</v>
      </c>
      <c r="H14" s="313">
        <v>3.41</v>
      </c>
      <c r="I14" s="313">
        <v>54.97</v>
      </c>
      <c r="J14" s="313">
        <v>114.36</v>
      </c>
    </row>
    <row r="15" spans="1:10" ht="20.149999999999999" customHeight="1">
      <c r="A15" s="825"/>
      <c r="B15" s="817"/>
      <c r="C15" s="311" t="s">
        <v>447</v>
      </c>
      <c r="D15" s="312">
        <v>26970</v>
      </c>
      <c r="E15" s="312">
        <v>52349</v>
      </c>
      <c r="F15" s="312">
        <v>11516</v>
      </c>
      <c r="G15" s="312">
        <v>566</v>
      </c>
      <c r="H15" s="312">
        <v>1268</v>
      </c>
      <c r="I15" s="312">
        <v>133933</v>
      </c>
      <c r="J15" s="312">
        <v>199632</v>
      </c>
    </row>
    <row r="16" spans="1:10" ht="20.149999999999999" customHeight="1">
      <c r="A16" s="825"/>
      <c r="B16" s="817"/>
      <c r="C16" s="311"/>
      <c r="D16" s="312"/>
      <c r="E16" s="313">
        <v>19.41</v>
      </c>
      <c r="F16" s="313">
        <v>4.2699999999999996</v>
      </c>
      <c r="G16" s="313">
        <v>0.21</v>
      </c>
      <c r="H16" s="313">
        <v>0.47</v>
      </c>
      <c r="I16" s="313">
        <v>49.66</v>
      </c>
      <c r="J16" s="313">
        <v>74.02</v>
      </c>
    </row>
    <row r="17" spans="1:10" ht="20.149999999999999" customHeight="1">
      <c r="A17" s="825">
        <v>3</v>
      </c>
      <c r="B17" s="817" t="s">
        <v>449</v>
      </c>
      <c r="C17" s="311" t="s">
        <v>445</v>
      </c>
      <c r="D17" s="312">
        <v>25302</v>
      </c>
      <c r="E17" s="312">
        <v>122513</v>
      </c>
      <c r="F17" s="312">
        <v>26947</v>
      </c>
      <c r="G17" s="312">
        <v>2960</v>
      </c>
      <c r="H17" s="312">
        <v>7110</v>
      </c>
      <c r="I17" s="312">
        <v>151180</v>
      </c>
      <c r="J17" s="312">
        <v>310710</v>
      </c>
    </row>
    <row r="18" spans="1:10" ht="20.149999999999999" customHeight="1">
      <c r="A18" s="825"/>
      <c r="B18" s="817"/>
      <c r="C18" s="311"/>
      <c r="D18" s="312"/>
      <c r="E18" s="313">
        <v>48.42</v>
      </c>
      <c r="F18" s="313">
        <v>10.65</v>
      </c>
      <c r="G18" s="313">
        <v>1.17</v>
      </c>
      <c r="H18" s="313">
        <v>2.81</v>
      </c>
      <c r="I18" s="313">
        <v>59.75</v>
      </c>
      <c r="J18" s="313">
        <v>122.8</v>
      </c>
    </row>
    <row r="19" spans="1:10" ht="20.149999999999999" customHeight="1">
      <c r="A19" s="825"/>
      <c r="B19" s="817"/>
      <c r="C19" s="311" t="s">
        <v>446</v>
      </c>
      <c r="D19" s="312">
        <v>66468</v>
      </c>
      <c r="E19" s="312">
        <v>226456</v>
      </c>
      <c r="F19" s="312">
        <v>49851</v>
      </c>
      <c r="G19" s="312">
        <v>5450</v>
      </c>
      <c r="H19" s="312">
        <v>22865</v>
      </c>
      <c r="I19" s="312">
        <v>384184</v>
      </c>
      <c r="J19" s="312">
        <v>688806</v>
      </c>
    </row>
    <row r="20" spans="1:10" ht="20.149999999999999" customHeight="1">
      <c r="A20" s="825"/>
      <c r="B20" s="817"/>
      <c r="C20" s="311"/>
      <c r="D20" s="312"/>
      <c r="E20" s="313">
        <v>34.07</v>
      </c>
      <c r="F20" s="313">
        <v>7.5</v>
      </c>
      <c r="G20" s="313">
        <v>0.82</v>
      </c>
      <c r="H20" s="313">
        <v>3.44</v>
      </c>
      <c r="I20" s="313">
        <v>57.8</v>
      </c>
      <c r="J20" s="313">
        <v>103.63</v>
      </c>
    </row>
    <row r="21" spans="1:10" ht="20.149999999999999" customHeight="1">
      <c r="A21" s="825"/>
      <c r="B21" s="817"/>
      <c r="C21" s="311" t="s">
        <v>447</v>
      </c>
      <c r="D21" s="312">
        <v>41417</v>
      </c>
      <c r="E21" s="312">
        <v>92235</v>
      </c>
      <c r="F21" s="312">
        <v>20294</v>
      </c>
      <c r="G21" s="312">
        <v>1657</v>
      </c>
      <c r="H21" s="312">
        <v>2237</v>
      </c>
      <c r="I21" s="312">
        <v>231727</v>
      </c>
      <c r="J21" s="312">
        <v>348150</v>
      </c>
    </row>
    <row r="22" spans="1:10" ht="20.149999999999999" customHeight="1">
      <c r="A22" s="825"/>
      <c r="B22" s="817"/>
      <c r="C22" s="311"/>
      <c r="D22" s="312"/>
      <c r="E22" s="313">
        <v>22.27</v>
      </c>
      <c r="F22" s="313">
        <v>4.9000000000000004</v>
      </c>
      <c r="G22" s="313">
        <v>0.4</v>
      </c>
      <c r="H22" s="313">
        <v>0.54</v>
      </c>
      <c r="I22" s="313">
        <v>55.95</v>
      </c>
      <c r="J22" s="313">
        <v>84.06</v>
      </c>
    </row>
    <row r="23" spans="1:10" ht="20.149999999999999" customHeight="1">
      <c r="A23" s="825">
        <v>4</v>
      </c>
      <c r="B23" s="817" t="s">
        <v>450</v>
      </c>
      <c r="C23" s="311" t="s">
        <v>445</v>
      </c>
      <c r="D23" s="312">
        <v>1562</v>
      </c>
      <c r="E23" s="312">
        <v>12216</v>
      </c>
      <c r="F23" s="312">
        <v>4520</v>
      </c>
      <c r="G23" s="312">
        <v>6</v>
      </c>
      <c r="H23" s="312">
        <v>181</v>
      </c>
      <c r="I23" s="312">
        <v>9700</v>
      </c>
      <c r="J23" s="312">
        <v>26623</v>
      </c>
    </row>
    <row r="24" spans="1:10" ht="20.149999999999999" customHeight="1">
      <c r="A24" s="825"/>
      <c r="B24" s="817"/>
      <c r="C24" s="311"/>
      <c r="D24" s="312"/>
      <c r="E24" s="313">
        <v>78.22</v>
      </c>
      <c r="F24" s="313">
        <v>28.94</v>
      </c>
      <c r="G24" s="313">
        <v>0.04</v>
      </c>
      <c r="H24" s="313">
        <v>1.1599999999999999</v>
      </c>
      <c r="I24" s="313">
        <v>62.11</v>
      </c>
      <c r="J24" s="313">
        <v>170.47</v>
      </c>
    </row>
    <row r="25" spans="1:10" ht="20.149999999999999" customHeight="1">
      <c r="A25" s="825"/>
      <c r="B25" s="817"/>
      <c r="C25" s="311" t="s">
        <v>446</v>
      </c>
      <c r="D25" s="312">
        <v>1671</v>
      </c>
      <c r="E25" s="312">
        <v>10142</v>
      </c>
      <c r="F25" s="312">
        <v>3753</v>
      </c>
      <c r="G25" s="312">
        <v>3</v>
      </c>
      <c r="H25" s="312">
        <v>58</v>
      </c>
      <c r="I25" s="312">
        <v>9930</v>
      </c>
      <c r="J25" s="312">
        <v>23886</v>
      </c>
    </row>
    <row r="26" spans="1:10" ht="20.149999999999999" customHeight="1">
      <c r="A26" s="825"/>
      <c r="B26" s="817"/>
      <c r="C26" s="311"/>
      <c r="D26" s="312"/>
      <c r="E26" s="313">
        <v>60.69</v>
      </c>
      <c r="F26" s="313">
        <v>22.46</v>
      </c>
      <c r="G26" s="313">
        <v>0.02</v>
      </c>
      <c r="H26" s="313">
        <v>0.35</v>
      </c>
      <c r="I26" s="313">
        <v>59.42</v>
      </c>
      <c r="J26" s="313">
        <v>142.94</v>
      </c>
    </row>
    <row r="27" spans="1:10" ht="20.149999999999999" customHeight="1">
      <c r="A27" s="825"/>
      <c r="B27" s="817"/>
      <c r="C27" s="311" t="s">
        <v>447</v>
      </c>
      <c r="D27" s="312">
        <v>2379</v>
      </c>
      <c r="E27" s="312">
        <v>4698</v>
      </c>
      <c r="F27" s="312">
        <v>1739</v>
      </c>
      <c r="G27" s="312">
        <v>457</v>
      </c>
      <c r="H27" s="312">
        <v>74</v>
      </c>
      <c r="I27" s="312">
        <v>13006</v>
      </c>
      <c r="J27" s="312">
        <v>19974</v>
      </c>
    </row>
    <row r="28" spans="1:10" ht="20.149999999999999" customHeight="1">
      <c r="A28" s="825"/>
      <c r="B28" s="817"/>
      <c r="C28" s="311"/>
      <c r="D28" s="312"/>
      <c r="E28" s="313">
        <v>19.75</v>
      </c>
      <c r="F28" s="313">
        <v>7.31</v>
      </c>
      <c r="G28" s="313">
        <v>1.92</v>
      </c>
      <c r="H28" s="313">
        <v>0.31</v>
      </c>
      <c r="I28" s="313">
        <v>54.68</v>
      </c>
      <c r="J28" s="313">
        <v>83.97</v>
      </c>
    </row>
    <row r="29" spans="1:10" ht="20.149999999999999" customHeight="1">
      <c r="A29" s="825">
        <v>5</v>
      </c>
      <c r="B29" s="817" t="s">
        <v>451</v>
      </c>
      <c r="C29" s="311" t="s">
        <v>445</v>
      </c>
      <c r="D29" s="312">
        <v>25333</v>
      </c>
      <c r="E29" s="312">
        <v>90642</v>
      </c>
      <c r="F29" s="312">
        <v>38076</v>
      </c>
      <c r="G29" s="312">
        <v>1165</v>
      </c>
      <c r="H29" s="312">
        <v>16441</v>
      </c>
      <c r="I29" s="312">
        <v>131554</v>
      </c>
      <c r="J29" s="312">
        <v>277878</v>
      </c>
    </row>
    <row r="30" spans="1:10" ht="20.149999999999999" customHeight="1">
      <c r="A30" s="825"/>
      <c r="B30" s="817"/>
      <c r="C30" s="311"/>
      <c r="D30" s="312"/>
      <c r="E30" s="313">
        <v>35.78</v>
      </c>
      <c r="F30" s="313">
        <v>15.03</v>
      </c>
      <c r="G30" s="313">
        <v>0.46</v>
      </c>
      <c r="H30" s="313">
        <v>6.49</v>
      </c>
      <c r="I30" s="313">
        <v>51.93</v>
      </c>
      <c r="J30" s="313">
        <v>109.69</v>
      </c>
    </row>
    <row r="31" spans="1:10" ht="20.149999999999999" customHeight="1">
      <c r="A31" s="825"/>
      <c r="B31" s="817"/>
      <c r="C31" s="311" t="s">
        <v>446</v>
      </c>
      <c r="D31" s="312">
        <v>124800</v>
      </c>
      <c r="E31" s="312">
        <v>352561</v>
      </c>
      <c r="F31" s="312">
        <v>148138</v>
      </c>
      <c r="G31" s="312">
        <v>1872</v>
      </c>
      <c r="H31" s="312">
        <v>7488</v>
      </c>
      <c r="I31" s="312">
        <v>622379</v>
      </c>
      <c r="J31" s="312">
        <v>1132438</v>
      </c>
    </row>
    <row r="32" spans="1:10" ht="20.149999999999999" customHeight="1">
      <c r="A32" s="825"/>
      <c r="B32" s="817"/>
      <c r="C32" s="311"/>
      <c r="D32" s="312"/>
      <c r="E32" s="313">
        <v>28.25</v>
      </c>
      <c r="F32" s="313">
        <v>11.87</v>
      </c>
      <c r="G32" s="313">
        <v>0.15</v>
      </c>
      <c r="H32" s="313">
        <v>0.6</v>
      </c>
      <c r="I32" s="313">
        <v>49.87</v>
      </c>
      <c r="J32" s="313">
        <v>90.74</v>
      </c>
    </row>
    <row r="33" spans="1:10" ht="20.149999999999999" customHeight="1">
      <c r="A33" s="825"/>
      <c r="B33" s="817"/>
      <c r="C33" s="311" t="s">
        <v>447</v>
      </c>
      <c r="D33" s="312">
        <v>130446</v>
      </c>
      <c r="E33" s="312">
        <v>159014</v>
      </c>
      <c r="F33" s="312">
        <v>66789</v>
      </c>
      <c r="G33" s="312">
        <v>13697</v>
      </c>
      <c r="H33" s="312">
        <v>6001</v>
      </c>
      <c r="I33" s="312">
        <v>533395</v>
      </c>
      <c r="J33" s="312">
        <v>778896</v>
      </c>
    </row>
    <row r="34" spans="1:10" ht="20.149999999999999" customHeight="1">
      <c r="A34" s="825"/>
      <c r="B34" s="817"/>
      <c r="C34" s="311"/>
      <c r="D34" s="312"/>
      <c r="E34" s="313">
        <v>12.19</v>
      </c>
      <c r="F34" s="313">
        <v>5.12</v>
      </c>
      <c r="G34" s="313">
        <v>1.05</v>
      </c>
      <c r="H34" s="313">
        <v>0.46</v>
      </c>
      <c r="I34" s="313">
        <v>40.89</v>
      </c>
      <c r="J34" s="313">
        <v>59.71</v>
      </c>
    </row>
    <row r="35" spans="1:10" ht="20.149999999999999" customHeight="1">
      <c r="A35" s="825">
        <v>6</v>
      </c>
      <c r="B35" s="817" t="s">
        <v>452</v>
      </c>
      <c r="C35" s="311" t="s">
        <v>445</v>
      </c>
      <c r="D35" s="312">
        <v>160</v>
      </c>
      <c r="E35" s="312">
        <v>400</v>
      </c>
      <c r="F35" s="312">
        <v>168</v>
      </c>
      <c r="G35" s="312">
        <v>6</v>
      </c>
      <c r="H35" s="312">
        <v>35</v>
      </c>
      <c r="I35" s="312">
        <v>760</v>
      </c>
      <c r="J35" s="312">
        <v>1369</v>
      </c>
    </row>
    <row r="36" spans="1:10" ht="20.149999999999999" customHeight="1">
      <c r="A36" s="825"/>
      <c r="B36" s="817"/>
      <c r="C36" s="311"/>
      <c r="D36" s="312"/>
      <c r="E36" s="313">
        <v>25.03</v>
      </c>
      <c r="F36" s="313">
        <v>10.51</v>
      </c>
      <c r="G36" s="313">
        <v>0.36</v>
      </c>
      <c r="H36" s="313">
        <v>2.17</v>
      </c>
      <c r="I36" s="313">
        <v>47.64</v>
      </c>
      <c r="J36" s="313">
        <v>85.71</v>
      </c>
    </row>
    <row r="37" spans="1:10" ht="20.149999999999999" customHeight="1">
      <c r="A37" s="825"/>
      <c r="B37" s="817"/>
      <c r="C37" s="311" t="s">
        <v>446</v>
      </c>
      <c r="D37" s="312">
        <v>3554</v>
      </c>
      <c r="E37" s="312">
        <v>5285</v>
      </c>
      <c r="F37" s="312">
        <v>2221</v>
      </c>
      <c r="G37" s="312">
        <v>668</v>
      </c>
      <c r="H37" s="312">
        <v>146</v>
      </c>
      <c r="I37" s="312">
        <v>13285</v>
      </c>
      <c r="J37" s="312">
        <v>21605</v>
      </c>
    </row>
    <row r="38" spans="1:10" ht="20.149999999999999" customHeight="1">
      <c r="A38" s="825"/>
      <c r="B38" s="817"/>
      <c r="C38" s="311"/>
      <c r="D38" s="312"/>
      <c r="E38" s="313">
        <v>14.87</v>
      </c>
      <c r="F38" s="313">
        <v>6.25</v>
      </c>
      <c r="G38" s="313">
        <v>1.88</v>
      </c>
      <c r="H38" s="313">
        <v>0.41</v>
      </c>
      <c r="I38" s="313">
        <v>37.380000000000003</v>
      </c>
      <c r="J38" s="313">
        <v>60.79</v>
      </c>
    </row>
    <row r="39" spans="1:10" ht="20.149999999999999" customHeight="1">
      <c r="A39" s="825"/>
      <c r="B39" s="817"/>
      <c r="C39" s="311" t="s">
        <v>447</v>
      </c>
      <c r="D39" s="312">
        <v>10042</v>
      </c>
      <c r="E39" s="312">
        <v>7913</v>
      </c>
      <c r="F39" s="312">
        <v>3324</v>
      </c>
      <c r="G39" s="312">
        <v>552</v>
      </c>
      <c r="H39" s="312">
        <v>402</v>
      </c>
      <c r="I39" s="312">
        <v>19330</v>
      </c>
      <c r="J39" s="312">
        <v>31521</v>
      </c>
    </row>
    <row r="40" spans="1:10" ht="20.149999999999999" customHeight="1">
      <c r="A40" s="825"/>
      <c r="B40" s="817"/>
      <c r="C40" s="311"/>
      <c r="D40" s="312"/>
      <c r="E40" s="313">
        <v>7.88</v>
      </c>
      <c r="F40" s="313">
        <v>3.31</v>
      </c>
      <c r="G40" s="313">
        <v>0.55000000000000004</v>
      </c>
      <c r="H40" s="313">
        <v>0.4</v>
      </c>
      <c r="I40" s="313">
        <v>19.25</v>
      </c>
      <c r="J40" s="313">
        <v>31.39</v>
      </c>
    </row>
    <row r="41" spans="1:10" ht="20.149999999999999" customHeight="1">
      <c r="A41" s="825">
        <v>7</v>
      </c>
      <c r="B41" s="835" t="s">
        <v>453</v>
      </c>
      <c r="C41" s="311" t="s">
        <v>445</v>
      </c>
      <c r="D41" s="312">
        <v>133</v>
      </c>
      <c r="E41" s="312">
        <v>645</v>
      </c>
      <c r="F41" s="312">
        <v>271</v>
      </c>
      <c r="G41" s="312">
        <v>16</v>
      </c>
      <c r="H41" s="312">
        <v>13</v>
      </c>
      <c r="I41" s="312">
        <v>1182</v>
      </c>
      <c r="J41" s="312">
        <v>2127</v>
      </c>
    </row>
    <row r="42" spans="1:10" ht="20.149999999999999" customHeight="1">
      <c r="A42" s="825"/>
      <c r="B42" s="835"/>
      <c r="C42" s="311"/>
      <c r="D42" s="312"/>
      <c r="E42" s="313">
        <v>48.57</v>
      </c>
      <c r="F42" s="313">
        <v>20.39</v>
      </c>
      <c r="G42" s="313">
        <v>1.21</v>
      </c>
      <c r="H42" s="313">
        <v>0.97</v>
      </c>
      <c r="I42" s="313">
        <v>89.02</v>
      </c>
      <c r="J42" s="313">
        <v>160.16</v>
      </c>
    </row>
    <row r="43" spans="1:10" ht="20.149999999999999" customHeight="1">
      <c r="A43" s="825"/>
      <c r="B43" s="835"/>
      <c r="C43" s="311" t="s">
        <v>446</v>
      </c>
      <c r="D43" s="312">
        <v>413</v>
      </c>
      <c r="E43" s="312">
        <v>1749</v>
      </c>
      <c r="F43" s="312">
        <v>734</v>
      </c>
      <c r="G43" s="312">
        <v>15</v>
      </c>
      <c r="H43" s="312">
        <v>29</v>
      </c>
      <c r="I43" s="312">
        <v>1450</v>
      </c>
      <c r="J43" s="312">
        <v>3977</v>
      </c>
    </row>
    <row r="44" spans="1:10" ht="20.149999999999999" customHeight="1">
      <c r="A44" s="825"/>
      <c r="B44" s="835"/>
      <c r="C44" s="311"/>
      <c r="D44" s="312"/>
      <c r="E44" s="313">
        <v>42.34</v>
      </c>
      <c r="F44" s="313">
        <v>17.78</v>
      </c>
      <c r="G44" s="313">
        <v>0.37</v>
      </c>
      <c r="H44" s="313">
        <v>0.69</v>
      </c>
      <c r="I44" s="313">
        <v>35.11</v>
      </c>
      <c r="J44" s="313">
        <v>96.29</v>
      </c>
    </row>
    <row r="45" spans="1:10" ht="20.149999999999999" customHeight="1">
      <c r="A45" s="825"/>
      <c r="B45" s="835"/>
      <c r="C45" s="311" t="s">
        <v>447</v>
      </c>
      <c r="D45" s="312">
        <v>255</v>
      </c>
      <c r="E45" s="312">
        <v>499</v>
      </c>
      <c r="F45" s="312">
        <v>210</v>
      </c>
      <c r="G45" s="312">
        <v>5</v>
      </c>
      <c r="H45" s="312">
        <v>11</v>
      </c>
      <c r="I45" s="312">
        <v>888</v>
      </c>
      <c r="J45" s="312">
        <v>1613</v>
      </c>
    </row>
    <row r="46" spans="1:10" ht="20.149999999999999" customHeight="1">
      <c r="A46" s="825"/>
      <c r="B46" s="835"/>
      <c r="C46" s="311"/>
      <c r="D46" s="312"/>
      <c r="E46" s="313">
        <v>19.559999999999999</v>
      </c>
      <c r="F46" s="313">
        <v>8.2200000000000006</v>
      </c>
      <c r="G46" s="313">
        <v>0.2</v>
      </c>
      <c r="H46" s="313">
        <v>0.44</v>
      </c>
      <c r="I46" s="313">
        <v>34.79</v>
      </c>
      <c r="J46" s="313">
        <v>63.21</v>
      </c>
    </row>
    <row r="47" spans="1:10" ht="20.149999999999999" customHeight="1">
      <c r="A47" s="825">
        <v>8</v>
      </c>
      <c r="B47" s="836" t="s">
        <v>454</v>
      </c>
      <c r="C47" s="311" t="s">
        <v>445</v>
      </c>
      <c r="D47" s="312">
        <v>7512</v>
      </c>
      <c r="E47" s="312">
        <v>49165</v>
      </c>
      <c r="F47" s="312">
        <v>20650</v>
      </c>
      <c r="G47" s="312">
        <v>714</v>
      </c>
      <c r="H47" s="312">
        <v>285</v>
      </c>
      <c r="I47" s="312">
        <v>69664</v>
      </c>
      <c r="J47" s="312">
        <v>140478</v>
      </c>
    </row>
    <row r="48" spans="1:10" ht="20.149999999999999" customHeight="1">
      <c r="A48" s="825"/>
      <c r="B48" s="836"/>
      <c r="C48" s="311"/>
      <c r="D48" s="312"/>
      <c r="E48" s="313">
        <v>65.45</v>
      </c>
      <c r="F48" s="313">
        <v>27.49</v>
      </c>
      <c r="G48" s="313">
        <v>0.95</v>
      </c>
      <c r="H48" s="313">
        <v>0.38</v>
      </c>
      <c r="I48" s="313">
        <v>92.74</v>
      </c>
      <c r="J48" s="313">
        <v>187.01</v>
      </c>
    </row>
    <row r="49" spans="1:10" ht="20.149999999999999" customHeight="1">
      <c r="A49" s="825"/>
      <c r="B49" s="836"/>
      <c r="C49" s="311" t="s">
        <v>446</v>
      </c>
      <c r="D49" s="312">
        <v>13868</v>
      </c>
      <c r="E49" s="312">
        <v>43434</v>
      </c>
      <c r="F49" s="312">
        <v>18236</v>
      </c>
      <c r="G49" s="312">
        <v>513</v>
      </c>
      <c r="H49" s="312">
        <v>3897</v>
      </c>
      <c r="I49" s="312">
        <v>120249</v>
      </c>
      <c r="J49" s="312">
        <v>186329</v>
      </c>
    </row>
    <row r="50" spans="1:10" ht="20.149999999999999" customHeight="1">
      <c r="A50" s="825"/>
      <c r="B50" s="836"/>
      <c r="C50" s="311"/>
      <c r="D50" s="312"/>
      <c r="E50" s="313">
        <v>31.32</v>
      </c>
      <c r="F50" s="313">
        <v>13.15</v>
      </c>
      <c r="G50" s="313">
        <v>0.37</v>
      </c>
      <c r="H50" s="313">
        <v>2.81</v>
      </c>
      <c r="I50" s="313">
        <v>86.71</v>
      </c>
      <c r="J50" s="313">
        <v>134.36000000000001</v>
      </c>
    </row>
    <row r="51" spans="1:10" ht="20.149999999999999" customHeight="1">
      <c r="A51" s="825"/>
      <c r="B51" s="836"/>
      <c r="C51" s="311" t="s">
        <v>447</v>
      </c>
      <c r="D51" s="312">
        <v>9637</v>
      </c>
      <c r="E51" s="312">
        <v>17356</v>
      </c>
      <c r="F51" s="312">
        <v>7286</v>
      </c>
      <c r="G51" s="312">
        <v>193</v>
      </c>
      <c r="H51" s="312">
        <v>569</v>
      </c>
      <c r="I51" s="312">
        <v>68596</v>
      </c>
      <c r="J51" s="312">
        <v>94000</v>
      </c>
    </row>
    <row r="52" spans="1:10" ht="20.149999999999999" customHeight="1">
      <c r="A52" s="825"/>
      <c r="B52" s="836"/>
      <c r="C52" s="311"/>
      <c r="D52" s="312"/>
      <c r="E52" s="313">
        <v>18.010000000000002</v>
      </c>
      <c r="F52" s="313">
        <v>7.56</v>
      </c>
      <c r="G52" s="313">
        <v>0.2</v>
      </c>
      <c r="H52" s="313">
        <v>0.59</v>
      </c>
      <c r="I52" s="313">
        <v>71.180000000000007</v>
      </c>
      <c r="J52" s="313">
        <v>97.54</v>
      </c>
    </row>
    <row r="53" spans="1:10" ht="20.149999999999999" customHeight="1">
      <c r="A53" s="825">
        <v>9</v>
      </c>
      <c r="B53" s="835" t="s">
        <v>455</v>
      </c>
      <c r="C53" s="311" t="s">
        <v>445</v>
      </c>
      <c r="D53" s="312">
        <v>1702</v>
      </c>
      <c r="E53" s="312">
        <v>15749</v>
      </c>
      <c r="F53" s="314">
        <v>4253</v>
      </c>
      <c r="G53" s="312">
        <v>204</v>
      </c>
      <c r="H53" s="312">
        <v>277</v>
      </c>
      <c r="I53" s="312">
        <v>12902</v>
      </c>
      <c r="J53" s="312">
        <v>33385</v>
      </c>
    </row>
    <row r="54" spans="1:10" ht="20.149999999999999" customHeight="1">
      <c r="A54" s="825"/>
      <c r="B54" s="835"/>
      <c r="C54" s="311"/>
      <c r="D54" s="312"/>
      <c r="E54" s="313">
        <v>92.54</v>
      </c>
      <c r="F54" s="315">
        <v>24.99</v>
      </c>
      <c r="G54" s="313">
        <v>1.2</v>
      </c>
      <c r="H54" s="313">
        <v>1.63</v>
      </c>
      <c r="I54" s="313">
        <v>75.81</v>
      </c>
      <c r="J54" s="313">
        <v>196.17</v>
      </c>
    </row>
    <row r="55" spans="1:10" ht="20.149999999999999" customHeight="1">
      <c r="A55" s="825"/>
      <c r="B55" s="835"/>
      <c r="C55" s="311" t="s">
        <v>446</v>
      </c>
      <c r="D55" s="312">
        <v>8964</v>
      </c>
      <c r="E55" s="312">
        <v>48065</v>
      </c>
      <c r="F55" s="312">
        <v>12980</v>
      </c>
      <c r="G55" s="312">
        <v>332</v>
      </c>
      <c r="H55" s="312">
        <v>1147</v>
      </c>
      <c r="I55" s="312">
        <v>64075</v>
      </c>
      <c r="J55" s="312">
        <v>126599</v>
      </c>
    </row>
    <row r="56" spans="1:10" ht="20.149999999999999" customHeight="1">
      <c r="A56" s="825"/>
      <c r="B56" s="835"/>
      <c r="C56" s="311"/>
      <c r="D56" s="312"/>
      <c r="E56" s="313">
        <v>53.62</v>
      </c>
      <c r="F56" s="313">
        <v>14.48</v>
      </c>
      <c r="G56" s="313">
        <v>0.37</v>
      </c>
      <c r="H56" s="313">
        <v>1.28</v>
      </c>
      <c r="I56" s="313">
        <v>71.48</v>
      </c>
      <c r="J56" s="313">
        <v>141.22999999999999</v>
      </c>
    </row>
    <row r="57" spans="1:10" ht="20.149999999999999" customHeight="1">
      <c r="A57" s="825"/>
      <c r="B57" s="835"/>
      <c r="C57" s="311" t="s">
        <v>447</v>
      </c>
      <c r="D57" s="312">
        <v>7443</v>
      </c>
      <c r="E57" s="312">
        <v>24717</v>
      </c>
      <c r="F57" s="312">
        <v>6676</v>
      </c>
      <c r="G57" s="312">
        <v>149</v>
      </c>
      <c r="H57" s="312">
        <v>908</v>
      </c>
      <c r="I57" s="312">
        <v>49091</v>
      </c>
      <c r="J57" s="312">
        <v>81541</v>
      </c>
    </row>
    <row r="58" spans="1:10" ht="20.149999999999999" customHeight="1">
      <c r="A58" s="825"/>
      <c r="B58" s="835"/>
      <c r="C58" s="311"/>
      <c r="D58" s="312"/>
      <c r="E58" s="313">
        <v>33.21</v>
      </c>
      <c r="F58" s="313">
        <v>8.9700000000000006</v>
      </c>
      <c r="G58" s="313">
        <v>0.2</v>
      </c>
      <c r="H58" s="313">
        <v>1.22</v>
      </c>
      <c r="I58" s="313">
        <v>65.959999999999994</v>
      </c>
      <c r="J58" s="313">
        <v>109.56</v>
      </c>
    </row>
    <row r="59" spans="1:10" ht="20.149999999999999" customHeight="1">
      <c r="A59" s="825">
        <v>10</v>
      </c>
      <c r="B59" s="835" t="s">
        <v>456</v>
      </c>
      <c r="C59" s="311" t="s">
        <v>445</v>
      </c>
      <c r="D59" s="312">
        <v>5</v>
      </c>
      <c r="E59" s="312">
        <v>58</v>
      </c>
      <c r="F59" s="312">
        <v>24</v>
      </c>
      <c r="G59" s="312">
        <v>1</v>
      </c>
      <c r="H59" s="312">
        <v>0</v>
      </c>
      <c r="I59" s="312">
        <v>61</v>
      </c>
      <c r="J59" s="312">
        <v>144</v>
      </c>
    </row>
    <row r="60" spans="1:10" ht="20.149999999999999" customHeight="1">
      <c r="A60" s="825"/>
      <c r="B60" s="835"/>
      <c r="C60" s="311"/>
      <c r="D60" s="312"/>
      <c r="E60" s="313">
        <v>106.46</v>
      </c>
      <c r="F60" s="313">
        <v>44.7</v>
      </c>
      <c r="G60" s="313">
        <v>1.43</v>
      </c>
      <c r="H60" s="313">
        <v>0.27</v>
      </c>
      <c r="I60" s="313">
        <v>112.5</v>
      </c>
      <c r="J60" s="313">
        <v>265.36</v>
      </c>
    </row>
    <row r="61" spans="1:10" ht="20.149999999999999" customHeight="1">
      <c r="A61" s="825"/>
      <c r="B61" s="835"/>
      <c r="C61" s="311" t="s">
        <v>446</v>
      </c>
      <c r="D61" s="312">
        <v>45</v>
      </c>
      <c r="E61" s="312">
        <v>401</v>
      </c>
      <c r="F61" s="312">
        <v>168</v>
      </c>
      <c r="G61" s="312">
        <v>1</v>
      </c>
      <c r="H61" s="312">
        <v>5</v>
      </c>
      <c r="I61" s="312">
        <v>286</v>
      </c>
      <c r="J61" s="312">
        <v>861</v>
      </c>
    </row>
    <row r="62" spans="1:10" ht="20.149999999999999" customHeight="1">
      <c r="A62" s="825"/>
      <c r="B62" s="835"/>
      <c r="C62" s="311"/>
      <c r="D62" s="312"/>
      <c r="E62" s="313">
        <v>89.33</v>
      </c>
      <c r="F62" s="313">
        <v>37.520000000000003</v>
      </c>
      <c r="G62" s="313">
        <v>0.33</v>
      </c>
      <c r="H62" s="313">
        <v>1.02</v>
      </c>
      <c r="I62" s="313">
        <v>63.76</v>
      </c>
      <c r="J62" s="313">
        <v>191.96</v>
      </c>
    </row>
    <row r="63" spans="1:10" ht="20.149999999999999" customHeight="1">
      <c r="A63" s="825"/>
      <c r="B63" s="835"/>
      <c r="C63" s="311" t="s">
        <v>447</v>
      </c>
      <c r="D63" s="312">
        <v>88</v>
      </c>
      <c r="E63" s="312">
        <v>386</v>
      </c>
      <c r="F63" s="312">
        <v>162</v>
      </c>
      <c r="G63" s="312">
        <v>1</v>
      </c>
      <c r="H63" s="312">
        <v>12</v>
      </c>
      <c r="I63" s="312">
        <v>481</v>
      </c>
      <c r="J63" s="312">
        <v>1042</v>
      </c>
    </row>
    <row r="64" spans="1:10" ht="20.149999999999999" customHeight="1">
      <c r="A64" s="825"/>
      <c r="B64" s="835"/>
      <c r="C64" s="311"/>
      <c r="D64" s="312"/>
      <c r="E64" s="313">
        <v>43.9</v>
      </c>
      <c r="F64" s="313">
        <v>18.440000000000001</v>
      </c>
      <c r="G64" s="313">
        <v>0.17</v>
      </c>
      <c r="H64" s="313">
        <v>1.37</v>
      </c>
      <c r="I64" s="313">
        <v>54.81</v>
      </c>
      <c r="J64" s="313">
        <v>118.69</v>
      </c>
    </row>
    <row r="65" spans="1:10" ht="20.149999999999999" customHeight="1">
      <c r="A65" s="825">
        <v>11</v>
      </c>
      <c r="B65" s="835" t="s">
        <v>457</v>
      </c>
      <c r="C65" s="311" t="s">
        <v>445</v>
      </c>
      <c r="D65" s="312">
        <v>8389</v>
      </c>
      <c r="E65" s="312">
        <v>49380</v>
      </c>
      <c r="F65" s="312">
        <v>13331</v>
      </c>
      <c r="G65" s="312">
        <v>1141</v>
      </c>
      <c r="H65" s="312">
        <v>1225</v>
      </c>
      <c r="I65" s="312">
        <v>107946</v>
      </c>
      <c r="J65" s="312">
        <v>173023</v>
      </c>
    </row>
    <row r="66" spans="1:10" ht="20.149999999999999" customHeight="1">
      <c r="A66" s="825"/>
      <c r="B66" s="835"/>
      <c r="C66" s="311"/>
      <c r="D66" s="312"/>
      <c r="E66" s="313">
        <v>58.86</v>
      </c>
      <c r="F66" s="313">
        <v>15.89</v>
      </c>
      <c r="G66" s="313">
        <v>1.36</v>
      </c>
      <c r="H66" s="313">
        <v>1.46</v>
      </c>
      <c r="I66" s="313">
        <v>128.66999999999999</v>
      </c>
      <c r="J66" s="313">
        <v>206.24</v>
      </c>
    </row>
    <row r="67" spans="1:10" ht="20.149999999999999" customHeight="1">
      <c r="A67" s="825"/>
      <c r="B67" s="835"/>
      <c r="C67" s="311" t="s">
        <v>446</v>
      </c>
      <c r="D67" s="312">
        <v>9056</v>
      </c>
      <c r="E67" s="312">
        <v>33146</v>
      </c>
      <c r="F67" s="312">
        <v>8948</v>
      </c>
      <c r="G67" s="312">
        <v>326</v>
      </c>
      <c r="H67" s="312">
        <v>1494</v>
      </c>
      <c r="I67" s="312">
        <v>101685</v>
      </c>
      <c r="J67" s="312">
        <v>145599</v>
      </c>
    </row>
    <row r="68" spans="1:10" ht="20.149999999999999" customHeight="1">
      <c r="A68" s="825"/>
      <c r="B68" s="835"/>
      <c r="C68" s="311"/>
      <c r="D68" s="312"/>
      <c r="E68" s="313">
        <v>36.6</v>
      </c>
      <c r="F68" s="313">
        <v>9.8800000000000008</v>
      </c>
      <c r="G68" s="313">
        <v>0.36</v>
      </c>
      <c r="H68" s="313">
        <v>1.65</v>
      </c>
      <c r="I68" s="313">
        <v>112.28</v>
      </c>
      <c r="J68" s="313">
        <v>160.77000000000001</v>
      </c>
    </row>
    <row r="69" spans="1:10" ht="20.149999999999999" customHeight="1">
      <c r="A69" s="825"/>
      <c r="B69" s="835"/>
      <c r="C69" s="311" t="s">
        <v>447</v>
      </c>
      <c r="D69" s="312">
        <v>1999</v>
      </c>
      <c r="E69" s="312">
        <v>3921</v>
      </c>
      <c r="F69" s="312">
        <v>1058</v>
      </c>
      <c r="G69" s="312">
        <v>40</v>
      </c>
      <c r="H69" s="312">
        <v>114</v>
      </c>
      <c r="I69" s="312">
        <v>8578</v>
      </c>
      <c r="J69" s="312">
        <v>13711</v>
      </c>
    </row>
    <row r="70" spans="1:10" ht="20.149999999999999" customHeight="1">
      <c r="A70" s="825"/>
      <c r="B70" s="835"/>
      <c r="C70" s="311"/>
      <c r="D70" s="312"/>
      <c r="E70" s="313">
        <v>19.61</v>
      </c>
      <c r="F70" s="313">
        <v>5.29</v>
      </c>
      <c r="G70" s="313">
        <v>0.2</v>
      </c>
      <c r="H70" s="313">
        <v>0.56999999999999995</v>
      </c>
      <c r="I70" s="313">
        <v>42.9</v>
      </c>
      <c r="J70" s="313">
        <v>68.569999999999993</v>
      </c>
    </row>
    <row r="71" spans="1:10" ht="20.149999999999999" customHeight="1">
      <c r="A71" s="825">
        <v>12</v>
      </c>
      <c r="B71" s="835" t="s">
        <v>458</v>
      </c>
      <c r="C71" s="311" t="s">
        <v>445</v>
      </c>
      <c r="D71" s="312">
        <v>8795</v>
      </c>
      <c r="E71" s="312">
        <v>128095</v>
      </c>
      <c r="F71" s="312">
        <v>34590</v>
      </c>
      <c r="G71" s="312">
        <v>1196</v>
      </c>
      <c r="H71" s="312">
        <v>2638</v>
      </c>
      <c r="I71" s="312">
        <v>74174</v>
      </c>
      <c r="J71" s="312">
        <v>240693</v>
      </c>
    </row>
    <row r="72" spans="1:10" ht="20.149999999999999" customHeight="1">
      <c r="A72" s="825"/>
      <c r="B72" s="835"/>
      <c r="C72" s="311"/>
      <c r="D72" s="312"/>
      <c r="E72" s="313">
        <v>145.65</v>
      </c>
      <c r="F72" s="313">
        <v>39.33</v>
      </c>
      <c r="G72" s="313">
        <v>1.36</v>
      </c>
      <c r="H72" s="313">
        <v>3</v>
      </c>
      <c r="I72" s="313">
        <v>84.34</v>
      </c>
      <c r="J72" s="313">
        <v>273.68</v>
      </c>
    </row>
    <row r="73" spans="1:10" ht="20.149999999999999" customHeight="1">
      <c r="A73" s="825"/>
      <c r="B73" s="835"/>
      <c r="C73" s="311" t="s">
        <v>446</v>
      </c>
      <c r="D73" s="312">
        <v>14270</v>
      </c>
      <c r="E73" s="312">
        <v>145325</v>
      </c>
      <c r="F73" s="312">
        <v>39242</v>
      </c>
      <c r="G73" s="312">
        <v>528</v>
      </c>
      <c r="H73" s="312">
        <v>3625</v>
      </c>
      <c r="I73" s="312">
        <v>114545</v>
      </c>
      <c r="J73" s="312">
        <v>303265</v>
      </c>
    </row>
    <row r="74" spans="1:10" ht="20.149999999999999" customHeight="1">
      <c r="A74" s="825"/>
      <c r="B74" s="835"/>
      <c r="C74" s="311"/>
      <c r="D74" s="312"/>
      <c r="E74" s="313">
        <v>101.84</v>
      </c>
      <c r="F74" s="313">
        <v>27.5</v>
      </c>
      <c r="G74" s="313">
        <v>0.37</v>
      </c>
      <c r="H74" s="313">
        <v>2.54</v>
      </c>
      <c r="I74" s="313">
        <v>80.27</v>
      </c>
      <c r="J74" s="313">
        <v>212.52</v>
      </c>
    </row>
    <row r="75" spans="1:10" ht="20.149999999999999" customHeight="1">
      <c r="A75" s="825"/>
      <c r="B75" s="835"/>
      <c r="C75" s="311" t="s">
        <v>447</v>
      </c>
      <c r="D75" s="312">
        <v>6751</v>
      </c>
      <c r="E75" s="312">
        <v>46870</v>
      </c>
      <c r="F75" s="312">
        <v>12657</v>
      </c>
      <c r="G75" s="312">
        <v>135</v>
      </c>
      <c r="H75" s="312">
        <v>837</v>
      </c>
      <c r="I75" s="312">
        <v>48247</v>
      </c>
      <c r="J75" s="312">
        <v>108746</v>
      </c>
    </row>
    <row r="76" spans="1:10" ht="20.149999999999999" customHeight="1">
      <c r="A76" s="825"/>
      <c r="B76" s="835"/>
      <c r="C76" s="311"/>
      <c r="D76" s="312"/>
      <c r="E76" s="313">
        <v>69.430000000000007</v>
      </c>
      <c r="F76" s="313">
        <v>18.75</v>
      </c>
      <c r="G76" s="313">
        <v>0.2</v>
      </c>
      <c r="H76" s="313">
        <v>1.24</v>
      </c>
      <c r="I76" s="313">
        <v>71.47</v>
      </c>
      <c r="J76" s="313">
        <v>161.09</v>
      </c>
    </row>
    <row r="77" spans="1:10" ht="20.149999999999999" customHeight="1">
      <c r="A77" s="825">
        <v>13</v>
      </c>
      <c r="B77" s="835" t="s">
        <v>459</v>
      </c>
      <c r="C77" s="311" t="s">
        <v>445</v>
      </c>
      <c r="D77" s="312">
        <v>1182</v>
      </c>
      <c r="E77" s="312">
        <v>19657</v>
      </c>
      <c r="F77" s="312">
        <v>5701</v>
      </c>
      <c r="G77" s="312">
        <v>142</v>
      </c>
      <c r="H77" s="312">
        <v>202</v>
      </c>
      <c r="I77" s="312">
        <v>12490</v>
      </c>
      <c r="J77" s="312">
        <v>38192</v>
      </c>
    </row>
    <row r="78" spans="1:10" ht="20.149999999999999" customHeight="1">
      <c r="A78" s="825"/>
      <c r="B78" s="835"/>
      <c r="C78" s="311"/>
      <c r="D78" s="312"/>
      <c r="E78" s="313">
        <v>166.28</v>
      </c>
      <c r="F78" s="313">
        <v>48.22</v>
      </c>
      <c r="G78" s="313">
        <v>1.2</v>
      </c>
      <c r="H78" s="313">
        <v>1.71</v>
      </c>
      <c r="I78" s="313">
        <v>105.65</v>
      </c>
      <c r="J78" s="313">
        <v>323.06</v>
      </c>
    </row>
    <row r="79" spans="1:10" ht="20.149999999999999" customHeight="1">
      <c r="A79" s="825"/>
      <c r="B79" s="835"/>
      <c r="C79" s="311" t="s">
        <v>446</v>
      </c>
      <c r="D79" s="312">
        <v>1836</v>
      </c>
      <c r="E79" s="312">
        <v>24440</v>
      </c>
      <c r="F79" s="312">
        <v>7087</v>
      </c>
      <c r="G79" s="312">
        <v>66</v>
      </c>
      <c r="H79" s="312">
        <v>270</v>
      </c>
      <c r="I79" s="312">
        <v>14124</v>
      </c>
      <c r="J79" s="312">
        <v>45987</v>
      </c>
    </row>
    <row r="80" spans="1:10" ht="20.149999999999999" customHeight="1">
      <c r="A80" s="825"/>
      <c r="B80" s="835"/>
      <c r="C80" s="311"/>
      <c r="D80" s="312"/>
      <c r="E80" s="313">
        <v>133.15</v>
      </c>
      <c r="F80" s="313">
        <v>38.61</v>
      </c>
      <c r="G80" s="313">
        <v>0.36</v>
      </c>
      <c r="H80" s="313">
        <v>1.47</v>
      </c>
      <c r="I80" s="313">
        <v>76.95</v>
      </c>
      <c r="J80" s="313">
        <v>250.54</v>
      </c>
    </row>
    <row r="81" spans="1:10" ht="20.149999999999999" customHeight="1">
      <c r="A81" s="825"/>
      <c r="B81" s="835"/>
      <c r="C81" s="311" t="s">
        <v>447</v>
      </c>
      <c r="D81" s="312">
        <v>1470</v>
      </c>
      <c r="E81" s="312">
        <v>9839</v>
      </c>
      <c r="F81" s="312">
        <v>2854</v>
      </c>
      <c r="G81" s="312">
        <v>29</v>
      </c>
      <c r="H81" s="312">
        <v>185</v>
      </c>
      <c r="I81" s="312">
        <v>9993</v>
      </c>
      <c r="J81" s="312">
        <v>22900</v>
      </c>
    </row>
    <row r="82" spans="1:10" s="316" customFormat="1" ht="20.149999999999999" customHeight="1">
      <c r="A82" s="825"/>
      <c r="B82" s="835"/>
      <c r="C82" s="311"/>
      <c r="D82" s="312"/>
      <c r="E82" s="313">
        <v>66.95</v>
      </c>
      <c r="F82" s="313">
        <v>19.420000000000002</v>
      </c>
      <c r="G82" s="313">
        <v>0.2</v>
      </c>
      <c r="H82" s="313">
        <v>1.26</v>
      </c>
      <c r="I82" s="313">
        <v>68</v>
      </c>
      <c r="J82" s="313">
        <v>155.83000000000001</v>
      </c>
    </row>
    <row r="83" spans="1:10" ht="20.149999999999999" customHeight="1">
      <c r="A83" s="825">
        <v>14</v>
      </c>
      <c r="B83" s="835" t="s">
        <v>460</v>
      </c>
      <c r="C83" s="311" t="s">
        <v>445</v>
      </c>
      <c r="D83" s="312">
        <v>2579</v>
      </c>
      <c r="E83" s="312">
        <v>42093</v>
      </c>
      <c r="F83" s="312">
        <v>12202</v>
      </c>
      <c r="G83" s="312">
        <v>309</v>
      </c>
      <c r="H83" s="312">
        <v>482</v>
      </c>
      <c r="I83" s="312">
        <v>29930</v>
      </c>
      <c r="J83" s="312">
        <v>85016</v>
      </c>
    </row>
    <row r="84" spans="1:10" ht="20.149999999999999" customHeight="1">
      <c r="A84" s="825"/>
      <c r="B84" s="835"/>
      <c r="C84" s="311"/>
      <c r="D84" s="312"/>
      <c r="E84" s="313">
        <v>163.21</v>
      </c>
      <c r="F84" s="313">
        <v>47.31</v>
      </c>
      <c r="G84" s="313">
        <v>1.2</v>
      </c>
      <c r="H84" s="313">
        <v>1.87</v>
      </c>
      <c r="I84" s="313">
        <v>116.05</v>
      </c>
      <c r="J84" s="313">
        <v>329.64</v>
      </c>
    </row>
    <row r="85" spans="1:10" ht="20.149999999999999" customHeight="1">
      <c r="A85" s="825"/>
      <c r="B85" s="835"/>
      <c r="C85" s="311" t="s">
        <v>461</v>
      </c>
      <c r="D85" s="312">
        <v>5224</v>
      </c>
      <c r="E85" s="312">
        <v>36723</v>
      </c>
      <c r="F85" s="312">
        <v>10642</v>
      </c>
      <c r="G85" s="312">
        <v>193</v>
      </c>
      <c r="H85" s="312">
        <v>517</v>
      </c>
      <c r="I85" s="312">
        <v>43065</v>
      </c>
      <c r="J85" s="312">
        <v>91140</v>
      </c>
    </row>
    <row r="86" spans="1:10" ht="20.149999999999999" customHeight="1">
      <c r="A86" s="825"/>
      <c r="B86" s="835"/>
      <c r="C86" s="311"/>
      <c r="D86" s="312"/>
      <c r="E86" s="313">
        <v>70.290000000000006</v>
      </c>
      <c r="F86" s="313">
        <v>20.37</v>
      </c>
      <c r="G86" s="313">
        <v>0.37</v>
      </c>
      <c r="H86" s="313">
        <v>0.99</v>
      </c>
      <c r="I86" s="313">
        <v>82.43</v>
      </c>
      <c r="J86" s="313">
        <v>174.45</v>
      </c>
    </row>
    <row r="87" spans="1:10" ht="20.149999999999999" customHeight="1">
      <c r="A87" s="825"/>
      <c r="B87" s="835"/>
      <c r="C87" s="311" t="s">
        <v>447</v>
      </c>
      <c r="D87" s="312">
        <v>4695</v>
      </c>
      <c r="E87" s="312">
        <v>22432</v>
      </c>
      <c r="F87" s="312">
        <v>6507</v>
      </c>
      <c r="G87" s="312">
        <v>94</v>
      </c>
      <c r="H87" s="312">
        <v>446</v>
      </c>
      <c r="I87" s="312">
        <v>36042</v>
      </c>
      <c r="J87" s="312">
        <v>65521</v>
      </c>
    </row>
    <row r="88" spans="1:10" ht="20.149999999999999" customHeight="1">
      <c r="A88" s="825"/>
      <c r="B88" s="835"/>
      <c r="C88" s="311"/>
      <c r="D88" s="312"/>
      <c r="E88" s="313">
        <v>47.78</v>
      </c>
      <c r="F88" s="313">
        <v>13.86</v>
      </c>
      <c r="G88" s="313">
        <v>0.2</v>
      </c>
      <c r="H88" s="313">
        <v>0.95</v>
      </c>
      <c r="I88" s="313">
        <v>76.77</v>
      </c>
      <c r="J88" s="313">
        <v>139.56</v>
      </c>
    </row>
    <row r="89" spans="1:10" ht="20.149999999999999" customHeight="1">
      <c r="A89" s="825">
        <v>15</v>
      </c>
      <c r="B89" s="835" t="s">
        <v>462</v>
      </c>
      <c r="C89" s="311" t="s">
        <v>445</v>
      </c>
      <c r="D89" s="312">
        <v>67</v>
      </c>
      <c r="E89" s="312">
        <v>347</v>
      </c>
      <c r="F89" s="312">
        <v>101</v>
      </c>
      <c r="G89" s="312">
        <v>8</v>
      </c>
      <c r="H89" s="312">
        <v>6</v>
      </c>
      <c r="I89" s="312">
        <v>436</v>
      </c>
      <c r="J89" s="312">
        <v>898</v>
      </c>
    </row>
    <row r="90" spans="1:10" ht="20.149999999999999" customHeight="1">
      <c r="A90" s="825"/>
      <c r="B90" s="835"/>
      <c r="C90" s="311"/>
      <c r="D90" s="312"/>
      <c r="E90" s="313">
        <v>51.45</v>
      </c>
      <c r="F90" s="313">
        <v>14.92</v>
      </c>
      <c r="G90" s="313">
        <v>1.2</v>
      </c>
      <c r="H90" s="313">
        <v>0.9</v>
      </c>
      <c r="I90" s="313">
        <v>64.8</v>
      </c>
      <c r="J90" s="313">
        <v>133.27000000000001</v>
      </c>
    </row>
    <row r="91" spans="1:10" ht="20.149999999999999" customHeight="1">
      <c r="A91" s="825"/>
      <c r="B91" s="835"/>
      <c r="C91" s="311" t="s">
        <v>446</v>
      </c>
      <c r="D91" s="312">
        <v>196</v>
      </c>
      <c r="E91" s="312">
        <v>550</v>
      </c>
      <c r="F91" s="312">
        <v>159</v>
      </c>
      <c r="G91" s="312">
        <v>7</v>
      </c>
      <c r="H91" s="312">
        <v>21</v>
      </c>
      <c r="I91" s="312">
        <v>1113</v>
      </c>
      <c r="J91" s="312">
        <v>1850</v>
      </c>
    </row>
    <row r="92" spans="1:10" ht="20.149999999999999" customHeight="1">
      <c r="A92" s="825"/>
      <c r="B92" s="835"/>
      <c r="C92" s="311"/>
      <c r="D92" s="312"/>
      <c r="E92" s="313">
        <v>28.03</v>
      </c>
      <c r="F92" s="313">
        <v>8.1300000000000008</v>
      </c>
      <c r="G92" s="313">
        <v>0.36</v>
      </c>
      <c r="H92" s="313">
        <v>1.0900000000000001</v>
      </c>
      <c r="I92" s="313">
        <v>56.77</v>
      </c>
      <c r="J92" s="313">
        <v>94.38</v>
      </c>
    </row>
    <row r="93" spans="1:10" ht="20.149999999999999" customHeight="1">
      <c r="A93" s="825"/>
      <c r="B93" s="835"/>
      <c r="C93" s="311" t="s">
        <v>447</v>
      </c>
      <c r="D93" s="312">
        <v>270</v>
      </c>
      <c r="E93" s="312">
        <v>557</v>
      </c>
      <c r="F93" s="312">
        <v>159</v>
      </c>
      <c r="G93" s="312">
        <v>23</v>
      </c>
      <c r="H93" s="312">
        <v>22</v>
      </c>
      <c r="I93" s="312">
        <v>1478</v>
      </c>
      <c r="J93" s="312">
        <v>2239</v>
      </c>
    </row>
    <row r="94" spans="1:10" ht="20.149999999999999" customHeight="1">
      <c r="A94" s="825"/>
      <c r="B94" s="835"/>
      <c r="C94" s="311"/>
      <c r="D94" s="312"/>
      <c r="E94" s="313">
        <v>20.64</v>
      </c>
      <c r="F94" s="313">
        <v>5.89</v>
      </c>
      <c r="G94" s="313">
        <v>0.84</v>
      </c>
      <c r="H94" s="313">
        <v>0.8</v>
      </c>
      <c r="I94" s="313">
        <v>54.71</v>
      </c>
      <c r="J94" s="313">
        <v>82.88</v>
      </c>
    </row>
    <row r="95" spans="1:10" ht="20.149999999999999" customHeight="1">
      <c r="A95" s="825">
        <v>16</v>
      </c>
      <c r="B95" s="835" t="s">
        <v>463</v>
      </c>
      <c r="C95" s="311" t="s">
        <v>464</v>
      </c>
      <c r="D95" s="312">
        <v>106</v>
      </c>
      <c r="E95" s="312">
        <v>1046</v>
      </c>
      <c r="F95" s="312">
        <v>303</v>
      </c>
      <c r="G95" s="312">
        <v>13</v>
      </c>
      <c r="H95" s="312">
        <v>13</v>
      </c>
      <c r="I95" s="312">
        <v>685</v>
      </c>
      <c r="J95" s="312">
        <v>2060</v>
      </c>
    </row>
    <row r="96" spans="1:10" ht="20.149999999999999" customHeight="1">
      <c r="A96" s="825"/>
      <c r="B96" s="835"/>
      <c r="C96" s="311"/>
      <c r="D96" s="312"/>
      <c r="E96" s="313">
        <v>98.45</v>
      </c>
      <c r="F96" s="313">
        <v>28.55</v>
      </c>
      <c r="G96" s="313">
        <v>1.18</v>
      </c>
      <c r="H96" s="313">
        <v>1.18</v>
      </c>
      <c r="I96" s="313">
        <v>64.489999999999995</v>
      </c>
      <c r="J96" s="313">
        <v>193.85</v>
      </c>
    </row>
    <row r="97" spans="1:10" ht="20.149999999999999" customHeight="1">
      <c r="A97" s="825"/>
      <c r="B97" s="835"/>
      <c r="C97" s="311" t="s">
        <v>446</v>
      </c>
      <c r="D97" s="312">
        <v>488</v>
      </c>
      <c r="E97" s="312">
        <v>3174</v>
      </c>
      <c r="F97" s="312">
        <v>921</v>
      </c>
      <c r="G97" s="312">
        <v>18</v>
      </c>
      <c r="H97" s="312">
        <v>62</v>
      </c>
      <c r="I97" s="312">
        <v>3066</v>
      </c>
      <c r="J97" s="312">
        <v>7241</v>
      </c>
    </row>
    <row r="98" spans="1:10" ht="20.149999999999999" customHeight="1">
      <c r="A98" s="825"/>
      <c r="B98" s="835"/>
      <c r="C98" s="311"/>
      <c r="D98" s="312"/>
      <c r="E98" s="313">
        <v>65.02</v>
      </c>
      <c r="F98" s="313">
        <v>18.86</v>
      </c>
      <c r="G98" s="313">
        <v>0.36</v>
      </c>
      <c r="H98" s="313">
        <v>1.26</v>
      </c>
      <c r="I98" s="313">
        <v>62.82</v>
      </c>
      <c r="J98" s="313">
        <v>148.32</v>
      </c>
    </row>
    <row r="99" spans="1:10" ht="20.149999999999999" customHeight="1">
      <c r="A99" s="825"/>
      <c r="B99" s="835"/>
      <c r="C99" s="311" t="s">
        <v>465</v>
      </c>
      <c r="D99" s="312">
        <v>1488</v>
      </c>
      <c r="E99" s="312">
        <v>7506</v>
      </c>
      <c r="F99" s="312">
        <v>2177</v>
      </c>
      <c r="G99" s="312">
        <v>30</v>
      </c>
      <c r="H99" s="312">
        <v>491</v>
      </c>
      <c r="I99" s="312">
        <v>4159</v>
      </c>
      <c r="J99" s="312">
        <v>14363</v>
      </c>
    </row>
    <row r="100" spans="1:10" ht="20.149999999999999" customHeight="1">
      <c r="A100" s="825"/>
      <c r="B100" s="835"/>
      <c r="C100" s="311"/>
      <c r="D100" s="312"/>
      <c r="E100" s="313">
        <v>50.45</v>
      </c>
      <c r="F100" s="313">
        <v>14.63</v>
      </c>
      <c r="G100" s="313">
        <v>0.2</v>
      </c>
      <c r="H100" s="313">
        <v>3.3</v>
      </c>
      <c r="I100" s="313">
        <v>27.95</v>
      </c>
      <c r="J100" s="313">
        <v>96.53</v>
      </c>
    </row>
    <row r="101" spans="1:10" ht="20.149999999999999" customHeight="1">
      <c r="A101" s="825">
        <v>17</v>
      </c>
      <c r="B101" s="835" t="s">
        <v>466</v>
      </c>
      <c r="C101" s="311" t="s">
        <v>445</v>
      </c>
      <c r="D101" s="312">
        <v>1387</v>
      </c>
      <c r="E101" s="312">
        <v>5378</v>
      </c>
      <c r="F101" s="312">
        <v>1183</v>
      </c>
      <c r="G101" s="312">
        <v>158</v>
      </c>
      <c r="H101" s="312">
        <v>104</v>
      </c>
      <c r="I101" s="312">
        <v>8331</v>
      </c>
      <c r="J101" s="312">
        <v>15154</v>
      </c>
    </row>
    <row r="102" spans="1:10" ht="20.149999999999999" customHeight="1">
      <c r="A102" s="825"/>
      <c r="B102" s="835"/>
      <c r="C102" s="311"/>
      <c r="D102" s="312"/>
      <c r="E102" s="313">
        <v>38.78</v>
      </c>
      <c r="F102" s="313">
        <v>8.5299999999999994</v>
      </c>
      <c r="G102" s="313">
        <v>1.1399999999999999</v>
      </c>
      <c r="H102" s="313">
        <v>0.75</v>
      </c>
      <c r="I102" s="313">
        <v>60.07</v>
      </c>
      <c r="J102" s="313">
        <v>109.27</v>
      </c>
    </row>
    <row r="103" spans="1:10" ht="20.149999999999999" customHeight="1">
      <c r="A103" s="825"/>
      <c r="B103" s="835"/>
      <c r="C103" s="311" t="s">
        <v>446</v>
      </c>
      <c r="D103" s="312">
        <v>17217</v>
      </c>
      <c r="E103" s="312">
        <v>42422</v>
      </c>
      <c r="F103" s="312">
        <v>9312</v>
      </c>
      <c r="G103" s="312">
        <v>2428</v>
      </c>
      <c r="H103" s="312">
        <v>1154</v>
      </c>
      <c r="I103" s="312">
        <v>99514</v>
      </c>
      <c r="J103" s="312">
        <v>154830</v>
      </c>
    </row>
    <row r="104" spans="1:10" ht="20.149999999999999" customHeight="1">
      <c r="A104" s="825"/>
      <c r="B104" s="835"/>
      <c r="C104" s="311"/>
      <c r="D104" s="312"/>
      <c r="E104" s="313">
        <v>24.64</v>
      </c>
      <c r="F104" s="313">
        <v>5.41</v>
      </c>
      <c r="G104" s="313">
        <v>1.41</v>
      </c>
      <c r="H104" s="313">
        <v>0.67</v>
      </c>
      <c r="I104" s="313">
        <v>57.8</v>
      </c>
      <c r="J104" s="313">
        <v>89.93</v>
      </c>
    </row>
    <row r="105" spans="1:10" ht="20.149999999999999" customHeight="1">
      <c r="A105" s="825"/>
      <c r="B105" s="835"/>
      <c r="C105" s="311" t="s">
        <v>447</v>
      </c>
      <c r="D105" s="312">
        <v>56904</v>
      </c>
      <c r="E105" s="312">
        <v>57246</v>
      </c>
      <c r="F105" s="312">
        <v>12517</v>
      </c>
      <c r="G105" s="312">
        <v>11212</v>
      </c>
      <c r="H105" s="312">
        <v>2160</v>
      </c>
      <c r="I105" s="312">
        <v>283449</v>
      </c>
      <c r="J105" s="312">
        <v>366584</v>
      </c>
    </row>
    <row r="106" spans="1:10" ht="20.149999999999999" customHeight="1">
      <c r="A106" s="825"/>
      <c r="B106" s="835"/>
      <c r="C106" s="311"/>
      <c r="D106" s="312"/>
      <c r="E106" s="313">
        <v>10.06</v>
      </c>
      <c r="F106" s="313">
        <v>2.2000000000000002</v>
      </c>
      <c r="G106" s="315">
        <v>1.97</v>
      </c>
      <c r="H106" s="313">
        <v>0.38</v>
      </c>
      <c r="I106" s="315">
        <v>49.81</v>
      </c>
      <c r="J106" s="313">
        <v>64.42</v>
      </c>
    </row>
    <row r="107" spans="1:10">
      <c r="A107" s="825"/>
      <c r="B107" s="835" t="s">
        <v>467</v>
      </c>
      <c r="C107" s="317"/>
      <c r="D107" s="318">
        <v>715343</v>
      </c>
      <c r="E107" s="318">
        <v>2374376</v>
      </c>
      <c r="F107" s="318">
        <v>735157</v>
      </c>
      <c r="G107" s="318">
        <v>56448</v>
      </c>
      <c r="H107" s="318">
        <v>107803</v>
      </c>
      <c r="I107" s="318">
        <v>4011746</v>
      </c>
      <c r="J107" s="318">
        <v>7285530</v>
      </c>
    </row>
    <row r="108" spans="1:10">
      <c r="A108" s="825"/>
      <c r="B108" s="835"/>
      <c r="C108" s="317"/>
      <c r="D108" s="318"/>
      <c r="E108" s="318"/>
      <c r="F108" s="318"/>
      <c r="G108" s="318"/>
      <c r="H108" s="318"/>
      <c r="I108" s="318"/>
      <c r="J108" s="318"/>
    </row>
    <row r="109" spans="1:10" ht="31.5" customHeight="1">
      <c r="A109" s="822" t="s">
        <v>468</v>
      </c>
      <c r="B109" s="823"/>
      <c r="C109" s="823"/>
      <c r="D109" s="823"/>
      <c r="E109" s="823"/>
      <c r="F109" s="823"/>
      <c r="G109" s="823"/>
      <c r="H109" s="823"/>
      <c r="I109" s="823"/>
      <c r="J109" s="824"/>
    </row>
    <row r="110" spans="1:10" ht="43.5" customHeight="1">
      <c r="A110" s="818" t="s">
        <v>469</v>
      </c>
      <c r="B110" s="819"/>
      <c r="C110" s="819"/>
      <c r="D110" s="819"/>
      <c r="E110" s="819"/>
      <c r="F110" s="819"/>
      <c r="G110" s="819"/>
      <c r="H110" s="819"/>
      <c r="I110" s="819"/>
      <c r="J110" s="820"/>
    </row>
    <row r="111" spans="1:10" hidden="1">
      <c r="C111" s="47" t="s">
        <v>470</v>
      </c>
    </row>
  </sheetData>
  <mergeCells count="41">
    <mergeCell ref="A107:A108"/>
    <mergeCell ref="B107:B108"/>
    <mergeCell ref="A109:J109"/>
    <mergeCell ref="A110:J110"/>
    <mergeCell ref="A89:A94"/>
    <mergeCell ref="B89:B94"/>
    <mergeCell ref="A95:A100"/>
    <mergeCell ref="B95:B100"/>
    <mergeCell ref="A101:A106"/>
    <mergeCell ref="B101:B106"/>
    <mergeCell ref="A71:A76"/>
    <mergeCell ref="B71:B76"/>
    <mergeCell ref="A77:A82"/>
    <mergeCell ref="B77:B82"/>
    <mergeCell ref="A83:A88"/>
    <mergeCell ref="B83:B88"/>
    <mergeCell ref="A53:A58"/>
    <mergeCell ref="B53:B58"/>
    <mergeCell ref="A59:A64"/>
    <mergeCell ref="B59:B64"/>
    <mergeCell ref="A65:A70"/>
    <mergeCell ref="B65:B70"/>
    <mergeCell ref="A35:A40"/>
    <mergeCell ref="B35:B40"/>
    <mergeCell ref="A41:A46"/>
    <mergeCell ref="B41:B46"/>
    <mergeCell ref="A47:A52"/>
    <mergeCell ref="B47:B52"/>
    <mergeCell ref="A17:A22"/>
    <mergeCell ref="B17:B22"/>
    <mergeCell ref="A23:A28"/>
    <mergeCell ref="B23:B28"/>
    <mergeCell ref="A29:A34"/>
    <mergeCell ref="B29:B34"/>
    <mergeCell ref="A11:A16"/>
    <mergeCell ref="B11:B16"/>
    <mergeCell ref="A1:J1"/>
    <mergeCell ref="A2:J2"/>
    <mergeCell ref="A3:J3"/>
    <mergeCell ref="A5:A10"/>
    <mergeCell ref="B5:B10"/>
  </mergeCells>
  <conditionalFormatting sqref="L5:XFD108">
    <cfRule type="expression" dxfId="3" priority="1">
      <formula>MOD(ROW(),3)=1</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BF76B-5C27-4B25-A20D-05D146616CB9}">
  <dimension ref="A1:XFD46"/>
  <sheetViews>
    <sheetView view="pageBreakPreview" zoomScaleNormal="100" zoomScaleSheetLayoutView="100" workbookViewId="0">
      <selection activeCell="A44" sqref="A44:N44"/>
    </sheetView>
  </sheetViews>
  <sheetFormatPr defaultColWidth="0" defaultRowHeight="14.5" zeroHeight="1"/>
  <cols>
    <col min="1" max="1" width="5.81640625" style="274" bestFit="1" customWidth="1"/>
    <col min="2" max="2" width="17.453125" style="274" bestFit="1" customWidth="1"/>
    <col min="3" max="3" width="11.54296875" style="47" customWidth="1"/>
    <col min="4" max="4" width="7.26953125" style="47" bestFit="1" customWidth="1"/>
    <col min="5" max="6" width="7.453125" style="47" bestFit="1" customWidth="1"/>
    <col min="7" max="7" width="10.81640625" style="47" customWidth="1"/>
    <col min="8" max="11" width="8.54296875" style="47" bestFit="1" customWidth="1"/>
    <col min="12" max="12" width="9.54296875" style="47" bestFit="1" customWidth="1"/>
    <col min="13" max="13" width="9.1796875" style="308" bestFit="1" customWidth="1"/>
    <col min="14" max="14" width="17.54296875" style="274" bestFit="1" customWidth="1"/>
    <col min="15" max="21" width="9.1796875" style="293" hidden="1" customWidth="1"/>
    <col min="22" max="22" width="22" style="293" hidden="1" customWidth="1"/>
    <col min="23" max="16384" width="0" style="293" hidden="1"/>
  </cols>
  <sheetData>
    <row r="1" spans="1:14">
      <c r="A1" s="826" t="s">
        <v>471</v>
      </c>
      <c r="B1" s="827"/>
      <c r="C1" s="827"/>
      <c r="D1" s="827"/>
      <c r="E1" s="827"/>
      <c r="F1" s="827"/>
      <c r="G1" s="841"/>
      <c r="H1" s="841"/>
      <c r="I1" s="841"/>
      <c r="J1" s="841"/>
      <c r="K1" s="841"/>
      <c r="L1" s="841"/>
      <c r="M1" s="841"/>
      <c r="N1" s="842"/>
    </row>
    <row r="2" spans="1:14">
      <c r="A2" s="829" t="s">
        <v>472</v>
      </c>
      <c r="B2" s="830"/>
      <c r="C2" s="830"/>
      <c r="D2" s="830"/>
      <c r="E2" s="830"/>
      <c r="F2" s="830"/>
      <c r="G2" s="830"/>
      <c r="H2" s="830"/>
      <c r="I2" s="830"/>
      <c r="J2" s="830"/>
      <c r="K2" s="830"/>
      <c r="L2" s="830"/>
      <c r="M2" s="830"/>
      <c r="N2" s="831"/>
    </row>
    <row r="3" spans="1:14">
      <c r="A3" s="749" t="s">
        <v>473</v>
      </c>
      <c r="B3" s="750"/>
      <c r="C3" s="750"/>
      <c r="D3" s="750"/>
      <c r="E3" s="750"/>
      <c r="F3" s="750"/>
      <c r="G3" s="750"/>
      <c r="H3" s="750"/>
      <c r="I3" s="750"/>
      <c r="J3" s="750"/>
      <c r="K3" s="750"/>
      <c r="L3" s="750"/>
      <c r="M3" s="750"/>
      <c r="N3" s="751"/>
    </row>
    <row r="4" spans="1:14" ht="43.5">
      <c r="A4" s="294" t="s">
        <v>414</v>
      </c>
      <c r="B4" s="295" t="s">
        <v>268</v>
      </c>
      <c r="C4" s="296">
        <v>2000</v>
      </c>
      <c r="D4" s="64">
        <v>2002</v>
      </c>
      <c r="E4" s="64">
        <v>2004</v>
      </c>
      <c r="F4" s="64">
        <v>2006</v>
      </c>
      <c r="G4" s="64" t="s">
        <v>474</v>
      </c>
      <c r="H4" s="297" t="s">
        <v>475</v>
      </c>
      <c r="I4" s="297" t="s">
        <v>476</v>
      </c>
      <c r="J4" s="297" t="s">
        <v>2</v>
      </c>
      <c r="K4" s="297" t="s">
        <v>477</v>
      </c>
      <c r="L4" s="297" t="s">
        <v>478</v>
      </c>
      <c r="M4" s="297" t="s">
        <v>479</v>
      </c>
      <c r="N4" s="66" t="s">
        <v>0</v>
      </c>
    </row>
    <row r="5" spans="1:14">
      <c r="A5" s="298">
        <v>1</v>
      </c>
      <c r="B5" s="269" t="s">
        <v>274</v>
      </c>
      <c r="C5" s="299">
        <v>9011</v>
      </c>
      <c r="D5" s="231">
        <v>12120</v>
      </c>
      <c r="E5" s="231">
        <v>7640</v>
      </c>
      <c r="F5" s="231">
        <v>7191</v>
      </c>
      <c r="G5" s="231">
        <v>7152</v>
      </c>
      <c r="H5" s="231">
        <v>7187</v>
      </c>
      <c r="I5" s="108">
        <v>3965</v>
      </c>
      <c r="J5" s="108">
        <v>3753</v>
      </c>
      <c r="K5" s="108">
        <v>3914</v>
      </c>
      <c r="L5" s="108">
        <v>5247.36</v>
      </c>
      <c r="M5" s="300">
        <v>5340.02</v>
      </c>
      <c r="N5" s="113" t="s">
        <v>3</v>
      </c>
    </row>
    <row r="6" spans="1:14">
      <c r="A6" s="298">
        <v>2</v>
      </c>
      <c r="B6" s="301" t="s">
        <v>275</v>
      </c>
      <c r="C6" s="299">
        <v>478</v>
      </c>
      <c r="D6" s="231">
        <v>363</v>
      </c>
      <c r="E6" s="231">
        <v>446</v>
      </c>
      <c r="F6" s="231">
        <v>592</v>
      </c>
      <c r="G6" s="231">
        <v>549</v>
      </c>
      <c r="H6" s="231">
        <v>660</v>
      </c>
      <c r="I6" s="108">
        <v>761</v>
      </c>
      <c r="J6" s="108">
        <v>807</v>
      </c>
      <c r="K6" s="108">
        <v>848</v>
      </c>
      <c r="L6" s="108">
        <v>1162.95</v>
      </c>
      <c r="M6" s="300">
        <v>1201.6300000000001</v>
      </c>
      <c r="N6" s="302" t="s">
        <v>4</v>
      </c>
    </row>
    <row r="7" spans="1:14">
      <c r="A7" s="298">
        <v>3</v>
      </c>
      <c r="B7" s="269" t="s">
        <v>276</v>
      </c>
      <c r="C7" s="299">
        <v>1942</v>
      </c>
      <c r="D7" s="231">
        <v>935</v>
      </c>
      <c r="E7" s="231">
        <v>1484</v>
      </c>
      <c r="F7" s="231">
        <v>1590</v>
      </c>
      <c r="G7" s="231">
        <v>1564</v>
      </c>
      <c r="H7" s="231">
        <v>1582</v>
      </c>
      <c r="I7" s="108">
        <v>1613</v>
      </c>
      <c r="J7" s="108">
        <v>1496</v>
      </c>
      <c r="K7" s="108">
        <v>1408</v>
      </c>
      <c r="L7" s="108">
        <v>2173.62</v>
      </c>
      <c r="M7" s="108">
        <v>2101.46</v>
      </c>
      <c r="N7" s="113" t="s">
        <v>5</v>
      </c>
    </row>
    <row r="8" spans="1:14">
      <c r="A8" s="298">
        <v>4</v>
      </c>
      <c r="B8" s="301" t="s">
        <v>277</v>
      </c>
      <c r="C8" s="299">
        <v>3693</v>
      </c>
      <c r="D8" s="231">
        <v>1620</v>
      </c>
      <c r="E8" s="231">
        <v>2522</v>
      </c>
      <c r="F8" s="231">
        <v>2495</v>
      </c>
      <c r="G8" s="231">
        <v>2369</v>
      </c>
      <c r="H8" s="231">
        <v>2164</v>
      </c>
      <c r="I8" s="108">
        <v>2182</v>
      </c>
      <c r="J8" s="108">
        <v>2263</v>
      </c>
      <c r="K8" s="108">
        <v>2003</v>
      </c>
      <c r="L8" s="108">
        <v>2623.38</v>
      </c>
      <c r="M8" s="300">
        <v>2370.21</v>
      </c>
      <c r="N8" s="302" t="s">
        <v>6</v>
      </c>
    </row>
    <row r="9" spans="1:14">
      <c r="A9" s="298">
        <v>5</v>
      </c>
      <c r="B9" s="269" t="s">
        <v>278</v>
      </c>
      <c r="C9" s="299">
        <v>3535</v>
      </c>
      <c r="D9" s="231">
        <v>6723</v>
      </c>
      <c r="E9" s="231">
        <v>4492</v>
      </c>
      <c r="F9" s="231">
        <v>4027</v>
      </c>
      <c r="G9" s="231">
        <v>3866</v>
      </c>
      <c r="H9" s="231">
        <v>3463</v>
      </c>
      <c r="I9" s="108">
        <v>3629</v>
      </c>
      <c r="J9" s="108">
        <v>3833</v>
      </c>
      <c r="K9" s="108">
        <v>4248</v>
      </c>
      <c r="L9" s="108">
        <v>5835.95</v>
      </c>
      <c r="M9" s="108">
        <v>6538.7</v>
      </c>
      <c r="N9" s="113" t="s">
        <v>7</v>
      </c>
    </row>
    <row r="10" spans="1:14">
      <c r="A10" s="298">
        <v>6</v>
      </c>
      <c r="B10" s="301" t="s">
        <v>279</v>
      </c>
      <c r="C10" s="299">
        <v>40</v>
      </c>
      <c r="D10" s="231">
        <v>98</v>
      </c>
      <c r="E10" s="231">
        <v>107</v>
      </c>
      <c r="F10" s="231">
        <v>123</v>
      </c>
      <c r="G10" s="231">
        <v>120</v>
      </c>
      <c r="H10" s="231">
        <v>118</v>
      </c>
      <c r="I10" s="108">
        <v>111</v>
      </c>
      <c r="J10" s="108">
        <v>113</v>
      </c>
      <c r="K10" s="108">
        <v>129</v>
      </c>
      <c r="L10" s="108">
        <v>171.06</v>
      </c>
      <c r="M10" s="300">
        <v>176.03</v>
      </c>
      <c r="N10" s="302" t="s">
        <v>8</v>
      </c>
    </row>
    <row r="11" spans="1:14">
      <c r="A11" s="298">
        <v>7</v>
      </c>
      <c r="B11" s="269" t="s">
        <v>280</v>
      </c>
      <c r="C11" s="299">
        <v>62</v>
      </c>
      <c r="D11" s="231">
        <v>136</v>
      </c>
      <c r="E11" s="231">
        <v>268</v>
      </c>
      <c r="F11" s="231">
        <v>286</v>
      </c>
      <c r="G11" s="231">
        <v>286</v>
      </c>
      <c r="H11" s="231">
        <v>334</v>
      </c>
      <c r="I11" s="108">
        <v>325</v>
      </c>
      <c r="J11" s="108">
        <v>323</v>
      </c>
      <c r="K11" s="108">
        <v>272</v>
      </c>
      <c r="L11" s="108">
        <v>260.08</v>
      </c>
      <c r="M11" s="108">
        <v>257.82</v>
      </c>
      <c r="N11" s="113" t="s">
        <v>9</v>
      </c>
    </row>
    <row r="12" spans="1:14">
      <c r="A12" s="298">
        <v>8</v>
      </c>
      <c r="B12" s="301" t="s">
        <v>281</v>
      </c>
      <c r="C12" s="299">
        <v>4036</v>
      </c>
      <c r="D12" s="231">
        <v>10586</v>
      </c>
      <c r="E12" s="231">
        <v>7621</v>
      </c>
      <c r="F12" s="231">
        <v>8390</v>
      </c>
      <c r="G12" s="231">
        <v>7837</v>
      </c>
      <c r="H12" s="231">
        <v>8358</v>
      </c>
      <c r="I12" s="108">
        <v>7914</v>
      </c>
      <c r="J12" s="108">
        <v>8024</v>
      </c>
      <c r="K12" s="108">
        <v>6912</v>
      </c>
      <c r="L12" s="108">
        <v>6648.28</v>
      </c>
      <c r="M12" s="300">
        <v>6632.29</v>
      </c>
      <c r="N12" s="302" t="s">
        <v>10</v>
      </c>
    </row>
    <row r="13" spans="1:14">
      <c r="A13" s="298">
        <v>9</v>
      </c>
      <c r="B13" s="269" t="s">
        <v>282</v>
      </c>
      <c r="C13" s="299">
        <v>1526</v>
      </c>
      <c r="D13" s="231">
        <v>1415</v>
      </c>
      <c r="E13" s="231">
        <v>1565</v>
      </c>
      <c r="F13" s="231">
        <v>1409</v>
      </c>
      <c r="G13" s="231">
        <v>1395</v>
      </c>
      <c r="H13" s="231">
        <v>1282</v>
      </c>
      <c r="I13" s="108">
        <v>1355</v>
      </c>
      <c r="J13" s="108">
        <v>1415</v>
      </c>
      <c r="K13" s="108">
        <v>1565</v>
      </c>
      <c r="L13" s="108">
        <v>1551.85</v>
      </c>
      <c r="M13" s="108">
        <v>1693.02</v>
      </c>
      <c r="N13" s="113" t="s">
        <v>11</v>
      </c>
    </row>
    <row r="14" spans="1:14">
      <c r="A14" s="298">
        <v>10</v>
      </c>
      <c r="B14" s="301" t="s">
        <v>283</v>
      </c>
      <c r="C14" s="299">
        <v>397</v>
      </c>
      <c r="D14" s="231">
        <v>491</v>
      </c>
      <c r="E14" s="231">
        <v>709</v>
      </c>
      <c r="F14" s="231">
        <v>638</v>
      </c>
      <c r="G14" s="231">
        <v>623</v>
      </c>
      <c r="H14" s="231">
        <v>697</v>
      </c>
      <c r="I14" s="108">
        <v>757</v>
      </c>
      <c r="J14" s="108">
        <v>822</v>
      </c>
      <c r="K14" s="108">
        <v>829</v>
      </c>
      <c r="L14" s="108">
        <v>813.35</v>
      </c>
      <c r="M14" s="300">
        <v>855.07</v>
      </c>
      <c r="N14" s="302" t="s">
        <v>12</v>
      </c>
    </row>
    <row r="15" spans="1:14">
      <c r="A15" s="260">
        <v>11</v>
      </c>
      <c r="B15" s="301" t="s">
        <v>286</v>
      </c>
      <c r="C15" s="299">
        <v>2694</v>
      </c>
      <c r="D15" s="231">
        <v>5012</v>
      </c>
      <c r="E15" s="231">
        <v>3080</v>
      </c>
      <c r="F15" s="231">
        <v>3032</v>
      </c>
      <c r="G15" s="231">
        <v>2914</v>
      </c>
      <c r="H15" s="231">
        <v>2629</v>
      </c>
      <c r="I15" s="108">
        <v>2783</v>
      </c>
      <c r="J15" s="108">
        <v>2922</v>
      </c>
      <c r="K15" s="108">
        <v>2657</v>
      </c>
      <c r="L15" s="108">
        <v>3409.4</v>
      </c>
      <c r="M15" s="300">
        <v>3637.55</v>
      </c>
      <c r="N15" s="302" t="s">
        <v>15</v>
      </c>
    </row>
    <row r="16" spans="1:14">
      <c r="A16" s="298">
        <v>12</v>
      </c>
      <c r="B16" s="269" t="s">
        <v>287</v>
      </c>
      <c r="C16" s="299">
        <v>7446</v>
      </c>
      <c r="D16" s="231">
        <v>5371</v>
      </c>
      <c r="E16" s="231">
        <v>5467</v>
      </c>
      <c r="F16" s="231">
        <v>5683</v>
      </c>
      <c r="G16" s="231">
        <v>5733</v>
      </c>
      <c r="H16" s="231">
        <v>5920</v>
      </c>
      <c r="I16" s="108">
        <v>5552</v>
      </c>
      <c r="J16" s="108">
        <v>5713</v>
      </c>
      <c r="K16" s="108">
        <v>6257</v>
      </c>
      <c r="L16" s="108">
        <v>8386.2099999999991</v>
      </c>
      <c r="M16" s="108">
        <v>7779.15</v>
      </c>
      <c r="N16" s="113" t="s">
        <v>16</v>
      </c>
    </row>
    <row r="17" spans="1:22">
      <c r="A17" s="298">
        <v>13</v>
      </c>
      <c r="B17" s="301" t="s">
        <v>288</v>
      </c>
      <c r="C17" s="299">
        <v>1146</v>
      </c>
      <c r="D17" s="231">
        <v>1903</v>
      </c>
      <c r="E17" s="231">
        <v>2632</v>
      </c>
      <c r="F17" s="231">
        <v>2801</v>
      </c>
      <c r="G17" s="231">
        <v>2755</v>
      </c>
      <c r="H17" s="231">
        <v>3146</v>
      </c>
      <c r="I17" s="108">
        <v>2951</v>
      </c>
      <c r="J17" s="108">
        <v>2959</v>
      </c>
      <c r="K17" s="108">
        <v>2936</v>
      </c>
      <c r="L17" s="108">
        <v>3025.6</v>
      </c>
      <c r="M17" s="300">
        <v>2905.94</v>
      </c>
      <c r="N17" s="302" t="s">
        <v>17</v>
      </c>
    </row>
    <row r="18" spans="1:22">
      <c r="A18" s="298">
        <v>14</v>
      </c>
      <c r="B18" s="269" t="s">
        <v>289</v>
      </c>
      <c r="C18" s="299">
        <v>5751</v>
      </c>
      <c r="D18" s="231">
        <v>7250</v>
      </c>
      <c r="E18" s="231">
        <v>6267</v>
      </c>
      <c r="F18" s="231">
        <v>6871</v>
      </c>
      <c r="G18" s="231">
        <v>7090</v>
      </c>
      <c r="H18" s="231">
        <v>7087</v>
      </c>
      <c r="I18" s="108">
        <v>7773</v>
      </c>
      <c r="J18" s="108">
        <v>8073</v>
      </c>
      <c r="K18" s="108">
        <v>8339</v>
      </c>
      <c r="L18" s="108">
        <v>8891.01</v>
      </c>
      <c r="M18" s="108">
        <v>8650.14</v>
      </c>
      <c r="N18" s="113" t="s">
        <v>18</v>
      </c>
    </row>
    <row r="19" spans="1:22">
      <c r="A19" s="298">
        <v>15</v>
      </c>
      <c r="B19" s="301" t="s">
        <v>264</v>
      </c>
      <c r="C19" s="299">
        <v>8269</v>
      </c>
      <c r="D19" s="231">
        <v>9320</v>
      </c>
      <c r="E19" s="231">
        <v>8978</v>
      </c>
      <c r="F19" s="231">
        <v>9466</v>
      </c>
      <c r="G19" s="231">
        <v>9079</v>
      </c>
      <c r="H19" s="231">
        <v>9142</v>
      </c>
      <c r="I19" s="108">
        <v>9558</v>
      </c>
      <c r="J19" s="108">
        <v>9831</v>
      </c>
      <c r="K19" s="108">
        <v>10806</v>
      </c>
      <c r="L19" s="108">
        <v>14413.67</v>
      </c>
      <c r="M19" s="300">
        <v>14524.88</v>
      </c>
      <c r="N19" s="302" t="s">
        <v>19</v>
      </c>
    </row>
    <row r="20" spans="1:22">
      <c r="A20" s="298">
        <v>16</v>
      </c>
      <c r="B20" s="269" t="s">
        <v>290</v>
      </c>
      <c r="C20" s="299">
        <v>95</v>
      </c>
      <c r="D20" s="231">
        <v>136</v>
      </c>
      <c r="E20" s="231">
        <v>142</v>
      </c>
      <c r="F20" s="231">
        <v>197</v>
      </c>
      <c r="G20" s="231">
        <v>193</v>
      </c>
      <c r="H20" s="231">
        <v>224</v>
      </c>
      <c r="I20" s="108">
        <v>243</v>
      </c>
      <c r="J20" s="108">
        <v>220</v>
      </c>
      <c r="K20" s="108">
        <v>173</v>
      </c>
      <c r="L20" s="108">
        <v>217.19</v>
      </c>
      <c r="M20" s="108">
        <v>209.82</v>
      </c>
      <c r="N20" s="113" t="s">
        <v>20</v>
      </c>
    </row>
    <row r="21" spans="1:22">
      <c r="A21" s="298">
        <v>17</v>
      </c>
      <c r="B21" s="301" t="s">
        <v>291</v>
      </c>
      <c r="C21" s="299">
        <v>140</v>
      </c>
      <c r="D21" s="231">
        <v>352</v>
      </c>
      <c r="E21" s="231">
        <v>405</v>
      </c>
      <c r="F21" s="231">
        <v>542</v>
      </c>
      <c r="G21" s="231">
        <v>578</v>
      </c>
      <c r="H21" s="231">
        <v>668</v>
      </c>
      <c r="I21" s="108">
        <v>710</v>
      </c>
      <c r="J21" s="108">
        <v>657</v>
      </c>
      <c r="K21" s="108">
        <v>710</v>
      </c>
      <c r="L21" s="108">
        <v>774.63</v>
      </c>
      <c r="M21" s="300">
        <v>720.56</v>
      </c>
      <c r="N21" s="302" t="s">
        <v>21</v>
      </c>
    </row>
    <row r="22" spans="1:22">
      <c r="A22" s="298">
        <v>18</v>
      </c>
      <c r="B22" s="269" t="s">
        <v>292</v>
      </c>
      <c r="C22" s="299">
        <v>95</v>
      </c>
      <c r="D22" s="231">
        <v>130</v>
      </c>
      <c r="E22" s="231">
        <v>122</v>
      </c>
      <c r="F22" s="231">
        <v>172</v>
      </c>
      <c r="G22" s="231">
        <v>190</v>
      </c>
      <c r="H22" s="231">
        <v>223</v>
      </c>
      <c r="I22" s="108">
        <v>535</v>
      </c>
      <c r="J22" s="108">
        <v>467</v>
      </c>
      <c r="K22" s="108">
        <v>441</v>
      </c>
      <c r="L22" s="108">
        <v>631.11</v>
      </c>
      <c r="M22" s="108">
        <v>567.79999999999995</v>
      </c>
      <c r="N22" s="113" t="s">
        <v>22</v>
      </c>
    </row>
    <row r="23" spans="1:22">
      <c r="A23" s="298">
        <v>19</v>
      </c>
      <c r="B23" s="301" t="s">
        <v>293</v>
      </c>
      <c r="C23" s="299">
        <v>70</v>
      </c>
      <c r="D23" s="231">
        <v>217</v>
      </c>
      <c r="E23" s="231">
        <v>238</v>
      </c>
      <c r="F23" s="231">
        <v>300</v>
      </c>
      <c r="G23" s="231">
        <v>322</v>
      </c>
      <c r="H23" s="231">
        <v>372</v>
      </c>
      <c r="I23" s="108">
        <v>381</v>
      </c>
      <c r="J23" s="108">
        <v>379</v>
      </c>
      <c r="K23" s="108">
        <v>362</v>
      </c>
      <c r="L23" s="108">
        <v>467.35</v>
      </c>
      <c r="M23" s="300">
        <v>394.02</v>
      </c>
      <c r="N23" s="302" t="s">
        <v>23</v>
      </c>
    </row>
    <row r="24" spans="1:22">
      <c r="A24" s="298">
        <v>20</v>
      </c>
      <c r="B24" s="269" t="s">
        <v>24</v>
      </c>
      <c r="C24" s="299">
        <v>4364</v>
      </c>
      <c r="D24" s="231">
        <v>6381</v>
      </c>
      <c r="E24" s="231">
        <v>4589</v>
      </c>
      <c r="F24" s="231">
        <v>4435</v>
      </c>
      <c r="G24" s="231">
        <v>4301</v>
      </c>
      <c r="H24" s="231">
        <v>4013</v>
      </c>
      <c r="I24" s="108">
        <v>3986</v>
      </c>
      <c r="J24" s="108">
        <v>3993</v>
      </c>
      <c r="K24" s="108">
        <v>4648</v>
      </c>
      <c r="L24" s="108">
        <v>5756.77</v>
      </c>
      <c r="M24" s="108">
        <v>6163.45</v>
      </c>
      <c r="N24" s="113" t="s">
        <v>25</v>
      </c>
    </row>
    <row r="25" spans="1:22">
      <c r="A25" s="298">
        <v>21</v>
      </c>
      <c r="B25" s="301" t="s">
        <v>294</v>
      </c>
      <c r="C25" s="299">
        <v>1634</v>
      </c>
      <c r="D25" s="231">
        <v>1608</v>
      </c>
      <c r="E25" s="231">
        <v>1823</v>
      </c>
      <c r="F25" s="231">
        <v>1699</v>
      </c>
      <c r="G25" s="231">
        <v>1699</v>
      </c>
      <c r="H25" s="231">
        <v>1499</v>
      </c>
      <c r="I25" s="108">
        <v>1544</v>
      </c>
      <c r="J25" s="108">
        <v>1622</v>
      </c>
      <c r="K25" s="108">
        <v>1592</v>
      </c>
      <c r="L25" s="108">
        <v>1297.93</v>
      </c>
      <c r="M25" s="300">
        <v>1475.15</v>
      </c>
      <c r="N25" s="302" t="s">
        <v>26</v>
      </c>
    </row>
    <row r="26" spans="1:22">
      <c r="A26" s="298">
        <v>22</v>
      </c>
      <c r="B26" s="269" t="s">
        <v>295</v>
      </c>
      <c r="C26" s="299">
        <v>5286</v>
      </c>
      <c r="D26" s="231">
        <v>8638</v>
      </c>
      <c r="E26" s="231">
        <v>8379</v>
      </c>
      <c r="F26" s="231">
        <v>8274</v>
      </c>
      <c r="G26" s="231">
        <v>8272</v>
      </c>
      <c r="H26" s="231">
        <v>7860</v>
      </c>
      <c r="I26" s="108">
        <v>8269</v>
      </c>
      <c r="J26" s="108">
        <v>8266</v>
      </c>
      <c r="K26" s="108">
        <v>8112</v>
      </c>
      <c r="L26" s="108">
        <v>10362.86</v>
      </c>
      <c r="M26" s="108">
        <v>10841.12</v>
      </c>
      <c r="N26" s="113" t="s">
        <v>27</v>
      </c>
    </row>
    <row r="27" spans="1:22">
      <c r="A27" s="298">
        <v>23</v>
      </c>
      <c r="B27" s="301" t="s">
        <v>296</v>
      </c>
      <c r="C27" s="299">
        <v>14</v>
      </c>
      <c r="D27" s="231">
        <v>22</v>
      </c>
      <c r="E27" s="231">
        <v>27</v>
      </c>
      <c r="F27" s="231">
        <v>20</v>
      </c>
      <c r="G27" s="231">
        <v>25</v>
      </c>
      <c r="H27" s="231">
        <v>31</v>
      </c>
      <c r="I27" s="108">
        <v>35</v>
      </c>
      <c r="J27" s="108">
        <v>35</v>
      </c>
      <c r="K27" s="108">
        <v>36</v>
      </c>
      <c r="L27" s="108">
        <v>50.64</v>
      </c>
      <c r="M27" s="300">
        <v>48.33</v>
      </c>
      <c r="N27" s="302" t="s">
        <v>28</v>
      </c>
    </row>
    <row r="28" spans="1:22">
      <c r="A28" s="298">
        <v>24</v>
      </c>
      <c r="B28" s="269" t="s">
        <v>297</v>
      </c>
      <c r="C28" s="299">
        <v>6054</v>
      </c>
      <c r="D28" s="231">
        <v>4991</v>
      </c>
      <c r="E28" s="231">
        <v>5621</v>
      </c>
      <c r="F28" s="231">
        <v>4968</v>
      </c>
      <c r="G28" s="231">
        <v>4718</v>
      </c>
      <c r="H28" s="231">
        <v>4866</v>
      </c>
      <c r="I28" s="108">
        <v>4505</v>
      </c>
      <c r="J28" s="108">
        <v>4671</v>
      </c>
      <c r="K28" s="108">
        <v>4830</v>
      </c>
      <c r="L28" s="108">
        <v>5323.73</v>
      </c>
      <c r="M28" s="108">
        <v>5370.72</v>
      </c>
      <c r="N28" s="113" t="s">
        <v>29</v>
      </c>
    </row>
    <row r="29" spans="1:22">
      <c r="A29" s="298">
        <v>25</v>
      </c>
      <c r="B29" s="301" t="s">
        <v>30</v>
      </c>
      <c r="C29" s="299"/>
      <c r="D29" s="231"/>
      <c r="E29" s="231"/>
      <c r="F29" s="231"/>
      <c r="G29" s="231"/>
      <c r="H29" s="231"/>
      <c r="I29" s="108">
        <v>2549</v>
      </c>
      <c r="J29" s="108">
        <v>2669</v>
      </c>
      <c r="K29" s="108">
        <v>2514</v>
      </c>
      <c r="L29" s="108">
        <v>3478.88</v>
      </c>
      <c r="M29" s="300">
        <v>3517.66</v>
      </c>
      <c r="N29" s="302" t="s">
        <v>31</v>
      </c>
    </row>
    <row r="30" spans="1:22">
      <c r="A30" s="298">
        <v>26</v>
      </c>
      <c r="B30" s="269" t="s">
        <v>298</v>
      </c>
      <c r="C30" s="299">
        <v>68</v>
      </c>
      <c r="D30" s="231">
        <v>116</v>
      </c>
      <c r="E30" s="231">
        <v>134</v>
      </c>
      <c r="F30" s="231">
        <v>171</v>
      </c>
      <c r="G30" s="231">
        <v>184</v>
      </c>
      <c r="H30" s="231">
        <v>213</v>
      </c>
      <c r="I30" s="108">
        <v>233</v>
      </c>
      <c r="J30" s="108">
        <v>215</v>
      </c>
      <c r="K30" s="108">
        <v>231</v>
      </c>
      <c r="L30" s="108">
        <v>252.95</v>
      </c>
      <c r="M30" s="108">
        <v>247.56</v>
      </c>
      <c r="N30" s="113" t="s">
        <v>32</v>
      </c>
    </row>
    <row r="31" spans="1:22">
      <c r="A31" s="298">
        <v>27</v>
      </c>
      <c r="B31" s="301" t="s">
        <v>33</v>
      </c>
      <c r="C31" s="299">
        <v>7545</v>
      </c>
      <c r="D31" s="231">
        <v>7715</v>
      </c>
      <c r="E31" s="231">
        <v>8203</v>
      </c>
      <c r="F31" s="231">
        <v>7381</v>
      </c>
      <c r="G31" s="231">
        <v>7382</v>
      </c>
      <c r="H31" s="231">
        <v>6895</v>
      </c>
      <c r="I31" s="108">
        <v>7044</v>
      </c>
      <c r="J31" s="108">
        <v>7442</v>
      </c>
      <c r="K31" s="108">
        <v>7342</v>
      </c>
      <c r="L31" s="108">
        <v>8510.16</v>
      </c>
      <c r="M31" s="300">
        <v>8950.92</v>
      </c>
      <c r="N31" s="302" t="s">
        <v>34</v>
      </c>
    </row>
    <row r="32" spans="1:22">
      <c r="A32" s="298">
        <v>28</v>
      </c>
      <c r="B32" s="269" t="s">
        <v>299</v>
      </c>
      <c r="C32" s="299">
        <v>448</v>
      </c>
      <c r="D32" s="231">
        <v>571</v>
      </c>
      <c r="E32" s="231">
        <v>658</v>
      </c>
      <c r="F32" s="231">
        <v>665</v>
      </c>
      <c r="G32" s="231">
        <v>642</v>
      </c>
      <c r="H32" s="231">
        <v>703</v>
      </c>
      <c r="I32" s="108">
        <v>752</v>
      </c>
      <c r="J32" s="108">
        <v>767</v>
      </c>
      <c r="K32" s="108">
        <v>841</v>
      </c>
      <c r="L32" s="108">
        <v>1201.5899999999999</v>
      </c>
      <c r="M32" s="108">
        <v>1231.1400000000001</v>
      </c>
      <c r="N32" s="113" t="s">
        <v>35</v>
      </c>
      <c r="Q32" s="108"/>
      <c r="V32" s="303"/>
    </row>
    <row r="33" spans="1:16384">
      <c r="A33" s="298">
        <v>29</v>
      </c>
      <c r="B33" s="301" t="s">
        <v>300</v>
      </c>
      <c r="C33" s="299">
        <v>3264</v>
      </c>
      <c r="D33" s="231">
        <v>1731</v>
      </c>
      <c r="E33" s="231">
        <v>2269</v>
      </c>
      <c r="F33" s="231">
        <v>2458</v>
      </c>
      <c r="G33" s="231">
        <v>2335</v>
      </c>
      <c r="H33" s="231">
        <v>2144</v>
      </c>
      <c r="I33" s="108">
        <v>2088</v>
      </c>
      <c r="J33" s="108">
        <v>2136</v>
      </c>
      <c r="K33" s="108">
        <v>2006</v>
      </c>
      <c r="L33" s="108">
        <v>2962.61</v>
      </c>
      <c r="M33" s="300">
        <v>2938.12</v>
      </c>
      <c r="N33" s="302" t="s">
        <v>36</v>
      </c>
    </row>
    <row r="34" spans="1:16384" ht="29">
      <c r="A34" s="298">
        <v>30</v>
      </c>
      <c r="B34" s="269" t="s">
        <v>480</v>
      </c>
      <c r="C34" s="299">
        <v>83</v>
      </c>
      <c r="D34" s="231">
        <v>33</v>
      </c>
      <c r="E34" s="231">
        <v>53</v>
      </c>
      <c r="F34" s="231">
        <v>44</v>
      </c>
      <c r="G34" s="231">
        <v>39</v>
      </c>
      <c r="H34" s="231">
        <v>41</v>
      </c>
      <c r="I34" s="108">
        <v>37</v>
      </c>
      <c r="J34" s="108">
        <v>35</v>
      </c>
      <c r="K34" s="108">
        <v>41</v>
      </c>
      <c r="L34" s="108">
        <v>24.51</v>
      </c>
      <c r="M34" s="108">
        <v>26.97</v>
      </c>
      <c r="N34" s="114" t="s">
        <v>302</v>
      </c>
    </row>
    <row r="35" spans="1:16384">
      <c r="A35" s="298">
        <v>31</v>
      </c>
      <c r="B35" s="301" t="s">
        <v>303</v>
      </c>
      <c r="C35" s="299">
        <v>2</v>
      </c>
      <c r="D35" s="231">
        <v>8</v>
      </c>
      <c r="E35" s="231">
        <v>9</v>
      </c>
      <c r="F35" s="231">
        <v>11</v>
      </c>
      <c r="G35" s="231">
        <v>10</v>
      </c>
      <c r="H35" s="231">
        <v>10</v>
      </c>
      <c r="I35" s="108">
        <v>9</v>
      </c>
      <c r="J35" s="108">
        <v>10</v>
      </c>
      <c r="K35" s="108">
        <v>25</v>
      </c>
      <c r="L35" s="108">
        <v>16.72</v>
      </c>
      <c r="M35" s="300">
        <v>21.18</v>
      </c>
      <c r="N35" s="302" t="s">
        <v>39</v>
      </c>
    </row>
    <row r="36" spans="1:16384" ht="29">
      <c r="A36" s="298">
        <v>32</v>
      </c>
      <c r="B36" s="269" t="s">
        <v>304</v>
      </c>
      <c r="C36" s="299">
        <v>27</v>
      </c>
      <c r="D36" s="231">
        <v>35</v>
      </c>
      <c r="E36" s="231">
        <v>28</v>
      </c>
      <c r="F36" s="231">
        <v>27</v>
      </c>
      <c r="G36" s="231">
        <v>29</v>
      </c>
      <c r="H36" s="231">
        <v>29</v>
      </c>
      <c r="I36" s="108">
        <v>28</v>
      </c>
      <c r="J36" s="108">
        <v>30</v>
      </c>
      <c r="K36" s="108">
        <v>28</v>
      </c>
      <c r="L36" s="727">
        <v>34.869999999999997</v>
      </c>
      <c r="M36" s="727">
        <v>36.83</v>
      </c>
      <c r="N36" s="114" t="s">
        <v>481</v>
      </c>
    </row>
    <row r="37" spans="1:16384">
      <c r="A37" s="298">
        <v>33</v>
      </c>
      <c r="B37" s="301" t="s">
        <v>482</v>
      </c>
      <c r="C37" s="299">
        <v>4</v>
      </c>
      <c r="D37" s="231">
        <v>6</v>
      </c>
      <c r="E37" s="231">
        <v>9</v>
      </c>
      <c r="F37" s="231">
        <v>9</v>
      </c>
      <c r="G37" s="231">
        <v>9</v>
      </c>
      <c r="H37" s="231">
        <v>9</v>
      </c>
      <c r="I37" s="108">
        <v>10</v>
      </c>
      <c r="J37" s="108">
        <v>10</v>
      </c>
      <c r="K37" s="108">
        <v>5</v>
      </c>
      <c r="L37" s="728"/>
      <c r="M37" s="728"/>
      <c r="N37" s="302" t="s">
        <v>483</v>
      </c>
    </row>
    <row r="38" spans="1:16384">
      <c r="A38" s="298">
        <v>34</v>
      </c>
      <c r="B38" s="269" t="s">
        <v>13</v>
      </c>
      <c r="C38" s="837">
        <v>2217</v>
      </c>
      <c r="D38" s="837">
        <v>3826</v>
      </c>
      <c r="E38" s="837">
        <v>5633</v>
      </c>
      <c r="F38" s="837">
        <v>6764</v>
      </c>
      <c r="G38" s="837">
        <v>6550</v>
      </c>
      <c r="H38" s="837">
        <v>7664</v>
      </c>
      <c r="I38" s="727">
        <v>8354</v>
      </c>
      <c r="J38" s="727">
        <v>7815</v>
      </c>
      <c r="K38" s="727">
        <v>7944</v>
      </c>
      <c r="L38" s="108">
        <v>3659.27</v>
      </c>
      <c r="M38" s="108">
        <v>3666.97</v>
      </c>
      <c r="N38" s="113" t="s">
        <v>14</v>
      </c>
    </row>
    <row r="39" spans="1:16384">
      <c r="A39" s="298">
        <v>35</v>
      </c>
      <c r="B39" s="269" t="s">
        <v>484</v>
      </c>
      <c r="C39" s="838"/>
      <c r="D39" s="838"/>
      <c r="E39" s="838"/>
      <c r="F39" s="838"/>
      <c r="G39" s="838"/>
      <c r="H39" s="838"/>
      <c r="I39" s="728"/>
      <c r="J39" s="728"/>
      <c r="K39" s="728"/>
      <c r="L39" s="108">
        <v>1059.6500000000001</v>
      </c>
      <c r="M39" s="108">
        <v>893.02</v>
      </c>
      <c r="N39" s="113" t="s">
        <v>485</v>
      </c>
    </row>
    <row r="40" spans="1:16384">
      <c r="A40" s="298">
        <v>36</v>
      </c>
      <c r="B40" s="301" t="s">
        <v>308</v>
      </c>
      <c r="C40" s="299">
        <v>0</v>
      </c>
      <c r="D40" s="231">
        <v>2</v>
      </c>
      <c r="E40" s="231">
        <v>4</v>
      </c>
      <c r="F40" s="231">
        <v>4</v>
      </c>
      <c r="G40" s="231">
        <v>5</v>
      </c>
      <c r="H40" s="231">
        <v>5</v>
      </c>
      <c r="I40" s="108">
        <v>4</v>
      </c>
      <c r="J40" s="108">
        <v>2</v>
      </c>
      <c r="K40" s="108">
        <v>0.28999999999999998</v>
      </c>
      <c r="L40" s="108">
        <v>0.05</v>
      </c>
      <c r="M40" s="300">
        <v>0.2</v>
      </c>
      <c r="N40" s="302" t="s">
        <v>44</v>
      </c>
    </row>
    <row r="41" spans="1:16384">
      <c r="A41" s="298">
        <v>37</v>
      </c>
      <c r="B41" s="269" t="s">
        <v>309</v>
      </c>
      <c r="C41" s="299">
        <v>35</v>
      </c>
      <c r="D41" s="231">
        <v>35</v>
      </c>
      <c r="E41" s="231">
        <v>42</v>
      </c>
      <c r="F41" s="231">
        <v>34</v>
      </c>
      <c r="G41" s="231">
        <v>31</v>
      </c>
      <c r="H41" s="231">
        <v>29</v>
      </c>
      <c r="I41" s="108">
        <v>27</v>
      </c>
      <c r="J41" s="108">
        <v>27</v>
      </c>
      <c r="K41" s="108">
        <v>23</v>
      </c>
      <c r="L41" s="108">
        <v>27.7</v>
      </c>
      <c r="M41" s="108">
        <v>28.89</v>
      </c>
      <c r="N41" s="113" t="s">
        <v>47</v>
      </c>
    </row>
    <row r="42" spans="1:16384">
      <c r="A42" s="839" t="s">
        <v>310</v>
      </c>
      <c r="B42" s="839"/>
      <c r="C42" s="299">
        <v>81472</v>
      </c>
      <c r="D42" s="231">
        <v>99896</v>
      </c>
      <c r="E42" s="231">
        <v>91663</v>
      </c>
      <c r="F42" s="231">
        <v>92769</v>
      </c>
      <c r="G42" s="231">
        <v>90844</v>
      </c>
      <c r="H42" s="231">
        <v>91266</v>
      </c>
      <c r="I42" s="108">
        <v>92572</v>
      </c>
      <c r="J42" s="108">
        <v>93815</v>
      </c>
      <c r="K42" s="108">
        <f>SUM(K5:K41)-0.3</f>
        <v>95026.989999999991</v>
      </c>
      <c r="L42" s="108">
        <f>SUM(L5:L41)</f>
        <v>110724.94</v>
      </c>
      <c r="M42" s="108">
        <f ca="1">SUM(M5:M42)</f>
        <v>112014.33999999998</v>
      </c>
      <c r="N42" s="302" t="s">
        <v>311</v>
      </c>
    </row>
    <row r="43" spans="1:16384" s="307" customFormat="1" ht="43.5">
      <c r="A43" s="840" t="s">
        <v>486</v>
      </c>
      <c r="B43" s="840"/>
      <c r="C43" s="304">
        <v>2.48</v>
      </c>
      <c r="D43" s="305">
        <v>3.04</v>
      </c>
      <c r="E43" s="305">
        <v>2.79</v>
      </c>
      <c r="F43" s="305">
        <v>2.82</v>
      </c>
      <c r="G43" s="305">
        <v>2.76</v>
      </c>
      <c r="H43" s="305">
        <v>2.78</v>
      </c>
      <c r="I43" s="306">
        <v>2.82</v>
      </c>
      <c r="J43" s="306">
        <v>2.85</v>
      </c>
      <c r="K43" s="306">
        <f>K42/3287469*100</f>
        <v>2.8905820860972375</v>
      </c>
      <c r="L43" s="306">
        <f>L42/3287468.88*100</f>
        <v>3.3680908942931196</v>
      </c>
      <c r="M43" s="306">
        <f>112014.34/3287468.88*100</f>
        <v>3.4073125583473205</v>
      </c>
      <c r="N43" s="66" t="s">
        <v>487</v>
      </c>
    </row>
    <row r="44" spans="1:16384" ht="38.5" customHeight="1">
      <c r="A44" s="844" t="s">
        <v>488</v>
      </c>
      <c r="B44" s="845"/>
      <c r="C44" s="845"/>
      <c r="D44" s="845"/>
      <c r="E44" s="845"/>
      <c r="F44" s="845"/>
      <c r="G44" s="845"/>
      <c r="H44" s="845"/>
      <c r="I44" s="845"/>
      <c r="J44" s="845"/>
      <c r="K44" s="845"/>
      <c r="L44" s="845"/>
      <c r="M44" s="845"/>
      <c r="N44" s="846"/>
    </row>
    <row r="45" spans="1:16384">
      <c r="A45" s="847" t="s">
        <v>489</v>
      </c>
      <c r="B45" s="843"/>
      <c r="C45" s="843"/>
      <c r="D45" s="843"/>
      <c r="E45" s="843"/>
      <c r="F45" s="843"/>
      <c r="G45" s="843"/>
      <c r="H45" s="843"/>
      <c r="I45" s="843"/>
      <c r="J45" s="843"/>
      <c r="K45" s="843"/>
      <c r="L45" s="843"/>
      <c r="M45" s="843"/>
      <c r="N45" s="848"/>
    </row>
    <row r="46" spans="1:16384" ht="36" customHeight="1">
      <c r="A46" s="849" t="s">
        <v>490</v>
      </c>
      <c r="B46" s="849"/>
      <c r="C46" s="849"/>
      <c r="D46" s="849"/>
      <c r="E46" s="849"/>
      <c r="F46" s="849"/>
      <c r="G46" s="849"/>
      <c r="H46" s="849"/>
      <c r="I46" s="849"/>
      <c r="J46" s="849"/>
      <c r="K46" s="849"/>
      <c r="L46" s="849"/>
      <c r="M46" s="849"/>
      <c r="N46" s="850"/>
      <c r="O46" s="843"/>
      <c r="P46" s="843"/>
      <c r="Q46" s="843"/>
      <c r="R46" s="843"/>
      <c r="S46" s="843"/>
      <c r="T46" s="843"/>
      <c r="U46" s="843"/>
      <c r="V46" s="843"/>
      <c r="W46" s="843"/>
      <c r="X46" s="843"/>
      <c r="Y46" s="843"/>
      <c r="Z46" s="843"/>
      <c r="AA46" s="843"/>
      <c r="AB46" s="843"/>
      <c r="AC46" s="843"/>
      <c r="AD46" s="843"/>
      <c r="AE46" s="843"/>
      <c r="AF46" s="843"/>
      <c r="AG46" s="843"/>
      <c r="AH46" s="843"/>
      <c r="AI46" s="843"/>
      <c r="AJ46" s="843"/>
      <c r="AK46" s="843"/>
      <c r="AL46" s="843"/>
      <c r="AM46" s="843"/>
      <c r="AN46" s="843"/>
      <c r="AO46" s="843"/>
      <c r="AP46" s="843"/>
      <c r="AQ46" s="843"/>
      <c r="AR46" s="843"/>
      <c r="AS46" s="843"/>
      <c r="AT46" s="843"/>
      <c r="AU46" s="843"/>
      <c r="AV46" s="843"/>
      <c r="AW46" s="843"/>
      <c r="AX46" s="843"/>
      <c r="AY46" s="843"/>
      <c r="AZ46" s="843"/>
      <c r="BA46" s="843"/>
      <c r="BB46" s="843"/>
      <c r="BC46" s="843"/>
      <c r="BD46" s="843"/>
      <c r="BE46" s="843"/>
      <c r="BF46" s="843"/>
      <c r="BG46" s="843"/>
      <c r="BH46" s="843"/>
      <c r="BI46" s="843"/>
      <c r="BJ46" s="843"/>
      <c r="BK46" s="843"/>
      <c r="BL46" s="843"/>
      <c r="BM46" s="843"/>
      <c r="BN46" s="843"/>
      <c r="BO46" s="843"/>
      <c r="BP46" s="843"/>
      <c r="BQ46" s="843"/>
      <c r="BR46" s="843"/>
      <c r="BS46" s="843"/>
      <c r="BT46" s="843"/>
      <c r="BU46" s="843"/>
      <c r="BV46" s="843"/>
      <c r="BW46" s="843"/>
      <c r="BX46" s="843"/>
      <c r="BY46" s="843"/>
      <c r="BZ46" s="843"/>
      <c r="CA46" s="843"/>
      <c r="CB46" s="843"/>
      <c r="CC46" s="843"/>
      <c r="CD46" s="843"/>
      <c r="CE46" s="843"/>
      <c r="CF46" s="843"/>
      <c r="CG46" s="843"/>
      <c r="CH46" s="843"/>
      <c r="CI46" s="843"/>
      <c r="CJ46" s="843"/>
      <c r="CK46" s="843"/>
      <c r="CL46" s="843"/>
      <c r="CM46" s="843"/>
      <c r="CN46" s="843"/>
      <c r="CO46" s="843"/>
      <c r="CP46" s="843"/>
      <c r="CQ46" s="843"/>
      <c r="CR46" s="843"/>
      <c r="CS46" s="843"/>
      <c r="CT46" s="843"/>
      <c r="CU46" s="843"/>
      <c r="CV46" s="843"/>
      <c r="CW46" s="843"/>
      <c r="CX46" s="843"/>
      <c r="CY46" s="843"/>
      <c r="CZ46" s="843"/>
      <c r="DA46" s="843"/>
      <c r="DB46" s="843"/>
      <c r="DC46" s="843"/>
      <c r="DD46" s="843"/>
      <c r="DE46" s="843"/>
      <c r="DF46" s="843"/>
      <c r="DG46" s="843"/>
      <c r="DH46" s="843"/>
      <c r="DI46" s="843"/>
      <c r="DJ46" s="843"/>
      <c r="DK46" s="843"/>
      <c r="DL46" s="843"/>
      <c r="DM46" s="843"/>
      <c r="DN46" s="843"/>
      <c r="DO46" s="843"/>
      <c r="DP46" s="843"/>
      <c r="DQ46" s="843"/>
      <c r="DR46" s="843"/>
      <c r="DS46" s="843"/>
      <c r="DT46" s="843"/>
      <c r="DU46" s="843"/>
      <c r="DV46" s="843"/>
      <c r="DW46" s="843"/>
      <c r="DX46" s="843"/>
      <c r="DY46" s="843"/>
      <c r="DZ46" s="843"/>
      <c r="EA46" s="843"/>
      <c r="EB46" s="843"/>
      <c r="EC46" s="843"/>
      <c r="ED46" s="843"/>
      <c r="EE46" s="843"/>
      <c r="EF46" s="843"/>
      <c r="EG46" s="843"/>
      <c r="EH46" s="843"/>
      <c r="EI46" s="843"/>
      <c r="EJ46" s="843"/>
      <c r="EK46" s="843"/>
      <c r="EL46" s="843"/>
      <c r="EM46" s="843"/>
      <c r="EN46" s="843"/>
      <c r="EO46" s="843"/>
      <c r="EP46" s="843"/>
      <c r="EQ46" s="843"/>
      <c r="ER46" s="843"/>
      <c r="ES46" s="843"/>
      <c r="ET46" s="843"/>
      <c r="EU46" s="843"/>
      <c r="EV46" s="843"/>
      <c r="EW46" s="843"/>
      <c r="EX46" s="843"/>
      <c r="EY46" s="843"/>
      <c r="EZ46" s="843"/>
      <c r="FA46" s="843"/>
      <c r="FB46" s="843"/>
      <c r="FC46" s="843"/>
      <c r="FD46" s="843"/>
      <c r="FE46" s="843"/>
      <c r="FF46" s="843"/>
      <c r="FG46" s="843"/>
      <c r="FH46" s="843"/>
      <c r="FI46" s="843"/>
      <c r="FJ46" s="843"/>
      <c r="FK46" s="843"/>
      <c r="FL46" s="843"/>
      <c r="FM46" s="843"/>
      <c r="FN46" s="843"/>
      <c r="FO46" s="843"/>
      <c r="FP46" s="843"/>
      <c r="FQ46" s="843"/>
      <c r="FR46" s="843"/>
      <c r="FS46" s="843"/>
      <c r="FT46" s="843"/>
      <c r="FU46" s="843"/>
      <c r="FV46" s="843"/>
      <c r="FW46" s="843"/>
      <c r="FX46" s="843"/>
      <c r="FY46" s="843"/>
      <c r="FZ46" s="843"/>
      <c r="GA46" s="843"/>
      <c r="GB46" s="843"/>
      <c r="GC46" s="843"/>
      <c r="GD46" s="843"/>
      <c r="GE46" s="843"/>
      <c r="GF46" s="843"/>
      <c r="GG46" s="843"/>
      <c r="GH46" s="843"/>
      <c r="GI46" s="843"/>
      <c r="GJ46" s="843"/>
      <c r="GK46" s="843"/>
      <c r="GL46" s="843"/>
      <c r="GM46" s="843"/>
      <c r="GN46" s="843"/>
      <c r="GO46" s="843"/>
      <c r="GP46" s="843"/>
      <c r="GQ46" s="843"/>
      <c r="GR46" s="843"/>
      <c r="GS46" s="843"/>
      <c r="GT46" s="843"/>
      <c r="GU46" s="843"/>
      <c r="GV46" s="843"/>
      <c r="GW46" s="843"/>
      <c r="GX46" s="843"/>
      <c r="GY46" s="843"/>
      <c r="GZ46" s="843"/>
      <c r="HA46" s="843"/>
      <c r="HB46" s="843"/>
      <c r="HC46" s="843"/>
      <c r="HD46" s="843"/>
      <c r="HE46" s="843"/>
      <c r="HF46" s="843"/>
      <c r="HG46" s="843"/>
      <c r="HH46" s="843"/>
      <c r="HI46" s="843"/>
      <c r="HJ46" s="843"/>
      <c r="HK46" s="843"/>
      <c r="HL46" s="843"/>
      <c r="HM46" s="843"/>
      <c r="HN46" s="843"/>
      <c r="HO46" s="843"/>
      <c r="HP46" s="843"/>
      <c r="HQ46" s="843"/>
      <c r="HR46" s="843"/>
      <c r="HS46" s="843"/>
      <c r="HT46" s="843"/>
      <c r="HU46" s="843"/>
      <c r="HV46" s="843"/>
      <c r="HW46" s="843"/>
      <c r="HX46" s="843"/>
      <c r="HY46" s="843"/>
      <c r="HZ46" s="843"/>
      <c r="IA46" s="843"/>
      <c r="IB46" s="843"/>
      <c r="IC46" s="843"/>
      <c r="ID46" s="843"/>
      <c r="IE46" s="843"/>
      <c r="IF46" s="843"/>
      <c r="IG46" s="843"/>
      <c r="IH46" s="843"/>
      <c r="II46" s="843"/>
      <c r="IJ46" s="843"/>
      <c r="IK46" s="843"/>
      <c r="IL46" s="843"/>
      <c r="IM46" s="843"/>
      <c r="IN46" s="843"/>
      <c r="IO46" s="843"/>
      <c r="IP46" s="843"/>
      <c r="IQ46" s="843"/>
      <c r="IR46" s="843"/>
      <c r="IS46" s="843"/>
      <c r="IT46" s="843"/>
      <c r="IU46" s="843"/>
      <c r="IV46" s="843"/>
      <c r="IW46" s="843"/>
      <c r="IX46" s="843"/>
      <c r="IY46" s="843"/>
      <c r="IZ46" s="843"/>
      <c r="JA46" s="843"/>
      <c r="JB46" s="843"/>
      <c r="JC46" s="843"/>
      <c r="JD46" s="843"/>
      <c r="JE46" s="843"/>
      <c r="JF46" s="843"/>
      <c r="JG46" s="843"/>
      <c r="JH46" s="843"/>
      <c r="JI46" s="843"/>
      <c r="JJ46" s="843"/>
      <c r="JK46" s="843"/>
      <c r="JL46" s="843"/>
      <c r="JM46" s="843"/>
      <c r="JN46" s="843"/>
      <c r="JO46" s="843"/>
      <c r="JP46" s="843"/>
      <c r="JQ46" s="843"/>
      <c r="JR46" s="843"/>
      <c r="JS46" s="843"/>
      <c r="JT46" s="843"/>
      <c r="JU46" s="843"/>
      <c r="JV46" s="843"/>
      <c r="JW46" s="843"/>
      <c r="JX46" s="843"/>
      <c r="JY46" s="843"/>
      <c r="JZ46" s="843"/>
      <c r="KA46" s="843"/>
      <c r="KB46" s="843"/>
      <c r="KC46" s="843"/>
      <c r="KD46" s="843"/>
      <c r="KE46" s="843"/>
      <c r="KF46" s="843"/>
      <c r="KG46" s="843"/>
      <c r="KH46" s="843"/>
      <c r="KI46" s="843"/>
      <c r="KJ46" s="843"/>
      <c r="KK46" s="843"/>
      <c r="KL46" s="843"/>
      <c r="KM46" s="843"/>
      <c r="KN46" s="843"/>
      <c r="KO46" s="843"/>
      <c r="KP46" s="843"/>
      <c r="KQ46" s="843"/>
      <c r="KR46" s="843"/>
      <c r="KS46" s="843"/>
      <c r="KT46" s="843"/>
      <c r="KU46" s="843"/>
      <c r="KV46" s="843"/>
      <c r="KW46" s="843"/>
      <c r="KX46" s="843"/>
      <c r="KY46" s="843"/>
      <c r="KZ46" s="843"/>
      <c r="LA46" s="843"/>
      <c r="LB46" s="843"/>
      <c r="LC46" s="843"/>
      <c r="LD46" s="843"/>
      <c r="LE46" s="843"/>
      <c r="LF46" s="843"/>
      <c r="LG46" s="843"/>
      <c r="LH46" s="843"/>
      <c r="LI46" s="843"/>
      <c r="LJ46" s="843"/>
      <c r="LK46" s="843"/>
      <c r="LL46" s="843"/>
      <c r="LM46" s="843"/>
      <c r="LN46" s="843"/>
      <c r="LO46" s="843"/>
      <c r="LP46" s="843"/>
      <c r="LQ46" s="843"/>
      <c r="LR46" s="843"/>
      <c r="LS46" s="843"/>
      <c r="LT46" s="843"/>
      <c r="LU46" s="843"/>
      <c r="LV46" s="843"/>
      <c r="LW46" s="843"/>
      <c r="LX46" s="843"/>
      <c r="LY46" s="843"/>
      <c r="LZ46" s="843"/>
      <c r="MA46" s="843"/>
      <c r="MB46" s="843"/>
      <c r="MC46" s="843"/>
      <c r="MD46" s="843"/>
      <c r="ME46" s="843"/>
      <c r="MF46" s="843"/>
      <c r="MG46" s="843"/>
      <c r="MH46" s="843"/>
      <c r="MI46" s="843"/>
      <c r="MJ46" s="843"/>
      <c r="MK46" s="843"/>
      <c r="ML46" s="843"/>
      <c r="MM46" s="843"/>
      <c r="MN46" s="843"/>
      <c r="MO46" s="843"/>
      <c r="MP46" s="843"/>
      <c r="MQ46" s="843"/>
      <c r="MR46" s="843"/>
      <c r="MS46" s="843"/>
      <c r="MT46" s="843"/>
      <c r="MU46" s="843"/>
      <c r="MV46" s="843"/>
      <c r="MW46" s="843"/>
      <c r="MX46" s="843"/>
      <c r="MY46" s="843"/>
      <c r="MZ46" s="843"/>
      <c r="NA46" s="843"/>
      <c r="NB46" s="843"/>
      <c r="NC46" s="843"/>
      <c r="ND46" s="843"/>
      <c r="NE46" s="843"/>
      <c r="NF46" s="843"/>
      <c r="NG46" s="843"/>
      <c r="NH46" s="843"/>
      <c r="NI46" s="843"/>
      <c r="NJ46" s="843"/>
      <c r="NK46" s="843"/>
      <c r="NL46" s="843"/>
      <c r="NM46" s="843"/>
      <c r="NN46" s="843"/>
      <c r="NO46" s="843"/>
      <c r="NP46" s="843"/>
      <c r="NQ46" s="843"/>
      <c r="NR46" s="843"/>
      <c r="NS46" s="843"/>
      <c r="NT46" s="843"/>
      <c r="NU46" s="843"/>
      <c r="NV46" s="843"/>
      <c r="NW46" s="843"/>
      <c r="NX46" s="843"/>
      <c r="NY46" s="843"/>
      <c r="NZ46" s="843"/>
      <c r="OA46" s="843"/>
      <c r="OB46" s="843"/>
      <c r="OC46" s="843"/>
      <c r="OD46" s="843"/>
      <c r="OE46" s="843"/>
      <c r="OF46" s="843"/>
      <c r="OG46" s="843"/>
      <c r="OH46" s="843"/>
      <c r="OI46" s="843"/>
      <c r="OJ46" s="843"/>
      <c r="OK46" s="843"/>
      <c r="OL46" s="843"/>
      <c r="OM46" s="843"/>
      <c r="ON46" s="843"/>
      <c r="OO46" s="843"/>
      <c r="OP46" s="843"/>
      <c r="OQ46" s="843"/>
      <c r="OR46" s="843"/>
      <c r="OS46" s="843"/>
      <c r="OT46" s="843"/>
      <c r="OU46" s="843"/>
      <c r="OV46" s="843"/>
      <c r="OW46" s="843"/>
      <c r="OX46" s="843"/>
      <c r="OY46" s="843"/>
      <c r="OZ46" s="843"/>
      <c r="PA46" s="843"/>
      <c r="PB46" s="843"/>
      <c r="PC46" s="843"/>
      <c r="PD46" s="843"/>
      <c r="PE46" s="843"/>
      <c r="PF46" s="843"/>
      <c r="PG46" s="843"/>
      <c r="PH46" s="843"/>
      <c r="PI46" s="843"/>
      <c r="PJ46" s="843"/>
      <c r="PK46" s="843"/>
      <c r="PL46" s="843"/>
      <c r="PM46" s="843"/>
      <c r="PN46" s="843"/>
      <c r="PO46" s="843"/>
      <c r="PP46" s="843"/>
      <c r="PQ46" s="843"/>
      <c r="PR46" s="843"/>
      <c r="PS46" s="843"/>
      <c r="PT46" s="843"/>
      <c r="PU46" s="843"/>
      <c r="PV46" s="843"/>
      <c r="PW46" s="843"/>
      <c r="PX46" s="843"/>
      <c r="PY46" s="843"/>
      <c r="PZ46" s="843"/>
      <c r="QA46" s="843"/>
      <c r="QB46" s="843"/>
      <c r="QC46" s="843"/>
      <c r="QD46" s="843"/>
      <c r="QE46" s="843"/>
      <c r="QF46" s="843"/>
      <c r="QG46" s="843"/>
      <c r="QH46" s="843"/>
      <c r="QI46" s="843"/>
      <c r="QJ46" s="843"/>
      <c r="QK46" s="843"/>
      <c r="QL46" s="843"/>
      <c r="QM46" s="843"/>
      <c r="QN46" s="843"/>
      <c r="QO46" s="843"/>
      <c r="QP46" s="843"/>
      <c r="QQ46" s="843"/>
      <c r="QR46" s="843"/>
      <c r="QS46" s="843"/>
      <c r="QT46" s="843"/>
      <c r="QU46" s="843"/>
      <c r="QV46" s="843"/>
      <c r="QW46" s="843"/>
      <c r="QX46" s="843"/>
      <c r="QY46" s="843"/>
      <c r="QZ46" s="843"/>
      <c r="RA46" s="843"/>
      <c r="RB46" s="843"/>
      <c r="RC46" s="843"/>
      <c r="RD46" s="843"/>
      <c r="RE46" s="843"/>
      <c r="RF46" s="843"/>
      <c r="RG46" s="843"/>
      <c r="RH46" s="843"/>
      <c r="RI46" s="843"/>
      <c r="RJ46" s="843"/>
      <c r="RK46" s="843"/>
      <c r="RL46" s="843"/>
      <c r="RM46" s="843"/>
      <c r="RN46" s="843"/>
      <c r="RO46" s="843"/>
      <c r="RP46" s="843"/>
      <c r="RQ46" s="843"/>
      <c r="RR46" s="843"/>
      <c r="RS46" s="843"/>
      <c r="RT46" s="843"/>
      <c r="RU46" s="843"/>
      <c r="RV46" s="843"/>
      <c r="RW46" s="843"/>
      <c r="RX46" s="843"/>
      <c r="RY46" s="843"/>
      <c r="RZ46" s="843"/>
      <c r="SA46" s="843"/>
      <c r="SB46" s="843"/>
      <c r="SC46" s="843"/>
      <c r="SD46" s="843"/>
      <c r="SE46" s="843"/>
      <c r="SF46" s="843"/>
      <c r="SG46" s="843"/>
      <c r="SH46" s="843"/>
      <c r="SI46" s="843"/>
      <c r="SJ46" s="843"/>
      <c r="SK46" s="843"/>
      <c r="SL46" s="843"/>
      <c r="SM46" s="843"/>
      <c r="SN46" s="843"/>
      <c r="SO46" s="843"/>
      <c r="SP46" s="843"/>
      <c r="SQ46" s="843"/>
      <c r="SR46" s="843"/>
      <c r="SS46" s="843"/>
      <c r="ST46" s="843"/>
      <c r="SU46" s="843"/>
      <c r="SV46" s="843"/>
      <c r="SW46" s="843"/>
      <c r="SX46" s="843"/>
      <c r="SY46" s="843"/>
      <c r="SZ46" s="843"/>
      <c r="TA46" s="843"/>
      <c r="TB46" s="843"/>
      <c r="TC46" s="843"/>
      <c r="TD46" s="843"/>
      <c r="TE46" s="843"/>
      <c r="TF46" s="843"/>
      <c r="TG46" s="843"/>
      <c r="TH46" s="843"/>
      <c r="TI46" s="843"/>
      <c r="TJ46" s="843"/>
      <c r="TK46" s="843"/>
      <c r="TL46" s="843"/>
      <c r="TM46" s="843"/>
      <c r="TN46" s="843"/>
      <c r="TO46" s="843"/>
      <c r="TP46" s="843"/>
      <c r="TQ46" s="843"/>
      <c r="TR46" s="843"/>
      <c r="TS46" s="843"/>
      <c r="TT46" s="843"/>
      <c r="TU46" s="843"/>
      <c r="TV46" s="843"/>
      <c r="TW46" s="843"/>
      <c r="TX46" s="843"/>
      <c r="TY46" s="843"/>
      <c r="TZ46" s="843"/>
      <c r="UA46" s="843"/>
      <c r="UB46" s="843"/>
      <c r="UC46" s="843"/>
      <c r="UD46" s="843"/>
      <c r="UE46" s="843"/>
      <c r="UF46" s="843"/>
      <c r="UG46" s="843"/>
      <c r="UH46" s="843"/>
      <c r="UI46" s="843"/>
      <c r="UJ46" s="843"/>
      <c r="UK46" s="843"/>
      <c r="UL46" s="843"/>
      <c r="UM46" s="843"/>
      <c r="UN46" s="843"/>
      <c r="UO46" s="843"/>
      <c r="UP46" s="843"/>
      <c r="UQ46" s="843"/>
      <c r="UR46" s="843"/>
      <c r="US46" s="843"/>
      <c r="UT46" s="843"/>
      <c r="UU46" s="843"/>
      <c r="UV46" s="843"/>
      <c r="UW46" s="843"/>
      <c r="UX46" s="843"/>
      <c r="UY46" s="843"/>
      <c r="UZ46" s="843"/>
      <c r="VA46" s="843"/>
      <c r="VB46" s="843"/>
      <c r="VC46" s="843"/>
      <c r="VD46" s="843"/>
      <c r="VE46" s="843"/>
      <c r="VF46" s="843"/>
      <c r="VG46" s="843"/>
      <c r="VH46" s="843"/>
      <c r="VI46" s="843"/>
      <c r="VJ46" s="843"/>
      <c r="VK46" s="843"/>
      <c r="VL46" s="843"/>
      <c r="VM46" s="843"/>
      <c r="VN46" s="843"/>
      <c r="VO46" s="843"/>
      <c r="VP46" s="843"/>
      <c r="VQ46" s="843"/>
      <c r="VR46" s="843"/>
      <c r="VS46" s="843"/>
      <c r="VT46" s="843"/>
      <c r="VU46" s="843"/>
      <c r="VV46" s="843"/>
      <c r="VW46" s="843"/>
      <c r="VX46" s="843"/>
      <c r="VY46" s="843"/>
      <c r="VZ46" s="843"/>
      <c r="WA46" s="843"/>
      <c r="WB46" s="843"/>
      <c r="WC46" s="843"/>
      <c r="WD46" s="843"/>
      <c r="WE46" s="843"/>
      <c r="WF46" s="843"/>
      <c r="WG46" s="843"/>
      <c r="WH46" s="843"/>
      <c r="WI46" s="843"/>
      <c r="WJ46" s="843"/>
      <c r="WK46" s="843"/>
      <c r="WL46" s="843"/>
      <c r="WM46" s="843"/>
      <c r="WN46" s="843"/>
      <c r="WO46" s="843"/>
      <c r="WP46" s="843"/>
      <c r="WQ46" s="843"/>
      <c r="WR46" s="843"/>
      <c r="WS46" s="843"/>
      <c r="WT46" s="843"/>
      <c r="WU46" s="843"/>
      <c r="WV46" s="843"/>
      <c r="WW46" s="843"/>
      <c r="WX46" s="843"/>
      <c r="WY46" s="843"/>
      <c r="WZ46" s="843"/>
      <c r="XA46" s="843"/>
      <c r="XB46" s="843"/>
      <c r="XC46" s="843"/>
      <c r="XD46" s="843"/>
      <c r="XE46" s="843"/>
      <c r="XF46" s="843"/>
      <c r="XG46" s="843"/>
      <c r="XH46" s="843"/>
      <c r="XI46" s="843"/>
      <c r="XJ46" s="843"/>
      <c r="XK46" s="843"/>
      <c r="XL46" s="843"/>
      <c r="XM46" s="843"/>
      <c r="XN46" s="843"/>
      <c r="XO46" s="843"/>
      <c r="XP46" s="843"/>
      <c r="XQ46" s="843"/>
      <c r="XR46" s="843"/>
      <c r="XS46" s="843"/>
      <c r="XT46" s="843"/>
      <c r="XU46" s="843"/>
      <c r="XV46" s="843"/>
      <c r="XW46" s="843"/>
      <c r="XX46" s="843"/>
      <c r="XY46" s="843"/>
      <c r="XZ46" s="843"/>
      <c r="YA46" s="843"/>
      <c r="YB46" s="843"/>
      <c r="YC46" s="843"/>
      <c r="YD46" s="843"/>
      <c r="YE46" s="843"/>
      <c r="YF46" s="843"/>
      <c r="YG46" s="843"/>
      <c r="YH46" s="843"/>
      <c r="YI46" s="843"/>
      <c r="YJ46" s="843"/>
      <c r="YK46" s="843"/>
      <c r="YL46" s="843"/>
      <c r="YM46" s="843"/>
      <c r="YN46" s="843"/>
      <c r="YO46" s="843"/>
      <c r="YP46" s="843"/>
      <c r="YQ46" s="843"/>
      <c r="YR46" s="843"/>
      <c r="YS46" s="843"/>
      <c r="YT46" s="843"/>
      <c r="YU46" s="843"/>
      <c r="YV46" s="843"/>
      <c r="YW46" s="843"/>
      <c r="YX46" s="843"/>
      <c r="YY46" s="843"/>
      <c r="YZ46" s="843"/>
      <c r="ZA46" s="843"/>
      <c r="ZB46" s="843"/>
      <c r="ZC46" s="843"/>
      <c r="ZD46" s="843"/>
      <c r="ZE46" s="843"/>
      <c r="ZF46" s="843"/>
      <c r="ZG46" s="843"/>
      <c r="ZH46" s="843"/>
      <c r="ZI46" s="843"/>
      <c r="ZJ46" s="843"/>
      <c r="ZK46" s="843"/>
      <c r="ZL46" s="843"/>
      <c r="ZM46" s="843"/>
      <c r="ZN46" s="843"/>
      <c r="ZO46" s="843"/>
      <c r="ZP46" s="843"/>
      <c r="ZQ46" s="843"/>
      <c r="ZR46" s="843"/>
      <c r="ZS46" s="843"/>
      <c r="ZT46" s="843"/>
      <c r="ZU46" s="843"/>
      <c r="ZV46" s="843"/>
      <c r="ZW46" s="843"/>
      <c r="ZX46" s="843"/>
      <c r="ZY46" s="843"/>
      <c r="ZZ46" s="843"/>
      <c r="AAA46" s="843"/>
      <c r="AAB46" s="843"/>
      <c r="AAC46" s="843"/>
      <c r="AAD46" s="843"/>
      <c r="AAE46" s="843"/>
      <c r="AAF46" s="843"/>
      <c r="AAG46" s="843"/>
      <c r="AAH46" s="843"/>
      <c r="AAI46" s="843"/>
      <c r="AAJ46" s="843"/>
      <c r="AAK46" s="843"/>
      <c r="AAL46" s="843"/>
      <c r="AAM46" s="843"/>
      <c r="AAN46" s="843"/>
      <c r="AAO46" s="843"/>
      <c r="AAP46" s="843"/>
      <c r="AAQ46" s="843"/>
      <c r="AAR46" s="843"/>
      <c r="AAS46" s="843"/>
      <c r="AAT46" s="843"/>
      <c r="AAU46" s="843"/>
      <c r="AAV46" s="843"/>
      <c r="AAW46" s="843"/>
      <c r="AAX46" s="843"/>
      <c r="AAY46" s="843"/>
      <c r="AAZ46" s="843"/>
      <c r="ABA46" s="843"/>
      <c r="ABB46" s="843"/>
      <c r="ABC46" s="843"/>
      <c r="ABD46" s="843"/>
      <c r="ABE46" s="843"/>
      <c r="ABF46" s="843"/>
      <c r="ABG46" s="843"/>
      <c r="ABH46" s="843"/>
      <c r="ABI46" s="843"/>
      <c r="ABJ46" s="843"/>
      <c r="ABK46" s="843"/>
      <c r="ABL46" s="843"/>
      <c r="ABM46" s="843"/>
      <c r="ABN46" s="843"/>
      <c r="ABO46" s="843"/>
      <c r="ABP46" s="843"/>
      <c r="ABQ46" s="843"/>
      <c r="ABR46" s="843"/>
      <c r="ABS46" s="843"/>
      <c r="ABT46" s="843"/>
      <c r="ABU46" s="843"/>
      <c r="ABV46" s="843"/>
      <c r="ABW46" s="843"/>
      <c r="ABX46" s="843"/>
      <c r="ABY46" s="843"/>
      <c r="ABZ46" s="843"/>
      <c r="ACA46" s="843"/>
      <c r="ACB46" s="843"/>
      <c r="ACC46" s="843"/>
      <c r="ACD46" s="843"/>
      <c r="ACE46" s="843"/>
      <c r="ACF46" s="843"/>
      <c r="ACG46" s="843"/>
      <c r="ACH46" s="843"/>
      <c r="ACI46" s="843"/>
      <c r="ACJ46" s="843"/>
      <c r="ACK46" s="843"/>
      <c r="ACL46" s="843"/>
      <c r="ACM46" s="843"/>
      <c r="ACN46" s="843"/>
      <c r="ACO46" s="843"/>
      <c r="ACP46" s="843"/>
      <c r="ACQ46" s="843"/>
      <c r="ACR46" s="843"/>
      <c r="ACS46" s="843"/>
      <c r="ACT46" s="843"/>
      <c r="ACU46" s="843"/>
      <c r="ACV46" s="843"/>
      <c r="ACW46" s="843"/>
      <c r="ACX46" s="843"/>
      <c r="ACY46" s="843"/>
      <c r="ACZ46" s="843"/>
      <c r="ADA46" s="843"/>
      <c r="ADB46" s="843"/>
      <c r="ADC46" s="843"/>
      <c r="ADD46" s="843"/>
      <c r="ADE46" s="843"/>
      <c r="ADF46" s="843"/>
      <c r="ADG46" s="843"/>
      <c r="ADH46" s="843"/>
      <c r="ADI46" s="843"/>
      <c r="ADJ46" s="843"/>
      <c r="ADK46" s="843"/>
      <c r="ADL46" s="843"/>
      <c r="ADM46" s="843"/>
      <c r="ADN46" s="843"/>
      <c r="ADO46" s="843"/>
      <c r="ADP46" s="843"/>
      <c r="ADQ46" s="843"/>
      <c r="ADR46" s="843"/>
      <c r="ADS46" s="843"/>
      <c r="ADT46" s="843"/>
      <c r="ADU46" s="843"/>
      <c r="ADV46" s="843"/>
      <c r="ADW46" s="843"/>
      <c r="ADX46" s="843"/>
      <c r="ADY46" s="843"/>
      <c r="ADZ46" s="843"/>
      <c r="AEA46" s="843"/>
      <c r="AEB46" s="843"/>
      <c r="AEC46" s="843"/>
      <c r="AED46" s="843"/>
      <c r="AEE46" s="843"/>
      <c r="AEF46" s="843"/>
      <c r="AEG46" s="843"/>
      <c r="AEH46" s="843"/>
      <c r="AEI46" s="843"/>
      <c r="AEJ46" s="843"/>
      <c r="AEK46" s="843"/>
      <c r="AEL46" s="843"/>
      <c r="AEM46" s="843"/>
      <c r="AEN46" s="843"/>
      <c r="AEO46" s="843"/>
      <c r="AEP46" s="843"/>
      <c r="AEQ46" s="843"/>
      <c r="AER46" s="843"/>
      <c r="AES46" s="843"/>
      <c r="AET46" s="843"/>
      <c r="AEU46" s="843"/>
      <c r="AEV46" s="843"/>
      <c r="AEW46" s="843"/>
      <c r="AEX46" s="843"/>
      <c r="AEY46" s="843"/>
      <c r="AEZ46" s="843"/>
      <c r="AFA46" s="843"/>
      <c r="AFB46" s="843"/>
      <c r="AFC46" s="843"/>
      <c r="AFD46" s="843"/>
      <c r="AFE46" s="843"/>
      <c r="AFF46" s="843"/>
      <c r="AFG46" s="843"/>
      <c r="AFH46" s="843"/>
      <c r="AFI46" s="843"/>
      <c r="AFJ46" s="843"/>
      <c r="AFK46" s="843"/>
      <c r="AFL46" s="843"/>
      <c r="AFM46" s="843"/>
      <c r="AFN46" s="843"/>
      <c r="AFO46" s="843"/>
      <c r="AFP46" s="843"/>
      <c r="AFQ46" s="843"/>
      <c r="AFR46" s="843"/>
      <c r="AFS46" s="843"/>
      <c r="AFT46" s="843"/>
      <c r="AFU46" s="843"/>
      <c r="AFV46" s="843"/>
      <c r="AFW46" s="843"/>
      <c r="AFX46" s="843"/>
      <c r="AFY46" s="843"/>
      <c r="AFZ46" s="843"/>
      <c r="AGA46" s="843"/>
      <c r="AGB46" s="843"/>
      <c r="AGC46" s="843"/>
      <c r="AGD46" s="843"/>
      <c r="AGE46" s="843"/>
      <c r="AGF46" s="843"/>
      <c r="AGG46" s="843"/>
      <c r="AGH46" s="843"/>
      <c r="AGI46" s="843"/>
      <c r="AGJ46" s="843"/>
      <c r="AGK46" s="843"/>
      <c r="AGL46" s="843"/>
      <c r="AGM46" s="843"/>
      <c r="AGN46" s="843"/>
      <c r="AGO46" s="843"/>
      <c r="AGP46" s="843"/>
      <c r="AGQ46" s="843"/>
      <c r="AGR46" s="843"/>
      <c r="AGS46" s="843"/>
      <c r="AGT46" s="843"/>
      <c r="AGU46" s="843"/>
      <c r="AGV46" s="843"/>
      <c r="AGW46" s="843"/>
      <c r="AGX46" s="843"/>
      <c r="AGY46" s="843"/>
      <c r="AGZ46" s="843"/>
      <c r="AHA46" s="843"/>
      <c r="AHB46" s="843"/>
      <c r="AHC46" s="843"/>
      <c r="AHD46" s="843"/>
      <c r="AHE46" s="843"/>
      <c r="AHF46" s="843"/>
      <c r="AHG46" s="843"/>
      <c r="AHH46" s="843"/>
      <c r="AHI46" s="843"/>
      <c r="AHJ46" s="843"/>
      <c r="AHK46" s="843"/>
      <c r="AHL46" s="843"/>
      <c r="AHM46" s="843"/>
      <c r="AHN46" s="843"/>
      <c r="AHO46" s="843"/>
      <c r="AHP46" s="843"/>
      <c r="AHQ46" s="843"/>
      <c r="AHR46" s="843"/>
      <c r="AHS46" s="843"/>
      <c r="AHT46" s="843"/>
      <c r="AHU46" s="843"/>
      <c r="AHV46" s="843"/>
      <c r="AHW46" s="843"/>
      <c r="AHX46" s="843"/>
      <c r="AHY46" s="843"/>
      <c r="AHZ46" s="843"/>
      <c r="AIA46" s="843"/>
      <c r="AIB46" s="843"/>
      <c r="AIC46" s="843"/>
      <c r="AID46" s="843"/>
      <c r="AIE46" s="843"/>
      <c r="AIF46" s="843"/>
      <c r="AIG46" s="843"/>
      <c r="AIH46" s="843"/>
      <c r="AII46" s="843"/>
      <c r="AIJ46" s="843"/>
      <c r="AIK46" s="843"/>
      <c r="AIL46" s="843"/>
      <c r="AIM46" s="843"/>
      <c r="AIN46" s="843"/>
      <c r="AIO46" s="843"/>
      <c r="AIP46" s="843"/>
      <c r="AIQ46" s="843"/>
      <c r="AIR46" s="843"/>
      <c r="AIS46" s="843"/>
      <c r="AIT46" s="843"/>
      <c r="AIU46" s="843"/>
      <c r="AIV46" s="843"/>
      <c r="AIW46" s="843"/>
      <c r="AIX46" s="843"/>
      <c r="AIY46" s="843"/>
      <c r="AIZ46" s="843"/>
      <c r="AJA46" s="843"/>
      <c r="AJB46" s="843"/>
      <c r="AJC46" s="843"/>
      <c r="AJD46" s="843"/>
      <c r="AJE46" s="843"/>
      <c r="AJF46" s="843"/>
      <c r="AJG46" s="843"/>
      <c r="AJH46" s="843"/>
      <c r="AJI46" s="843"/>
      <c r="AJJ46" s="843"/>
      <c r="AJK46" s="843"/>
      <c r="AJL46" s="843"/>
      <c r="AJM46" s="843"/>
      <c r="AJN46" s="843"/>
      <c r="AJO46" s="843"/>
      <c r="AJP46" s="843"/>
      <c r="AJQ46" s="843"/>
      <c r="AJR46" s="843"/>
      <c r="AJS46" s="843"/>
      <c r="AJT46" s="843"/>
      <c r="AJU46" s="843"/>
      <c r="AJV46" s="843"/>
      <c r="AJW46" s="843"/>
      <c r="AJX46" s="843"/>
      <c r="AJY46" s="843"/>
      <c r="AJZ46" s="843"/>
      <c r="AKA46" s="843"/>
      <c r="AKB46" s="843"/>
      <c r="AKC46" s="843"/>
      <c r="AKD46" s="843"/>
      <c r="AKE46" s="843"/>
      <c r="AKF46" s="843"/>
      <c r="AKG46" s="843"/>
      <c r="AKH46" s="843"/>
      <c r="AKI46" s="843"/>
      <c r="AKJ46" s="843"/>
      <c r="AKK46" s="843"/>
      <c r="AKL46" s="843"/>
      <c r="AKM46" s="843"/>
      <c r="AKN46" s="843"/>
      <c r="AKO46" s="843"/>
      <c r="AKP46" s="843"/>
      <c r="AKQ46" s="843"/>
      <c r="AKR46" s="843"/>
      <c r="AKS46" s="843"/>
      <c r="AKT46" s="843"/>
      <c r="AKU46" s="843"/>
      <c r="AKV46" s="843"/>
      <c r="AKW46" s="843"/>
      <c r="AKX46" s="843"/>
      <c r="AKY46" s="843"/>
      <c r="AKZ46" s="843"/>
      <c r="ALA46" s="843"/>
      <c r="ALB46" s="843"/>
      <c r="ALC46" s="843"/>
      <c r="ALD46" s="843"/>
      <c r="ALE46" s="843"/>
      <c r="ALF46" s="843"/>
      <c r="ALG46" s="843"/>
      <c r="ALH46" s="843"/>
      <c r="ALI46" s="843"/>
      <c r="ALJ46" s="843"/>
      <c r="ALK46" s="843"/>
      <c r="ALL46" s="843"/>
      <c r="ALM46" s="843"/>
      <c r="ALN46" s="843"/>
      <c r="ALO46" s="843"/>
      <c r="ALP46" s="843"/>
      <c r="ALQ46" s="843"/>
      <c r="ALR46" s="843"/>
      <c r="ALS46" s="843"/>
      <c r="ALT46" s="843"/>
      <c r="ALU46" s="843"/>
      <c r="ALV46" s="843"/>
      <c r="ALW46" s="843"/>
      <c r="ALX46" s="843"/>
      <c r="ALY46" s="843"/>
      <c r="ALZ46" s="843"/>
      <c r="AMA46" s="843"/>
      <c r="AMB46" s="843"/>
      <c r="AMC46" s="843"/>
      <c r="AMD46" s="843"/>
      <c r="AME46" s="843"/>
      <c r="AMF46" s="843"/>
      <c r="AMG46" s="843"/>
      <c r="AMH46" s="843"/>
      <c r="AMI46" s="843"/>
      <c r="AMJ46" s="843"/>
      <c r="AMK46" s="843"/>
      <c r="AML46" s="843"/>
      <c r="AMM46" s="843"/>
      <c r="AMN46" s="843"/>
      <c r="AMO46" s="843"/>
      <c r="AMP46" s="843"/>
      <c r="AMQ46" s="843"/>
      <c r="AMR46" s="843"/>
      <c r="AMS46" s="843"/>
      <c r="AMT46" s="843"/>
      <c r="AMU46" s="843"/>
      <c r="AMV46" s="843"/>
      <c r="AMW46" s="843"/>
      <c r="AMX46" s="843"/>
      <c r="AMY46" s="843"/>
      <c r="AMZ46" s="843"/>
      <c r="ANA46" s="843"/>
      <c r="ANB46" s="843"/>
      <c r="ANC46" s="843"/>
      <c r="AND46" s="843"/>
      <c r="ANE46" s="843"/>
      <c r="ANF46" s="843"/>
      <c r="ANG46" s="843"/>
      <c r="ANH46" s="843"/>
      <c r="ANI46" s="843"/>
      <c r="ANJ46" s="843"/>
      <c r="ANK46" s="843"/>
      <c r="ANL46" s="843"/>
      <c r="ANM46" s="843"/>
      <c r="ANN46" s="843"/>
      <c r="ANO46" s="843"/>
      <c r="ANP46" s="843"/>
      <c r="ANQ46" s="843"/>
      <c r="ANR46" s="843"/>
      <c r="ANS46" s="843"/>
      <c r="ANT46" s="843"/>
      <c r="ANU46" s="843"/>
      <c r="ANV46" s="843"/>
      <c r="ANW46" s="843"/>
      <c r="ANX46" s="843"/>
      <c r="ANY46" s="843"/>
      <c r="ANZ46" s="843"/>
      <c r="AOA46" s="843"/>
      <c r="AOB46" s="843"/>
      <c r="AOC46" s="843"/>
      <c r="AOD46" s="843"/>
      <c r="AOE46" s="843"/>
      <c r="AOF46" s="843"/>
      <c r="AOG46" s="843"/>
      <c r="AOH46" s="843"/>
      <c r="AOI46" s="843"/>
      <c r="AOJ46" s="843"/>
      <c r="AOK46" s="843"/>
      <c r="AOL46" s="843"/>
      <c r="AOM46" s="843"/>
      <c r="AON46" s="843"/>
      <c r="AOO46" s="843"/>
      <c r="AOP46" s="843"/>
      <c r="AOQ46" s="843"/>
      <c r="AOR46" s="843"/>
      <c r="AOS46" s="843"/>
      <c r="AOT46" s="843"/>
      <c r="AOU46" s="843"/>
      <c r="AOV46" s="843"/>
      <c r="AOW46" s="843"/>
      <c r="AOX46" s="843"/>
      <c r="AOY46" s="843"/>
      <c r="AOZ46" s="843"/>
      <c r="APA46" s="843"/>
      <c r="APB46" s="843"/>
      <c r="APC46" s="843"/>
      <c r="APD46" s="843"/>
      <c r="APE46" s="843"/>
      <c r="APF46" s="843"/>
      <c r="APG46" s="843"/>
      <c r="APH46" s="843"/>
      <c r="API46" s="843"/>
      <c r="APJ46" s="843"/>
      <c r="APK46" s="843"/>
      <c r="APL46" s="843"/>
      <c r="APM46" s="843"/>
      <c r="APN46" s="843"/>
      <c r="APO46" s="843"/>
      <c r="APP46" s="843"/>
      <c r="APQ46" s="843"/>
      <c r="APR46" s="843"/>
      <c r="APS46" s="843"/>
      <c r="APT46" s="843"/>
      <c r="APU46" s="843"/>
      <c r="APV46" s="843"/>
      <c r="APW46" s="843"/>
      <c r="APX46" s="843"/>
      <c r="APY46" s="843"/>
      <c r="APZ46" s="843"/>
      <c r="AQA46" s="843"/>
      <c r="AQB46" s="843"/>
      <c r="AQC46" s="843"/>
      <c r="AQD46" s="843"/>
      <c r="AQE46" s="843"/>
      <c r="AQF46" s="843"/>
      <c r="AQG46" s="843"/>
      <c r="AQH46" s="843"/>
      <c r="AQI46" s="843"/>
      <c r="AQJ46" s="843"/>
      <c r="AQK46" s="843"/>
      <c r="AQL46" s="843"/>
      <c r="AQM46" s="843"/>
      <c r="AQN46" s="843"/>
      <c r="AQO46" s="843"/>
      <c r="AQP46" s="843"/>
      <c r="AQQ46" s="843"/>
      <c r="AQR46" s="843"/>
      <c r="AQS46" s="843"/>
      <c r="AQT46" s="843"/>
      <c r="AQU46" s="843"/>
      <c r="AQV46" s="843"/>
      <c r="AQW46" s="843"/>
      <c r="AQX46" s="843"/>
      <c r="AQY46" s="843"/>
      <c r="AQZ46" s="843"/>
      <c r="ARA46" s="843"/>
      <c r="ARB46" s="843"/>
      <c r="ARC46" s="843"/>
      <c r="ARD46" s="843"/>
      <c r="ARE46" s="843"/>
      <c r="ARF46" s="843"/>
      <c r="ARG46" s="843"/>
      <c r="ARH46" s="843"/>
      <c r="ARI46" s="843"/>
      <c r="ARJ46" s="843"/>
      <c r="ARK46" s="843"/>
      <c r="ARL46" s="843"/>
      <c r="ARM46" s="843"/>
      <c r="ARN46" s="843"/>
      <c r="ARO46" s="843"/>
      <c r="ARP46" s="843"/>
      <c r="ARQ46" s="843"/>
      <c r="ARR46" s="843"/>
      <c r="ARS46" s="843"/>
      <c r="ART46" s="843"/>
      <c r="ARU46" s="843"/>
      <c r="ARV46" s="843"/>
      <c r="ARW46" s="843"/>
      <c r="ARX46" s="843"/>
      <c r="ARY46" s="843"/>
      <c r="ARZ46" s="843"/>
      <c r="ASA46" s="843"/>
      <c r="ASB46" s="843"/>
      <c r="ASC46" s="843"/>
      <c r="ASD46" s="843"/>
      <c r="ASE46" s="843"/>
      <c r="ASF46" s="843"/>
      <c r="ASG46" s="843"/>
      <c r="ASH46" s="843"/>
      <c r="ASI46" s="843"/>
      <c r="ASJ46" s="843"/>
      <c r="ASK46" s="843"/>
      <c r="ASL46" s="843"/>
      <c r="ASM46" s="843"/>
      <c r="ASN46" s="843"/>
      <c r="ASO46" s="843"/>
      <c r="ASP46" s="843"/>
      <c r="ASQ46" s="843"/>
      <c r="ASR46" s="843"/>
      <c r="ASS46" s="843"/>
      <c r="AST46" s="843"/>
      <c r="ASU46" s="843"/>
      <c r="ASV46" s="843"/>
      <c r="ASW46" s="843"/>
      <c r="ASX46" s="843"/>
      <c r="ASY46" s="843"/>
      <c r="ASZ46" s="843"/>
      <c r="ATA46" s="843"/>
      <c r="ATB46" s="843"/>
      <c r="ATC46" s="843"/>
      <c r="ATD46" s="843"/>
      <c r="ATE46" s="843"/>
      <c r="ATF46" s="843"/>
      <c r="ATG46" s="843"/>
      <c r="ATH46" s="843"/>
      <c r="ATI46" s="843"/>
      <c r="ATJ46" s="843"/>
      <c r="ATK46" s="843"/>
      <c r="ATL46" s="843"/>
      <c r="ATM46" s="843"/>
      <c r="ATN46" s="843"/>
      <c r="ATO46" s="843"/>
      <c r="ATP46" s="843"/>
      <c r="ATQ46" s="843"/>
      <c r="ATR46" s="843"/>
      <c r="ATS46" s="843"/>
      <c r="ATT46" s="843"/>
      <c r="ATU46" s="843"/>
      <c r="ATV46" s="843"/>
      <c r="ATW46" s="843"/>
      <c r="ATX46" s="843"/>
      <c r="ATY46" s="843"/>
      <c r="ATZ46" s="843"/>
      <c r="AUA46" s="843"/>
      <c r="AUB46" s="843"/>
      <c r="AUC46" s="843"/>
      <c r="AUD46" s="843"/>
      <c r="AUE46" s="843"/>
      <c r="AUF46" s="843"/>
      <c r="AUG46" s="843"/>
      <c r="AUH46" s="843"/>
      <c r="AUI46" s="843"/>
      <c r="AUJ46" s="843"/>
      <c r="AUK46" s="843"/>
      <c r="AUL46" s="843"/>
      <c r="AUM46" s="843"/>
      <c r="AUN46" s="843"/>
      <c r="AUO46" s="843"/>
      <c r="AUP46" s="843"/>
      <c r="AUQ46" s="843"/>
      <c r="AUR46" s="843"/>
      <c r="AUS46" s="843"/>
      <c r="AUT46" s="843"/>
      <c r="AUU46" s="843"/>
      <c r="AUV46" s="843"/>
      <c r="AUW46" s="843"/>
      <c r="AUX46" s="843"/>
      <c r="AUY46" s="843"/>
      <c r="AUZ46" s="843"/>
      <c r="AVA46" s="843"/>
      <c r="AVB46" s="843"/>
      <c r="AVC46" s="843"/>
      <c r="AVD46" s="843"/>
      <c r="AVE46" s="843"/>
      <c r="AVF46" s="843"/>
      <c r="AVG46" s="843"/>
      <c r="AVH46" s="843"/>
      <c r="AVI46" s="843"/>
      <c r="AVJ46" s="843"/>
      <c r="AVK46" s="843"/>
      <c r="AVL46" s="843"/>
      <c r="AVM46" s="843"/>
      <c r="AVN46" s="843"/>
      <c r="AVO46" s="843"/>
      <c r="AVP46" s="843"/>
      <c r="AVQ46" s="843"/>
      <c r="AVR46" s="843"/>
      <c r="AVS46" s="843"/>
      <c r="AVT46" s="843"/>
      <c r="AVU46" s="843"/>
      <c r="AVV46" s="843"/>
      <c r="AVW46" s="843"/>
      <c r="AVX46" s="843"/>
      <c r="AVY46" s="843"/>
      <c r="AVZ46" s="843"/>
      <c r="AWA46" s="843"/>
      <c r="AWB46" s="843"/>
      <c r="AWC46" s="843"/>
      <c r="AWD46" s="843"/>
      <c r="AWE46" s="843"/>
      <c r="AWF46" s="843"/>
      <c r="AWG46" s="843"/>
      <c r="AWH46" s="843"/>
      <c r="AWI46" s="843"/>
      <c r="AWJ46" s="843"/>
      <c r="AWK46" s="843"/>
      <c r="AWL46" s="843"/>
      <c r="AWM46" s="843"/>
      <c r="AWN46" s="843"/>
      <c r="AWO46" s="843"/>
      <c r="AWP46" s="843"/>
      <c r="AWQ46" s="843"/>
      <c r="AWR46" s="843"/>
      <c r="AWS46" s="843"/>
      <c r="AWT46" s="843"/>
      <c r="AWU46" s="843"/>
      <c r="AWV46" s="843"/>
      <c r="AWW46" s="843"/>
      <c r="AWX46" s="843"/>
      <c r="AWY46" s="843"/>
      <c r="AWZ46" s="843"/>
      <c r="AXA46" s="843"/>
      <c r="AXB46" s="843"/>
      <c r="AXC46" s="843"/>
      <c r="AXD46" s="843"/>
      <c r="AXE46" s="843"/>
      <c r="AXF46" s="843"/>
      <c r="AXG46" s="843"/>
      <c r="AXH46" s="843"/>
      <c r="AXI46" s="843"/>
      <c r="AXJ46" s="843"/>
      <c r="AXK46" s="843"/>
      <c r="AXL46" s="843"/>
      <c r="AXM46" s="843"/>
      <c r="AXN46" s="843"/>
      <c r="AXO46" s="843"/>
      <c r="AXP46" s="843"/>
      <c r="AXQ46" s="843"/>
      <c r="AXR46" s="843"/>
      <c r="AXS46" s="843"/>
      <c r="AXT46" s="843"/>
      <c r="AXU46" s="843"/>
      <c r="AXV46" s="843"/>
      <c r="AXW46" s="843"/>
      <c r="AXX46" s="843"/>
      <c r="AXY46" s="843"/>
      <c r="AXZ46" s="843"/>
      <c r="AYA46" s="843"/>
      <c r="AYB46" s="843"/>
      <c r="AYC46" s="843"/>
      <c r="AYD46" s="843"/>
      <c r="AYE46" s="843"/>
      <c r="AYF46" s="843"/>
      <c r="AYG46" s="843"/>
      <c r="AYH46" s="843"/>
      <c r="AYI46" s="843"/>
      <c r="AYJ46" s="843"/>
      <c r="AYK46" s="843"/>
      <c r="AYL46" s="843"/>
      <c r="AYM46" s="843"/>
      <c r="AYN46" s="843"/>
      <c r="AYO46" s="843"/>
      <c r="AYP46" s="843"/>
      <c r="AYQ46" s="843"/>
      <c r="AYR46" s="843"/>
      <c r="AYS46" s="843"/>
      <c r="AYT46" s="843"/>
      <c r="AYU46" s="843"/>
      <c r="AYV46" s="843"/>
      <c r="AYW46" s="843"/>
      <c r="AYX46" s="843"/>
      <c r="AYY46" s="843"/>
      <c r="AYZ46" s="843"/>
      <c r="AZA46" s="843"/>
      <c r="AZB46" s="843"/>
      <c r="AZC46" s="843"/>
      <c r="AZD46" s="843"/>
      <c r="AZE46" s="843"/>
      <c r="AZF46" s="843"/>
      <c r="AZG46" s="843"/>
      <c r="AZH46" s="843"/>
      <c r="AZI46" s="843"/>
      <c r="AZJ46" s="843"/>
      <c r="AZK46" s="843"/>
      <c r="AZL46" s="843"/>
      <c r="AZM46" s="843"/>
      <c r="AZN46" s="843"/>
      <c r="AZO46" s="843"/>
      <c r="AZP46" s="843"/>
      <c r="AZQ46" s="843"/>
      <c r="AZR46" s="843"/>
      <c r="AZS46" s="843"/>
      <c r="AZT46" s="843"/>
      <c r="AZU46" s="843"/>
      <c r="AZV46" s="843"/>
      <c r="AZW46" s="843"/>
      <c r="AZX46" s="843"/>
      <c r="AZY46" s="843"/>
      <c r="AZZ46" s="843"/>
      <c r="BAA46" s="843"/>
      <c r="BAB46" s="843"/>
      <c r="BAC46" s="843"/>
      <c r="BAD46" s="843"/>
      <c r="BAE46" s="843"/>
      <c r="BAF46" s="843"/>
      <c r="BAG46" s="843"/>
      <c r="BAH46" s="843"/>
      <c r="BAI46" s="843"/>
      <c r="BAJ46" s="843"/>
      <c r="BAK46" s="843"/>
      <c r="BAL46" s="843"/>
      <c r="BAM46" s="843"/>
      <c r="BAN46" s="843"/>
      <c r="BAO46" s="843"/>
      <c r="BAP46" s="843"/>
      <c r="BAQ46" s="843"/>
      <c r="BAR46" s="843"/>
      <c r="BAS46" s="843"/>
      <c r="BAT46" s="843"/>
      <c r="BAU46" s="843"/>
      <c r="BAV46" s="843"/>
      <c r="BAW46" s="843"/>
      <c r="BAX46" s="843"/>
      <c r="BAY46" s="843"/>
      <c r="BAZ46" s="843"/>
      <c r="BBA46" s="843"/>
      <c r="BBB46" s="843"/>
      <c r="BBC46" s="843"/>
      <c r="BBD46" s="843"/>
      <c r="BBE46" s="843"/>
      <c r="BBF46" s="843"/>
      <c r="BBG46" s="843"/>
      <c r="BBH46" s="843"/>
      <c r="BBI46" s="843"/>
      <c r="BBJ46" s="843"/>
      <c r="BBK46" s="843"/>
      <c r="BBL46" s="843"/>
      <c r="BBM46" s="843"/>
      <c r="BBN46" s="843"/>
      <c r="BBO46" s="843"/>
      <c r="BBP46" s="843"/>
      <c r="BBQ46" s="843"/>
      <c r="BBR46" s="843"/>
      <c r="BBS46" s="843"/>
      <c r="BBT46" s="843"/>
      <c r="BBU46" s="843"/>
      <c r="BBV46" s="843"/>
      <c r="BBW46" s="843"/>
      <c r="BBX46" s="843"/>
      <c r="BBY46" s="843"/>
      <c r="BBZ46" s="843"/>
      <c r="BCA46" s="843"/>
      <c r="BCB46" s="843"/>
      <c r="BCC46" s="843"/>
      <c r="BCD46" s="843"/>
      <c r="BCE46" s="843"/>
      <c r="BCF46" s="843"/>
      <c r="BCG46" s="843"/>
      <c r="BCH46" s="843"/>
      <c r="BCI46" s="843"/>
      <c r="BCJ46" s="843"/>
      <c r="BCK46" s="843"/>
      <c r="BCL46" s="843"/>
      <c r="BCM46" s="843"/>
      <c r="BCN46" s="843"/>
      <c r="BCO46" s="843"/>
      <c r="BCP46" s="843"/>
      <c r="BCQ46" s="843"/>
      <c r="BCR46" s="843"/>
      <c r="BCS46" s="843"/>
      <c r="BCT46" s="843"/>
      <c r="BCU46" s="843"/>
      <c r="BCV46" s="843"/>
      <c r="BCW46" s="843"/>
      <c r="BCX46" s="843"/>
      <c r="BCY46" s="843"/>
      <c r="BCZ46" s="843"/>
      <c r="BDA46" s="843"/>
      <c r="BDB46" s="843"/>
      <c r="BDC46" s="843"/>
      <c r="BDD46" s="843"/>
      <c r="BDE46" s="843"/>
      <c r="BDF46" s="843"/>
      <c r="BDG46" s="843"/>
      <c r="BDH46" s="843"/>
      <c r="BDI46" s="843"/>
      <c r="BDJ46" s="843"/>
      <c r="BDK46" s="843"/>
      <c r="BDL46" s="843"/>
      <c r="BDM46" s="843"/>
      <c r="BDN46" s="843"/>
      <c r="BDO46" s="843"/>
      <c r="BDP46" s="843"/>
      <c r="BDQ46" s="843"/>
      <c r="BDR46" s="843"/>
      <c r="BDS46" s="843"/>
      <c r="BDT46" s="843"/>
      <c r="BDU46" s="843"/>
      <c r="BDV46" s="843"/>
      <c r="BDW46" s="843"/>
      <c r="BDX46" s="843"/>
      <c r="BDY46" s="843"/>
      <c r="BDZ46" s="843"/>
      <c r="BEA46" s="843"/>
      <c r="BEB46" s="843"/>
      <c r="BEC46" s="843"/>
      <c r="BED46" s="843"/>
      <c r="BEE46" s="843"/>
      <c r="BEF46" s="843"/>
      <c r="BEG46" s="843"/>
      <c r="BEH46" s="843"/>
      <c r="BEI46" s="843"/>
      <c r="BEJ46" s="843"/>
      <c r="BEK46" s="843"/>
      <c r="BEL46" s="843"/>
      <c r="BEM46" s="843"/>
      <c r="BEN46" s="843"/>
      <c r="BEO46" s="843"/>
      <c r="BEP46" s="843"/>
      <c r="BEQ46" s="843"/>
      <c r="BER46" s="843"/>
      <c r="BES46" s="843"/>
      <c r="BET46" s="843"/>
      <c r="BEU46" s="843"/>
      <c r="BEV46" s="843"/>
      <c r="BEW46" s="843"/>
      <c r="BEX46" s="843"/>
      <c r="BEY46" s="843"/>
      <c r="BEZ46" s="843"/>
      <c r="BFA46" s="843"/>
      <c r="BFB46" s="843"/>
      <c r="BFC46" s="843"/>
      <c r="BFD46" s="843"/>
      <c r="BFE46" s="843"/>
      <c r="BFF46" s="843"/>
      <c r="BFG46" s="843"/>
      <c r="BFH46" s="843"/>
      <c r="BFI46" s="843"/>
      <c r="BFJ46" s="843"/>
      <c r="BFK46" s="843"/>
      <c r="BFL46" s="843"/>
      <c r="BFM46" s="843"/>
      <c r="BFN46" s="843"/>
      <c r="BFO46" s="843"/>
      <c r="BFP46" s="843"/>
      <c r="BFQ46" s="843"/>
      <c r="BFR46" s="843"/>
      <c r="BFS46" s="843"/>
      <c r="BFT46" s="843"/>
      <c r="BFU46" s="843"/>
      <c r="BFV46" s="843"/>
      <c r="BFW46" s="843"/>
      <c r="BFX46" s="843"/>
      <c r="BFY46" s="843"/>
      <c r="BFZ46" s="843"/>
      <c r="BGA46" s="843"/>
      <c r="BGB46" s="843"/>
      <c r="BGC46" s="843"/>
      <c r="BGD46" s="843"/>
      <c r="BGE46" s="843"/>
      <c r="BGF46" s="843"/>
      <c r="BGG46" s="843"/>
      <c r="BGH46" s="843"/>
      <c r="BGI46" s="843"/>
      <c r="BGJ46" s="843"/>
      <c r="BGK46" s="843"/>
      <c r="BGL46" s="843"/>
      <c r="BGM46" s="843"/>
      <c r="BGN46" s="843"/>
      <c r="BGO46" s="843"/>
      <c r="BGP46" s="843"/>
      <c r="BGQ46" s="843"/>
      <c r="BGR46" s="843"/>
      <c r="BGS46" s="843"/>
      <c r="BGT46" s="843"/>
      <c r="BGU46" s="843"/>
      <c r="BGV46" s="843"/>
      <c r="BGW46" s="843"/>
      <c r="BGX46" s="843"/>
      <c r="BGY46" s="843"/>
      <c r="BGZ46" s="843"/>
      <c r="BHA46" s="843"/>
      <c r="BHB46" s="843"/>
      <c r="BHC46" s="843"/>
      <c r="BHD46" s="843"/>
      <c r="BHE46" s="843"/>
      <c r="BHF46" s="843"/>
      <c r="BHG46" s="843"/>
      <c r="BHH46" s="843"/>
      <c r="BHI46" s="843"/>
      <c r="BHJ46" s="843"/>
      <c r="BHK46" s="843"/>
      <c r="BHL46" s="843"/>
      <c r="BHM46" s="843"/>
      <c r="BHN46" s="843"/>
      <c r="BHO46" s="843"/>
      <c r="BHP46" s="843"/>
      <c r="BHQ46" s="843"/>
      <c r="BHR46" s="843"/>
      <c r="BHS46" s="843"/>
      <c r="BHT46" s="843"/>
      <c r="BHU46" s="843"/>
      <c r="BHV46" s="843"/>
      <c r="BHW46" s="843"/>
      <c r="BHX46" s="843"/>
      <c r="BHY46" s="843"/>
      <c r="BHZ46" s="843"/>
      <c r="BIA46" s="843"/>
      <c r="BIB46" s="843"/>
      <c r="BIC46" s="843"/>
      <c r="BID46" s="843"/>
      <c r="BIE46" s="843"/>
      <c r="BIF46" s="843"/>
      <c r="BIG46" s="843"/>
      <c r="BIH46" s="843"/>
      <c r="BII46" s="843"/>
      <c r="BIJ46" s="843"/>
      <c r="BIK46" s="843"/>
      <c r="BIL46" s="843"/>
      <c r="BIM46" s="843"/>
      <c r="BIN46" s="843"/>
      <c r="BIO46" s="843"/>
      <c r="BIP46" s="843"/>
      <c r="BIQ46" s="843"/>
      <c r="BIR46" s="843"/>
      <c r="BIS46" s="843"/>
      <c r="BIT46" s="843"/>
      <c r="BIU46" s="843"/>
      <c r="BIV46" s="843"/>
      <c r="BIW46" s="843"/>
      <c r="BIX46" s="843"/>
      <c r="BIY46" s="843"/>
      <c r="BIZ46" s="843"/>
      <c r="BJA46" s="843"/>
      <c r="BJB46" s="843"/>
      <c r="BJC46" s="843"/>
      <c r="BJD46" s="843"/>
      <c r="BJE46" s="843"/>
      <c r="BJF46" s="843"/>
      <c r="BJG46" s="843"/>
      <c r="BJH46" s="843"/>
      <c r="BJI46" s="843"/>
      <c r="BJJ46" s="843"/>
      <c r="BJK46" s="843"/>
      <c r="BJL46" s="843"/>
      <c r="BJM46" s="843"/>
      <c r="BJN46" s="843"/>
      <c r="BJO46" s="843"/>
      <c r="BJP46" s="843"/>
      <c r="BJQ46" s="843"/>
      <c r="BJR46" s="843"/>
      <c r="BJS46" s="843"/>
      <c r="BJT46" s="843"/>
      <c r="BJU46" s="843"/>
      <c r="BJV46" s="843"/>
      <c r="BJW46" s="843"/>
      <c r="BJX46" s="843"/>
      <c r="BJY46" s="843"/>
      <c r="BJZ46" s="843"/>
      <c r="BKA46" s="843"/>
      <c r="BKB46" s="843"/>
      <c r="BKC46" s="843"/>
      <c r="BKD46" s="843"/>
      <c r="BKE46" s="843"/>
      <c r="BKF46" s="843"/>
      <c r="BKG46" s="843"/>
      <c r="BKH46" s="843"/>
      <c r="BKI46" s="843"/>
      <c r="BKJ46" s="843"/>
      <c r="BKK46" s="843"/>
      <c r="BKL46" s="843"/>
      <c r="BKM46" s="843"/>
      <c r="BKN46" s="843"/>
      <c r="BKO46" s="843"/>
      <c r="BKP46" s="843"/>
      <c r="BKQ46" s="843"/>
      <c r="BKR46" s="843"/>
      <c r="BKS46" s="843"/>
      <c r="BKT46" s="843"/>
      <c r="BKU46" s="843"/>
      <c r="BKV46" s="843"/>
      <c r="BKW46" s="843"/>
      <c r="BKX46" s="843"/>
      <c r="BKY46" s="843"/>
      <c r="BKZ46" s="843"/>
      <c r="BLA46" s="843"/>
      <c r="BLB46" s="843"/>
      <c r="BLC46" s="843"/>
      <c r="BLD46" s="843"/>
      <c r="BLE46" s="843"/>
      <c r="BLF46" s="843"/>
      <c r="BLG46" s="843"/>
      <c r="BLH46" s="843"/>
      <c r="BLI46" s="843"/>
      <c r="BLJ46" s="843"/>
      <c r="BLK46" s="843"/>
      <c r="BLL46" s="843"/>
      <c r="BLM46" s="843"/>
      <c r="BLN46" s="843"/>
      <c r="BLO46" s="843"/>
      <c r="BLP46" s="843"/>
      <c r="BLQ46" s="843"/>
      <c r="BLR46" s="843"/>
      <c r="BLS46" s="843"/>
      <c r="BLT46" s="843"/>
      <c r="BLU46" s="843"/>
      <c r="BLV46" s="843"/>
      <c r="BLW46" s="843"/>
      <c r="BLX46" s="843"/>
      <c r="BLY46" s="843"/>
      <c r="BLZ46" s="843"/>
      <c r="BMA46" s="843"/>
      <c r="BMB46" s="843"/>
      <c r="BMC46" s="843"/>
      <c r="BMD46" s="843"/>
      <c r="BME46" s="843"/>
      <c r="BMF46" s="843"/>
      <c r="BMG46" s="843"/>
      <c r="BMH46" s="843"/>
      <c r="BMI46" s="843"/>
      <c r="BMJ46" s="843"/>
      <c r="BMK46" s="843"/>
      <c r="BML46" s="843"/>
      <c r="BMM46" s="843"/>
      <c r="BMN46" s="843"/>
      <c r="BMO46" s="843"/>
      <c r="BMP46" s="843"/>
      <c r="BMQ46" s="843"/>
      <c r="BMR46" s="843"/>
      <c r="BMS46" s="843"/>
      <c r="BMT46" s="843"/>
      <c r="BMU46" s="843"/>
      <c r="BMV46" s="843"/>
      <c r="BMW46" s="843"/>
      <c r="BMX46" s="843"/>
      <c r="BMY46" s="843"/>
      <c r="BMZ46" s="843"/>
      <c r="BNA46" s="843"/>
      <c r="BNB46" s="843"/>
      <c r="BNC46" s="843"/>
      <c r="BND46" s="843"/>
      <c r="BNE46" s="843"/>
      <c r="BNF46" s="843"/>
      <c r="BNG46" s="843"/>
      <c r="BNH46" s="843"/>
      <c r="BNI46" s="843"/>
      <c r="BNJ46" s="843"/>
      <c r="BNK46" s="843"/>
      <c r="BNL46" s="843"/>
      <c r="BNM46" s="843"/>
      <c r="BNN46" s="843"/>
      <c r="BNO46" s="843"/>
      <c r="BNP46" s="843"/>
      <c r="BNQ46" s="843"/>
      <c r="BNR46" s="843"/>
      <c r="BNS46" s="843"/>
      <c r="BNT46" s="843"/>
      <c r="BNU46" s="843"/>
      <c r="BNV46" s="843"/>
      <c r="BNW46" s="843"/>
      <c r="BNX46" s="843"/>
      <c r="BNY46" s="843"/>
      <c r="BNZ46" s="843"/>
      <c r="BOA46" s="843"/>
      <c r="BOB46" s="843"/>
      <c r="BOC46" s="843"/>
      <c r="BOD46" s="843"/>
      <c r="BOE46" s="843"/>
      <c r="BOF46" s="843"/>
      <c r="BOG46" s="843"/>
      <c r="BOH46" s="843"/>
      <c r="BOI46" s="843"/>
      <c r="BOJ46" s="843"/>
      <c r="BOK46" s="843"/>
      <c r="BOL46" s="843"/>
      <c r="BOM46" s="843"/>
      <c r="BON46" s="843"/>
      <c r="BOO46" s="843"/>
      <c r="BOP46" s="843"/>
      <c r="BOQ46" s="843"/>
      <c r="BOR46" s="843"/>
      <c r="BOS46" s="843"/>
      <c r="BOT46" s="843"/>
      <c r="BOU46" s="843"/>
      <c r="BOV46" s="843"/>
      <c r="BOW46" s="843"/>
      <c r="BOX46" s="843"/>
      <c r="BOY46" s="843"/>
      <c r="BOZ46" s="843"/>
      <c r="BPA46" s="843"/>
      <c r="BPB46" s="843"/>
      <c r="BPC46" s="843"/>
      <c r="BPD46" s="843"/>
      <c r="BPE46" s="843"/>
      <c r="BPF46" s="843"/>
      <c r="BPG46" s="843"/>
      <c r="BPH46" s="843"/>
      <c r="BPI46" s="843"/>
      <c r="BPJ46" s="843"/>
      <c r="BPK46" s="843"/>
      <c r="BPL46" s="843"/>
      <c r="BPM46" s="843"/>
      <c r="BPN46" s="843"/>
      <c r="BPO46" s="843"/>
      <c r="BPP46" s="843"/>
      <c r="BPQ46" s="843"/>
      <c r="BPR46" s="843"/>
      <c r="BPS46" s="843"/>
      <c r="BPT46" s="843"/>
      <c r="BPU46" s="843"/>
      <c r="BPV46" s="843"/>
      <c r="BPW46" s="843"/>
      <c r="BPX46" s="843"/>
      <c r="BPY46" s="843"/>
      <c r="BPZ46" s="843"/>
      <c r="BQA46" s="843"/>
      <c r="BQB46" s="843"/>
      <c r="BQC46" s="843"/>
      <c r="BQD46" s="843"/>
      <c r="BQE46" s="843"/>
      <c r="BQF46" s="843"/>
      <c r="BQG46" s="843"/>
      <c r="BQH46" s="843"/>
      <c r="BQI46" s="843"/>
      <c r="BQJ46" s="843"/>
      <c r="BQK46" s="843"/>
      <c r="BQL46" s="843"/>
      <c r="BQM46" s="843"/>
      <c r="BQN46" s="843"/>
      <c r="BQO46" s="843"/>
      <c r="BQP46" s="843"/>
      <c r="BQQ46" s="843"/>
      <c r="BQR46" s="843"/>
      <c r="BQS46" s="843"/>
      <c r="BQT46" s="843"/>
      <c r="BQU46" s="843"/>
      <c r="BQV46" s="843"/>
      <c r="BQW46" s="843"/>
      <c r="BQX46" s="843"/>
      <c r="BQY46" s="843"/>
      <c r="BQZ46" s="843"/>
      <c r="BRA46" s="843"/>
      <c r="BRB46" s="843"/>
      <c r="BRC46" s="843"/>
      <c r="BRD46" s="843"/>
      <c r="BRE46" s="843"/>
      <c r="BRF46" s="843"/>
      <c r="BRG46" s="843"/>
      <c r="BRH46" s="843"/>
      <c r="BRI46" s="843"/>
      <c r="BRJ46" s="843"/>
      <c r="BRK46" s="843"/>
      <c r="BRL46" s="843"/>
      <c r="BRM46" s="843"/>
      <c r="BRN46" s="843"/>
      <c r="BRO46" s="843"/>
      <c r="BRP46" s="843"/>
      <c r="BRQ46" s="843"/>
      <c r="BRR46" s="843"/>
      <c r="BRS46" s="843"/>
      <c r="BRT46" s="843"/>
      <c r="BRU46" s="843"/>
      <c r="BRV46" s="843"/>
      <c r="BRW46" s="843"/>
      <c r="BRX46" s="843"/>
      <c r="BRY46" s="843"/>
      <c r="BRZ46" s="843"/>
      <c r="BSA46" s="843"/>
      <c r="BSB46" s="843"/>
      <c r="BSC46" s="843"/>
      <c r="BSD46" s="843"/>
      <c r="BSE46" s="843"/>
      <c r="BSF46" s="843"/>
      <c r="BSG46" s="843"/>
      <c r="BSH46" s="843"/>
      <c r="BSI46" s="843"/>
      <c r="BSJ46" s="843"/>
      <c r="BSK46" s="843"/>
      <c r="BSL46" s="843"/>
      <c r="BSM46" s="843"/>
      <c r="BSN46" s="843"/>
      <c r="BSO46" s="843"/>
      <c r="BSP46" s="843"/>
      <c r="BSQ46" s="843"/>
      <c r="BSR46" s="843"/>
      <c r="BSS46" s="843"/>
      <c r="BST46" s="843"/>
      <c r="BSU46" s="843"/>
      <c r="BSV46" s="843"/>
      <c r="BSW46" s="843"/>
      <c r="BSX46" s="843"/>
      <c r="BSY46" s="843"/>
      <c r="BSZ46" s="843"/>
      <c r="BTA46" s="843"/>
      <c r="BTB46" s="843"/>
      <c r="BTC46" s="843"/>
      <c r="BTD46" s="843"/>
      <c r="BTE46" s="843"/>
      <c r="BTF46" s="843"/>
      <c r="BTG46" s="843"/>
      <c r="BTH46" s="843"/>
      <c r="BTI46" s="843"/>
      <c r="BTJ46" s="843"/>
      <c r="BTK46" s="843"/>
      <c r="BTL46" s="843"/>
      <c r="BTM46" s="843"/>
      <c r="BTN46" s="843"/>
      <c r="BTO46" s="843"/>
      <c r="BTP46" s="843"/>
      <c r="BTQ46" s="843"/>
      <c r="BTR46" s="843"/>
      <c r="BTS46" s="843"/>
      <c r="BTT46" s="843"/>
      <c r="BTU46" s="843"/>
      <c r="BTV46" s="843"/>
      <c r="BTW46" s="843"/>
      <c r="BTX46" s="843"/>
      <c r="BTY46" s="843"/>
      <c r="BTZ46" s="843"/>
      <c r="BUA46" s="843"/>
      <c r="BUB46" s="843"/>
      <c r="BUC46" s="843"/>
      <c r="BUD46" s="843"/>
      <c r="BUE46" s="843"/>
      <c r="BUF46" s="843"/>
      <c r="BUG46" s="843"/>
      <c r="BUH46" s="843"/>
      <c r="BUI46" s="843"/>
      <c r="BUJ46" s="843"/>
      <c r="BUK46" s="843"/>
      <c r="BUL46" s="843"/>
      <c r="BUM46" s="843"/>
      <c r="BUN46" s="843"/>
      <c r="BUO46" s="843"/>
      <c r="BUP46" s="843"/>
      <c r="BUQ46" s="843"/>
      <c r="BUR46" s="843"/>
      <c r="BUS46" s="843"/>
      <c r="BUT46" s="843"/>
      <c r="BUU46" s="843"/>
      <c r="BUV46" s="843"/>
      <c r="BUW46" s="843"/>
      <c r="BUX46" s="843"/>
      <c r="BUY46" s="843"/>
      <c r="BUZ46" s="843"/>
      <c r="BVA46" s="843"/>
      <c r="BVB46" s="843"/>
      <c r="BVC46" s="843"/>
      <c r="BVD46" s="843"/>
      <c r="BVE46" s="843"/>
      <c r="BVF46" s="843"/>
      <c r="BVG46" s="843"/>
      <c r="BVH46" s="843"/>
      <c r="BVI46" s="843"/>
      <c r="BVJ46" s="843"/>
      <c r="BVK46" s="843"/>
      <c r="BVL46" s="843"/>
      <c r="BVM46" s="843"/>
      <c r="BVN46" s="843"/>
      <c r="BVO46" s="843"/>
      <c r="BVP46" s="843"/>
      <c r="BVQ46" s="843"/>
      <c r="BVR46" s="843"/>
      <c r="BVS46" s="843"/>
      <c r="BVT46" s="843"/>
      <c r="BVU46" s="843"/>
      <c r="BVV46" s="843"/>
      <c r="BVW46" s="843"/>
      <c r="BVX46" s="843"/>
      <c r="BVY46" s="843"/>
      <c r="BVZ46" s="843"/>
      <c r="BWA46" s="843"/>
      <c r="BWB46" s="843"/>
      <c r="BWC46" s="843"/>
      <c r="BWD46" s="843"/>
      <c r="BWE46" s="843"/>
      <c r="BWF46" s="843"/>
      <c r="BWG46" s="843"/>
      <c r="BWH46" s="843"/>
      <c r="BWI46" s="843"/>
      <c r="BWJ46" s="843"/>
      <c r="BWK46" s="843"/>
      <c r="BWL46" s="843"/>
      <c r="BWM46" s="843"/>
      <c r="BWN46" s="843"/>
      <c r="BWO46" s="843"/>
      <c r="BWP46" s="843"/>
      <c r="BWQ46" s="843"/>
      <c r="BWR46" s="843"/>
      <c r="BWS46" s="843"/>
      <c r="BWT46" s="843"/>
      <c r="BWU46" s="843"/>
      <c r="BWV46" s="843"/>
      <c r="BWW46" s="843"/>
      <c r="BWX46" s="843"/>
      <c r="BWY46" s="843"/>
      <c r="BWZ46" s="843"/>
      <c r="BXA46" s="843"/>
      <c r="BXB46" s="843"/>
      <c r="BXC46" s="843"/>
      <c r="BXD46" s="843"/>
      <c r="BXE46" s="843"/>
      <c r="BXF46" s="843"/>
      <c r="BXG46" s="843"/>
      <c r="BXH46" s="843"/>
      <c r="BXI46" s="843"/>
      <c r="BXJ46" s="843"/>
      <c r="BXK46" s="843"/>
      <c r="BXL46" s="843"/>
      <c r="BXM46" s="843"/>
      <c r="BXN46" s="843"/>
      <c r="BXO46" s="843"/>
      <c r="BXP46" s="843"/>
      <c r="BXQ46" s="843"/>
      <c r="BXR46" s="843"/>
      <c r="BXS46" s="843"/>
      <c r="BXT46" s="843"/>
      <c r="BXU46" s="843"/>
      <c r="BXV46" s="843"/>
      <c r="BXW46" s="843"/>
      <c r="BXX46" s="843"/>
      <c r="BXY46" s="843"/>
      <c r="BXZ46" s="843"/>
      <c r="BYA46" s="843"/>
      <c r="BYB46" s="843"/>
      <c r="BYC46" s="843"/>
      <c r="BYD46" s="843"/>
      <c r="BYE46" s="843"/>
      <c r="BYF46" s="843"/>
      <c r="BYG46" s="843"/>
      <c r="BYH46" s="843"/>
      <c r="BYI46" s="843"/>
      <c r="BYJ46" s="843"/>
      <c r="BYK46" s="843"/>
      <c r="BYL46" s="843"/>
      <c r="BYM46" s="843"/>
      <c r="BYN46" s="843"/>
      <c r="BYO46" s="843"/>
      <c r="BYP46" s="843"/>
      <c r="BYQ46" s="843"/>
      <c r="BYR46" s="843"/>
      <c r="BYS46" s="843"/>
      <c r="BYT46" s="843"/>
      <c r="BYU46" s="843"/>
      <c r="BYV46" s="843"/>
      <c r="BYW46" s="843"/>
      <c r="BYX46" s="843"/>
      <c r="BYY46" s="843"/>
      <c r="BYZ46" s="843"/>
      <c r="BZA46" s="843"/>
      <c r="BZB46" s="843"/>
      <c r="BZC46" s="843"/>
      <c r="BZD46" s="843"/>
      <c r="BZE46" s="843"/>
      <c r="BZF46" s="843"/>
      <c r="BZG46" s="843"/>
      <c r="BZH46" s="843"/>
      <c r="BZI46" s="843"/>
      <c r="BZJ46" s="843"/>
      <c r="BZK46" s="843"/>
      <c r="BZL46" s="843"/>
      <c r="BZM46" s="843"/>
      <c r="BZN46" s="843"/>
      <c r="BZO46" s="843"/>
      <c r="BZP46" s="843"/>
      <c r="BZQ46" s="843"/>
      <c r="BZR46" s="843"/>
      <c r="BZS46" s="843"/>
      <c r="BZT46" s="843"/>
      <c r="BZU46" s="843"/>
      <c r="BZV46" s="843"/>
      <c r="BZW46" s="843"/>
      <c r="BZX46" s="843"/>
      <c r="BZY46" s="843"/>
      <c r="BZZ46" s="843"/>
      <c r="CAA46" s="843"/>
      <c r="CAB46" s="843"/>
      <c r="CAC46" s="843"/>
      <c r="CAD46" s="843"/>
      <c r="CAE46" s="843"/>
      <c r="CAF46" s="843"/>
      <c r="CAG46" s="843"/>
      <c r="CAH46" s="843"/>
      <c r="CAI46" s="843"/>
      <c r="CAJ46" s="843"/>
      <c r="CAK46" s="843"/>
      <c r="CAL46" s="843"/>
      <c r="CAM46" s="843"/>
      <c r="CAN46" s="843"/>
      <c r="CAO46" s="843"/>
      <c r="CAP46" s="843"/>
      <c r="CAQ46" s="843"/>
      <c r="CAR46" s="843"/>
      <c r="CAS46" s="843"/>
      <c r="CAT46" s="843"/>
      <c r="CAU46" s="843"/>
      <c r="CAV46" s="843"/>
      <c r="CAW46" s="843"/>
      <c r="CAX46" s="843"/>
      <c r="CAY46" s="843"/>
      <c r="CAZ46" s="843"/>
      <c r="CBA46" s="843"/>
      <c r="CBB46" s="843"/>
      <c r="CBC46" s="843"/>
      <c r="CBD46" s="843"/>
      <c r="CBE46" s="843"/>
      <c r="CBF46" s="843"/>
      <c r="CBG46" s="843"/>
      <c r="CBH46" s="843"/>
      <c r="CBI46" s="843"/>
      <c r="CBJ46" s="843"/>
      <c r="CBK46" s="843"/>
      <c r="CBL46" s="843"/>
      <c r="CBM46" s="843"/>
      <c r="CBN46" s="843"/>
      <c r="CBO46" s="843"/>
      <c r="CBP46" s="843"/>
      <c r="CBQ46" s="843"/>
      <c r="CBR46" s="843"/>
      <c r="CBS46" s="843"/>
      <c r="CBT46" s="843"/>
      <c r="CBU46" s="843"/>
      <c r="CBV46" s="843"/>
      <c r="CBW46" s="843"/>
      <c r="CBX46" s="843"/>
      <c r="CBY46" s="843"/>
      <c r="CBZ46" s="843"/>
      <c r="CCA46" s="843"/>
      <c r="CCB46" s="843"/>
      <c r="CCC46" s="843"/>
      <c r="CCD46" s="843"/>
      <c r="CCE46" s="843"/>
      <c r="CCF46" s="843"/>
      <c r="CCG46" s="843"/>
      <c r="CCH46" s="843"/>
      <c r="CCI46" s="843"/>
      <c r="CCJ46" s="843"/>
      <c r="CCK46" s="843"/>
      <c r="CCL46" s="843"/>
      <c r="CCM46" s="843"/>
      <c r="CCN46" s="843"/>
      <c r="CCO46" s="843"/>
      <c r="CCP46" s="843"/>
      <c r="CCQ46" s="843"/>
      <c r="CCR46" s="843"/>
      <c r="CCS46" s="843"/>
      <c r="CCT46" s="843"/>
      <c r="CCU46" s="843"/>
      <c r="CCV46" s="843"/>
      <c r="CCW46" s="843"/>
      <c r="CCX46" s="843"/>
      <c r="CCY46" s="843"/>
      <c r="CCZ46" s="843"/>
      <c r="CDA46" s="843"/>
      <c r="CDB46" s="843"/>
      <c r="CDC46" s="843"/>
      <c r="CDD46" s="843"/>
      <c r="CDE46" s="843"/>
      <c r="CDF46" s="843"/>
      <c r="CDG46" s="843"/>
      <c r="CDH46" s="843"/>
      <c r="CDI46" s="843"/>
      <c r="CDJ46" s="843"/>
      <c r="CDK46" s="843"/>
      <c r="CDL46" s="843"/>
      <c r="CDM46" s="843"/>
      <c r="CDN46" s="843"/>
      <c r="CDO46" s="843"/>
      <c r="CDP46" s="843"/>
      <c r="CDQ46" s="843"/>
      <c r="CDR46" s="843"/>
      <c r="CDS46" s="843"/>
      <c r="CDT46" s="843"/>
      <c r="CDU46" s="843"/>
      <c r="CDV46" s="843"/>
      <c r="CDW46" s="843"/>
      <c r="CDX46" s="843"/>
      <c r="CDY46" s="843"/>
      <c r="CDZ46" s="843"/>
      <c r="CEA46" s="843"/>
      <c r="CEB46" s="843"/>
      <c r="CEC46" s="843"/>
      <c r="CED46" s="843"/>
      <c r="CEE46" s="843"/>
      <c r="CEF46" s="843"/>
      <c r="CEG46" s="843"/>
      <c r="CEH46" s="843"/>
      <c r="CEI46" s="843"/>
      <c r="CEJ46" s="843"/>
      <c r="CEK46" s="843"/>
      <c r="CEL46" s="843"/>
      <c r="CEM46" s="843"/>
      <c r="CEN46" s="843"/>
      <c r="CEO46" s="843"/>
      <c r="CEP46" s="843"/>
      <c r="CEQ46" s="843"/>
      <c r="CER46" s="843"/>
      <c r="CES46" s="843"/>
      <c r="CET46" s="843"/>
      <c r="CEU46" s="843"/>
      <c r="CEV46" s="843"/>
      <c r="CEW46" s="843"/>
      <c r="CEX46" s="843"/>
      <c r="CEY46" s="843"/>
      <c r="CEZ46" s="843"/>
      <c r="CFA46" s="843"/>
      <c r="CFB46" s="843"/>
      <c r="CFC46" s="843"/>
      <c r="CFD46" s="843"/>
      <c r="CFE46" s="843"/>
      <c r="CFF46" s="843"/>
      <c r="CFG46" s="843"/>
      <c r="CFH46" s="843"/>
      <c r="CFI46" s="843"/>
      <c r="CFJ46" s="843"/>
      <c r="CFK46" s="843"/>
      <c r="CFL46" s="843"/>
      <c r="CFM46" s="843"/>
      <c r="CFN46" s="843"/>
      <c r="CFO46" s="843"/>
      <c r="CFP46" s="843"/>
      <c r="CFQ46" s="843"/>
      <c r="CFR46" s="843"/>
      <c r="CFS46" s="843"/>
      <c r="CFT46" s="843"/>
      <c r="CFU46" s="843"/>
      <c r="CFV46" s="843"/>
      <c r="CFW46" s="843"/>
      <c r="CFX46" s="843"/>
      <c r="CFY46" s="843"/>
      <c r="CFZ46" s="843"/>
      <c r="CGA46" s="843"/>
      <c r="CGB46" s="843"/>
      <c r="CGC46" s="843"/>
      <c r="CGD46" s="843"/>
      <c r="CGE46" s="843"/>
      <c r="CGF46" s="843"/>
      <c r="CGG46" s="843"/>
      <c r="CGH46" s="843"/>
      <c r="CGI46" s="843"/>
      <c r="CGJ46" s="843"/>
      <c r="CGK46" s="843"/>
      <c r="CGL46" s="843"/>
      <c r="CGM46" s="843"/>
      <c r="CGN46" s="843"/>
      <c r="CGO46" s="843"/>
      <c r="CGP46" s="843"/>
      <c r="CGQ46" s="843"/>
      <c r="CGR46" s="843"/>
      <c r="CGS46" s="843"/>
      <c r="CGT46" s="843"/>
      <c r="CGU46" s="843"/>
      <c r="CGV46" s="843"/>
      <c r="CGW46" s="843"/>
      <c r="CGX46" s="843"/>
      <c r="CGY46" s="843"/>
      <c r="CGZ46" s="843"/>
      <c r="CHA46" s="843"/>
      <c r="CHB46" s="843"/>
      <c r="CHC46" s="843"/>
      <c r="CHD46" s="843"/>
      <c r="CHE46" s="843"/>
      <c r="CHF46" s="843"/>
      <c r="CHG46" s="843"/>
      <c r="CHH46" s="843"/>
      <c r="CHI46" s="843"/>
      <c r="CHJ46" s="843"/>
      <c r="CHK46" s="843"/>
      <c r="CHL46" s="843"/>
      <c r="CHM46" s="843"/>
      <c r="CHN46" s="843"/>
      <c r="CHO46" s="843"/>
      <c r="CHP46" s="843"/>
      <c r="CHQ46" s="843"/>
      <c r="CHR46" s="843"/>
      <c r="CHS46" s="843"/>
      <c r="CHT46" s="843"/>
      <c r="CHU46" s="843"/>
      <c r="CHV46" s="843"/>
      <c r="CHW46" s="843"/>
      <c r="CHX46" s="843"/>
      <c r="CHY46" s="843"/>
      <c r="CHZ46" s="843"/>
      <c r="CIA46" s="843"/>
      <c r="CIB46" s="843"/>
      <c r="CIC46" s="843"/>
      <c r="CID46" s="843"/>
      <c r="CIE46" s="843"/>
      <c r="CIF46" s="843"/>
      <c r="CIG46" s="843"/>
      <c r="CIH46" s="843"/>
      <c r="CII46" s="843"/>
      <c r="CIJ46" s="843"/>
      <c r="CIK46" s="843"/>
      <c r="CIL46" s="843"/>
      <c r="CIM46" s="843"/>
      <c r="CIN46" s="843"/>
      <c r="CIO46" s="843"/>
      <c r="CIP46" s="843"/>
      <c r="CIQ46" s="843"/>
      <c r="CIR46" s="843"/>
      <c r="CIS46" s="843"/>
      <c r="CIT46" s="843"/>
      <c r="CIU46" s="843"/>
      <c r="CIV46" s="843"/>
      <c r="CIW46" s="843"/>
      <c r="CIX46" s="843"/>
      <c r="CIY46" s="843"/>
      <c r="CIZ46" s="843"/>
      <c r="CJA46" s="843"/>
      <c r="CJB46" s="843"/>
      <c r="CJC46" s="843"/>
      <c r="CJD46" s="843"/>
      <c r="CJE46" s="843"/>
      <c r="CJF46" s="843"/>
      <c r="CJG46" s="843"/>
      <c r="CJH46" s="843"/>
      <c r="CJI46" s="843"/>
      <c r="CJJ46" s="843"/>
      <c r="CJK46" s="843"/>
      <c r="CJL46" s="843"/>
      <c r="CJM46" s="843"/>
      <c r="CJN46" s="843"/>
      <c r="CJO46" s="843"/>
      <c r="CJP46" s="843"/>
      <c r="CJQ46" s="843"/>
      <c r="CJR46" s="843"/>
      <c r="CJS46" s="843"/>
      <c r="CJT46" s="843"/>
      <c r="CJU46" s="843"/>
      <c r="CJV46" s="843"/>
      <c r="CJW46" s="843"/>
      <c r="CJX46" s="843"/>
      <c r="CJY46" s="843"/>
      <c r="CJZ46" s="843"/>
      <c r="CKA46" s="843"/>
      <c r="CKB46" s="843"/>
      <c r="CKC46" s="843"/>
      <c r="CKD46" s="843"/>
      <c r="CKE46" s="843"/>
      <c r="CKF46" s="843"/>
      <c r="CKG46" s="843"/>
      <c r="CKH46" s="843"/>
      <c r="CKI46" s="843"/>
      <c r="CKJ46" s="843"/>
      <c r="CKK46" s="843"/>
      <c r="CKL46" s="843"/>
      <c r="CKM46" s="843"/>
      <c r="CKN46" s="843"/>
      <c r="CKO46" s="843"/>
      <c r="CKP46" s="843"/>
      <c r="CKQ46" s="843"/>
      <c r="CKR46" s="843"/>
      <c r="CKS46" s="843"/>
      <c r="CKT46" s="843"/>
      <c r="CKU46" s="843"/>
      <c r="CKV46" s="843"/>
      <c r="CKW46" s="843"/>
      <c r="CKX46" s="843"/>
      <c r="CKY46" s="843"/>
      <c r="CKZ46" s="843"/>
      <c r="CLA46" s="843"/>
      <c r="CLB46" s="843"/>
      <c r="CLC46" s="843"/>
      <c r="CLD46" s="843"/>
      <c r="CLE46" s="843"/>
      <c r="CLF46" s="843"/>
      <c r="CLG46" s="843"/>
      <c r="CLH46" s="843"/>
      <c r="CLI46" s="843"/>
      <c r="CLJ46" s="843"/>
      <c r="CLK46" s="843"/>
      <c r="CLL46" s="843"/>
      <c r="CLM46" s="843"/>
      <c r="CLN46" s="843"/>
      <c r="CLO46" s="843"/>
      <c r="CLP46" s="843"/>
      <c r="CLQ46" s="843"/>
      <c r="CLR46" s="843"/>
      <c r="CLS46" s="843"/>
      <c r="CLT46" s="843"/>
      <c r="CLU46" s="843"/>
      <c r="CLV46" s="843"/>
      <c r="CLW46" s="843"/>
      <c r="CLX46" s="843"/>
      <c r="CLY46" s="843"/>
      <c r="CLZ46" s="843"/>
      <c r="CMA46" s="843"/>
      <c r="CMB46" s="843"/>
      <c r="CMC46" s="843"/>
      <c r="CMD46" s="843"/>
      <c r="CME46" s="843"/>
      <c r="CMF46" s="843"/>
      <c r="CMG46" s="843"/>
      <c r="CMH46" s="843"/>
      <c r="CMI46" s="843"/>
      <c r="CMJ46" s="843"/>
      <c r="CMK46" s="843"/>
      <c r="CML46" s="843"/>
      <c r="CMM46" s="843"/>
      <c r="CMN46" s="843"/>
      <c r="CMO46" s="843"/>
      <c r="CMP46" s="843"/>
      <c r="CMQ46" s="843"/>
      <c r="CMR46" s="843"/>
      <c r="CMS46" s="843"/>
      <c r="CMT46" s="843"/>
      <c r="CMU46" s="843"/>
      <c r="CMV46" s="843"/>
      <c r="CMW46" s="843"/>
      <c r="CMX46" s="843"/>
      <c r="CMY46" s="843"/>
      <c r="CMZ46" s="843"/>
      <c r="CNA46" s="843"/>
      <c r="CNB46" s="843"/>
      <c r="CNC46" s="843"/>
      <c r="CND46" s="843"/>
      <c r="CNE46" s="843"/>
      <c r="CNF46" s="843"/>
      <c r="CNG46" s="843"/>
      <c r="CNH46" s="843"/>
      <c r="CNI46" s="843"/>
      <c r="CNJ46" s="843"/>
      <c r="CNK46" s="843"/>
      <c r="CNL46" s="843"/>
      <c r="CNM46" s="843"/>
      <c r="CNN46" s="843"/>
      <c r="CNO46" s="843"/>
      <c r="CNP46" s="843"/>
      <c r="CNQ46" s="843"/>
      <c r="CNR46" s="843"/>
      <c r="CNS46" s="843"/>
      <c r="CNT46" s="843"/>
      <c r="CNU46" s="843"/>
      <c r="CNV46" s="843"/>
      <c r="CNW46" s="843"/>
      <c r="CNX46" s="843"/>
      <c r="CNY46" s="843"/>
      <c r="CNZ46" s="843"/>
      <c r="COA46" s="843"/>
      <c r="COB46" s="843"/>
      <c r="COC46" s="843"/>
      <c r="COD46" s="843"/>
      <c r="COE46" s="843"/>
      <c r="COF46" s="843"/>
      <c r="COG46" s="843"/>
      <c r="COH46" s="843"/>
      <c r="COI46" s="843"/>
      <c r="COJ46" s="843"/>
      <c r="COK46" s="843"/>
      <c r="COL46" s="843"/>
      <c r="COM46" s="843"/>
      <c r="CON46" s="843"/>
      <c r="COO46" s="843"/>
      <c r="COP46" s="843"/>
      <c r="COQ46" s="843"/>
      <c r="COR46" s="843"/>
      <c r="COS46" s="843"/>
      <c r="COT46" s="843"/>
      <c r="COU46" s="843"/>
      <c r="COV46" s="843"/>
      <c r="COW46" s="843"/>
      <c r="COX46" s="843"/>
      <c r="COY46" s="843"/>
      <c r="COZ46" s="843"/>
      <c r="CPA46" s="843"/>
      <c r="CPB46" s="843"/>
      <c r="CPC46" s="843"/>
      <c r="CPD46" s="843"/>
      <c r="CPE46" s="843"/>
      <c r="CPF46" s="843"/>
      <c r="CPG46" s="843"/>
      <c r="CPH46" s="843"/>
      <c r="CPI46" s="843"/>
      <c r="CPJ46" s="843"/>
      <c r="CPK46" s="843"/>
      <c r="CPL46" s="843"/>
      <c r="CPM46" s="843"/>
      <c r="CPN46" s="843"/>
      <c r="CPO46" s="843"/>
      <c r="CPP46" s="843"/>
      <c r="CPQ46" s="843"/>
      <c r="CPR46" s="843"/>
      <c r="CPS46" s="843"/>
      <c r="CPT46" s="843"/>
      <c r="CPU46" s="843"/>
      <c r="CPV46" s="843"/>
      <c r="CPW46" s="843"/>
      <c r="CPX46" s="843"/>
      <c r="CPY46" s="843"/>
      <c r="CPZ46" s="843"/>
      <c r="CQA46" s="843"/>
      <c r="CQB46" s="843"/>
      <c r="CQC46" s="843"/>
      <c r="CQD46" s="843"/>
      <c r="CQE46" s="843"/>
      <c r="CQF46" s="843"/>
      <c r="CQG46" s="843"/>
      <c r="CQH46" s="843"/>
      <c r="CQI46" s="843"/>
      <c r="CQJ46" s="843"/>
      <c r="CQK46" s="843"/>
      <c r="CQL46" s="843"/>
      <c r="CQM46" s="843"/>
      <c r="CQN46" s="843"/>
      <c r="CQO46" s="843"/>
      <c r="CQP46" s="843"/>
      <c r="CQQ46" s="843"/>
      <c r="CQR46" s="843"/>
      <c r="CQS46" s="843"/>
      <c r="CQT46" s="843"/>
      <c r="CQU46" s="843"/>
      <c r="CQV46" s="843"/>
      <c r="CQW46" s="843"/>
      <c r="CQX46" s="843"/>
      <c r="CQY46" s="843"/>
      <c r="CQZ46" s="843"/>
      <c r="CRA46" s="843"/>
      <c r="CRB46" s="843"/>
      <c r="CRC46" s="843"/>
      <c r="CRD46" s="843"/>
      <c r="CRE46" s="843"/>
      <c r="CRF46" s="843"/>
      <c r="CRG46" s="843"/>
      <c r="CRH46" s="843"/>
      <c r="CRI46" s="843"/>
      <c r="CRJ46" s="843"/>
      <c r="CRK46" s="843"/>
      <c r="CRL46" s="843"/>
      <c r="CRM46" s="843"/>
      <c r="CRN46" s="843"/>
      <c r="CRO46" s="843"/>
      <c r="CRP46" s="843"/>
      <c r="CRQ46" s="843"/>
      <c r="CRR46" s="843"/>
      <c r="CRS46" s="843"/>
      <c r="CRT46" s="843"/>
      <c r="CRU46" s="843"/>
      <c r="CRV46" s="843"/>
      <c r="CRW46" s="843"/>
      <c r="CRX46" s="843"/>
      <c r="CRY46" s="843"/>
      <c r="CRZ46" s="843"/>
      <c r="CSA46" s="843"/>
      <c r="CSB46" s="843"/>
      <c r="CSC46" s="843"/>
      <c r="CSD46" s="843"/>
      <c r="CSE46" s="843"/>
      <c r="CSF46" s="843"/>
      <c r="CSG46" s="843"/>
      <c r="CSH46" s="843"/>
      <c r="CSI46" s="843"/>
      <c r="CSJ46" s="843"/>
      <c r="CSK46" s="843"/>
      <c r="CSL46" s="843"/>
      <c r="CSM46" s="843"/>
      <c r="CSN46" s="843"/>
      <c r="CSO46" s="843"/>
      <c r="CSP46" s="843"/>
      <c r="CSQ46" s="843"/>
      <c r="CSR46" s="843"/>
      <c r="CSS46" s="843"/>
      <c r="CST46" s="843"/>
      <c r="CSU46" s="843"/>
      <c r="CSV46" s="843"/>
      <c r="CSW46" s="843"/>
      <c r="CSX46" s="843"/>
      <c r="CSY46" s="843"/>
      <c r="CSZ46" s="843"/>
      <c r="CTA46" s="843"/>
      <c r="CTB46" s="843"/>
      <c r="CTC46" s="843"/>
      <c r="CTD46" s="843"/>
      <c r="CTE46" s="843"/>
      <c r="CTF46" s="843"/>
      <c r="CTG46" s="843"/>
      <c r="CTH46" s="843"/>
      <c r="CTI46" s="843"/>
      <c r="CTJ46" s="843"/>
      <c r="CTK46" s="843"/>
      <c r="CTL46" s="843"/>
      <c r="CTM46" s="843"/>
      <c r="CTN46" s="843"/>
      <c r="CTO46" s="843"/>
      <c r="CTP46" s="843"/>
      <c r="CTQ46" s="843"/>
      <c r="CTR46" s="843"/>
      <c r="CTS46" s="843"/>
      <c r="CTT46" s="843"/>
      <c r="CTU46" s="843"/>
      <c r="CTV46" s="843"/>
      <c r="CTW46" s="843"/>
      <c r="CTX46" s="843"/>
      <c r="CTY46" s="843"/>
      <c r="CTZ46" s="843"/>
      <c r="CUA46" s="843"/>
      <c r="CUB46" s="843"/>
      <c r="CUC46" s="843"/>
      <c r="CUD46" s="843"/>
      <c r="CUE46" s="843"/>
      <c r="CUF46" s="843"/>
      <c r="CUG46" s="843"/>
      <c r="CUH46" s="843"/>
      <c r="CUI46" s="843"/>
      <c r="CUJ46" s="843"/>
      <c r="CUK46" s="843"/>
      <c r="CUL46" s="843"/>
      <c r="CUM46" s="843"/>
      <c r="CUN46" s="843"/>
      <c r="CUO46" s="843"/>
      <c r="CUP46" s="843"/>
      <c r="CUQ46" s="843"/>
      <c r="CUR46" s="843"/>
      <c r="CUS46" s="843"/>
      <c r="CUT46" s="843"/>
      <c r="CUU46" s="843"/>
      <c r="CUV46" s="843"/>
      <c r="CUW46" s="843"/>
      <c r="CUX46" s="843"/>
      <c r="CUY46" s="843"/>
      <c r="CUZ46" s="843"/>
      <c r="CVA46" s="843"/>
      <c r="CVB46" s="843"/>
      <c r="CVC46" s="843"/>
      <c r="CVD46" s="843"/>
      <c r="CVE46" s="843"/>
      <c r="CVF46" s="843"/>
      <c r="CVG46" s="843"/>
      <c r="CVH46" s="843"/>
      <c r="CVI46" s="843"/>
      <c r="CVJ46" s="843"/>
      <c r="CVK46" s="843"/>
      <c r="CVL46" s="843"/>
      <c r="CVM46" s="843"/>
      <c r="CVN46" s="843"/>
      <c r="CVO46" s="843"/>
      <c r="CVP46" s="843"/>
      <c r="CVQ46" s="843"/>
      <c r="CVR46" s="843"/>
      <c r="CVS46" s="843"/>
      <c r="CVT46" s="843"/>
      <c r="CVU46" s="843"/>
      <c r="CVV46" s="843"/>
      <c r="CVW46" s="843"/>
      <c r="CVX46" s="843"/>
      <c r="CVY46" s="843"/>
      <c r="CVZ46" s="843"/>
      <c r="CWA46" s="843"/>
      <c r="CWB46" s="843"/>
      <c r="CWC46" s="843"/>
      <c r="CWD46" s="843"/>
      <c r="CWE46" s="843"/>
      <c r="CWF46" s="843"/>
      <c r="CWG46" s="843"/>
      <c r="CWH46" s="843"/>
      <c r="CWI46" s="843"/>
      <c r="CWJ46" s="843"/>
      <c r="CWK46" s="843"/>
      <c r="CWL46" s="843"/>
      <c r="CWM46" s="843"/>
      <c r="CWN46" s="843"/>
      <c r="CWO46" s="843"/>
      <c r="CWP46" s="843"/>
      <c r="CWQ46" s="843"/>
      <c r="CWR46" s="843"/>
      <c r="CWS46" s="843"/>
      <c r="CWT46" s="843"/>
      <c r="CWU46" s="843"/>
      <c r="CWV46" s="843"/>
      <c r="CWW46" s="843"/>
      <c r="CWX46" s="843"/>
      <c r="CWY46" s="843"/>
      <c r="CWZ46" s="843"/>
      <c r="CXA46" s="843"/>
      <c r="CXB46" s="843"/>
      <c r="CXC46" s="843"/>
      <c r="CXD46" s="843"/>
      <c r="CXE46" s="843"/>
      <c r="CXF46" s="843"/>
      <c r="CXG46" s="843"/>
      <c r="CXH46" s="843"/>
      <c r="CXI46" s="843"/>
      <c r="CXJ46" s="843"/>
      <c r="CXK46" s="843"/>
      <c r="CXL46" s="843"/>
      <c r="CXM46" s="843"/>
      <c r="CXN46" s="843"/>
      <c r="CXO46" s="843"/>
      <c r="CXP46" s="843"/>
      <c r="CXQ46" s="843"/>
      <c r="CXR46" s="843"/>
      <c r="CXS46" s="843"/>
      <c r="CXT46" s="843"/>
      <c r="CXU46" s="843"/>
      <c r="CXV46" s="843"/>
      <c r="CXW46" s="843"/>
      <c r="CXX46" s="843"/>
      <c r="CXY46" s="843"/>
      <c r="CXZ46" s="843"/>
      <c r="CYA46" s="843"/>
      <c r="CYB46" s="843"/>
      <c r="CYC46" s="843"/>
      <c r="CYD46" s="843"/>
      <c r="CYE46" s="843"/>
      <c r="CYF46" s="843"/>
      <c r="CYG46" s="843"/>
      <c r="CYH46" s="843"/>
      <c r="CYI46" s="843"/>
      <c r="CYJ46" s="843"/>
      <c r="CYK46" s="843"/>
      <c r="CYL46" s="843"/>
      <c r="CYM46" s="843"/>
      <c r="CYN46" s="843"/>
      <c r="CYO46" s="843"/>
      <c r="CYP46" s="843"/>
      <c r="CYQ46" s="843"/>
      <c r="CYR46" s="843"/>
      <c r="CYS46" s="843"/>
      <c r="CYT46" s="843"/>
      <c r="CYU46" s="843"/>
      <c r="CYV46" s="843"/>
      <c r="CYW46" s="843"/>
      <c r="CYX46" s="843"/>
      <c r="CYY46" s="843"/>
      <c r="CYZ46" s="843"/>
      <c r="CZA46" s="843"/>
      <c r="CZB46" s="843"/>
      <c r="CZC46" s="843"/>
      <c r="CZD46" s="843"/>
      <c r="CZE46" s="843"/>
      <c r="CZF46" s="843"/>
      <c r="CZG46" s="843"/>
      <c r="CZH46" s="843"/>
      <c r="CZI46" s="843"/>
      <c r="CZJ46" s="843"/>
      <c r="CZK46" s="843"/>
      <c r="CZL46" s="843"/>
      <c r="CZM46" s="843"/>
      <c r="CZN46" s="843"/>
      <c r="CZO46" s="843"/>
      <c r="CZP46" s="843"/>
      <c r="CZQ46" s="843"/>
      <c r="CZR46" s="843"/>
      <c r="CZS46" s="843"/>
      <c r="CZT46" s="843"/>
      <c r="CZU46" s="843"/>
      <c r="CZV46" s="843"/>
      <c r="CZW46" s="843"/>
      <c r="CZX46" s="843"/>
      <c r="CZY46" s="843"/>
      <c r="CZZ46" s="843"/>
      <c r="DAA46" s="843"/>
      <c r="DAB46" s="843"/>
      <c r="DAC46" s="843"/>
      <c r="DAD46" s="843"/>
      <c r="DAE46" s="843"/>
      <c r="DAF46" s="843"/>
      <c r="DAG46" s="843"/>
      <c r="DAH46" s="843"/>
      <c r="DAI46" s="843"/>
      <c r="DAJ46" s="843"/>
      <c r="DAK46" s="843"/>
      <c r="DAL46" s="843"/>
      <c r="DAM46" s="843"/>
      <c r="DAN46" s="843"/>
      <c r="DAO46" s="843"/>
      <c r="DAP46" s="843"/>
      <c r="DAQ46" s="843"/>
      <c r="DAR46" s="843"/>
      <c r="DAS46" s="843"/>
      <c r="DAT46" s="843"/>
      <c r="DAU46" s="843"/>
      <c r="DAV46" s="843"/>
      <c r="DAW46" s="843"/>
      <c r="DAX46" s="843"/>
      <c r="DAY46" s="843"/>
      <c r="DAZ46" s="843"/>
      <c r="DBA46" s="843"/>
      <c r="DBB46" s="843"/>
      <c r="DBC46" s="843"/>
      <c r="DBD46" s="843"/>
      <c r="DBE46" s="843"/>
      <c r="DBF46" s="843"/>
      <c r="DBG46" s="843"/>
      <c r="DBH46" s="843"/>
      <c r="DBI46" s="843"/>
      <c r="DBJ46" s="843"/>
      <c r="DBK46" s="843"/>
      <c r="DBL46" s="843"/>
      <c r="DBM46" s="843"/>
      <c r="DBN46" s="843"/>
      <c r="DBO46" s="843"/>
      <c r="DBP46" s="843"/>
      <c r="DBQ46" s="843"/>
      <c r="DBR46" s="843"/>
      <c r="DBS46" s="843"/>
      <c r="DBT46" s="843"/>
      <c r="DBU46" s="843"/>
      <c r="DBV46" s="843"/>
      <c r="DBW46" s="843"/>
      <c r="DBX46" s="843"/>
      <c r="DBY46" s="843"/>
      <c r="DBZ46" s="843"/>
      <c r="DCA46" s="843"/>
      <c r="DCB46" s="843"/>
      <c r="DCC46" s="843"/>
      <c r="DCD46" s="843"/>
      <c r="DCE46" s="843"/>
      <c r="DCF46" s="843"/>
      <c r="DCG46" s="843"/>
      <c r="DCH46" s="843"/>
      <c r="DCI46" s="843"/>
      <c r="DCJ46" s="843"/>
      <c r="DCK46" s="843"/>
      <c r="DCL46" s="843"/>
      <c r="DCM46" s="843"/>
      <c r="DCN46" s="843"/>
      <c r="DCO46" s="843"/>
      <c r="DCP46" s="843"/>
      <c r="DCQ46" s="843"/>
      <c r="DCR46" s="843"/>
      <c r="DCS46" s="843"/>
      <c r="DCT46" s="843"/>
      <c r="DCU46" s="843"/>
      <c r="DCV46" s="843"/>
      <c r="DCW46" s="843"/>
      <c r="DCX46" s="843"/>
      <c r="DCY46" s="843"/>
      <c r="DCZ46" s="843"/>
      <c r="DDA46" s="843"/>
      <c r="DDB46" s="843"/>
      <c r="DDC46" s="843"/>
      <c r="DDD46" s="843"/>
      <c r="DDE46" s="843"/>
      <c r="DDF46" s="843"/>
      <c r="DDG46" s="843"/>
      <c r="DDH46" s="843"/>
      <c r="DDI46" s="843"/>
      <c r="DDJ46" s="843"/>
      <c r="DDK46" s="843"/>
      <c r="DDL46" s="843"/>
      <c r="DDM46" s="843"/>
      <c r="DDN46" s="843"/>
      <c r="DDO46" s="843"/>
      <c r="DDP46" s="843"/>
      <c r="DDQ46" s="843"/>
      <c r="DDR46" s="843"/>
      <c r="DDS46" s="843"/>
      <c r="DDT46" s="843"/>
      <c r="DDU46" s="843"/>
      <c r="DDV46" s="843"/>
      <c r="DDW46" s="843"/>
      <c r="DDX46" s="843"/>
      <c r="DDY46" s="843"/>
      <c r="DDZ46" s="843"/>
      <c r="DEA46" s="843"/>
      <c r="DEB46" s="843"/>
      <c r="DEC46" s="843"/>
      <c r="DED46" s="843"/>
      <c r="DEE46" s="843"/>
      <c r="DEF46" s="843"/>
      <c r="DEG46" s="843"/>
      <c r="DEH46" s="843"/>
      <c r="DEI46" s="843"/>
      <c r="DEJ46" s="843"/>
      <c r="DEK46" s="843"/>
      <c r="DEL46" s="843"/>
      <c r="DEM46" s="843"/>
      <c r="DEN46" s="843"/>
      <c r="DEO46" s="843"/>
      <c r="DEP46" s="843"/>
      <c r="DEQ46" s="843"/>
      <c r="DER46" s="843"/>
      <c r="DES46" s="843"/>
      <c r="DET46" s="843"/>
      <c r="DEU46" s="843"/>
      <c r="DEV46" s="843"/>
      <c r="DEW46" s="843"/>
      <c r="DEX46" s="843"/>
      <c r="DEY46" s="843"/>
      <c r="DEZ46" s="843"/>
      <c r="DFA46" s="843"/>
      <c r="DFB46" s="843"/>
      <c r="DFC46" s="843"/>
      <c r="DFD46" s="843"/>
      <c r="DFE46" s="843"/>
      <c r="DFF46" s="843"/>
      <c r="DFG46" s="843"/>
      <c r="DFH46" s="843"/>
      <c r="DFI46" s="843"/>
      <c r="DFJ46" s="843"/>
      <c r="DFK46" s="843"/>
      <c r="DFL46" s="843"/>
      <c r="DFM46" s="843"/>
      <c r="DFN46" s="843"/>
      <c r="DFO46" s="843"/>
      <c r="DFP46" s="843"/>
      <c r="DFQ46" s="843"/>
      <c r="DFR46" s="843"/>
      <c r="DFS46" s="843"/>
      <c r="DFT46" s="843"/>
      <c r="DFU46" s="843"/>
      <c r="DFV46" s="843"/>
      <c r="DFW46" s="843"/>
      <c r="DFX46" s="843"/>
      <c r="DFY46" s="843"/>
      <c r="DFZ46" s="843"/>
      <c r="DGA46" s="843"/>
      <c r="DGB46" s="843"/>
      <c r="DGC46" s="843"/>
      <c r="DGD46" s="843"/>
      <c r="DGE46" s="843"/>
      <c r="DGF46" s="843"/>
      <c r="DGG46" s="843"/>
      <c r="DGH46" s="843"/>
      <c r="DGI46" s="843"/>
      <c r="DGJ46" s="843"/>
      <c r="DGK46" s="843"/>
      <c r="DGL46" s="843"/>
      <c r="DGM46" s="843"/>
      <c r="DGN46" s="843"/>
      <c r="DGO46" s="843"/>
      <c r="DGP46" s="843"/>
      <c r="DGQ46" s="843"/>
      <c r="DGR46" s="843"/>
      <c r="DGS46" s="843"/>
      <c r="DGT46" s="843"/>
      <c r="DGU46" s="843"/>
      <c r="DGV46" s="843"/>
      <c r="DGW46" s="843"/>
      <c r="DGX46" s="843"/>
      <c r="DGY46" s="843"/>
      <c r="DGZ46" s="843"/>
      <c r="DHA46" s="843"/>
      <c r="DHB46" s="843"/>
      <c r="DHC46" s="843"/>
      <c r="DHD46" s="843"/>
      <c r="DHE46" s="843"/>
      <c r="DHF46" s="843"/>
      <c r="DHG46" s="843"/>
      <c r="DHH46" s="843"/>
      <c r="DHI46" s="843"/>
      <c r="DHJ46" s="843"/>
      <c r="DHK46" s="843"/>
      <c r="DHL46" s="843"/>
      <c r="DHM46" s="843"/>
      <c r="DHN46" s="843"/>
      <c r="DHO46" s="843"/>
      <c r="DHP46" s="843"/>
      <c r="DHQ46" s="843"/>
      <c r="DHR46" s="843"/>
      <c r="DHS46" s="843"/>
      <c r="DHT46" s="843"/>
      <c r="DHU46" s="843"/>
      <c r="DHV46" s="843"/>
      <c r="DHW46" s="843"/>
      <c r="DHX46" s="843"/>
      <c r="DHY46" s="843"/>
      <c r="DHZ46" s="843"/>
      <c r="DIA46" s="843"/>
      <c r="DIB46" s="843"/>
      <c r="DIC46" s="843"/>
      <c r="DID46" s="843"/>
      <c r="DIE46" s="843"/>
      <c r="DIF46" s="843"/>
      <c r="DIG46" s="843"/>
      <c r="DIH46" s="843"/>
      <c r="DII46" s="843"/>
      <c r="DIJ46" s="843"/>
      <c r="DIK46" s="843"/>
      <c r="DIL46" s="843"/>
      <c r="DIM46" s="843"/>
      <c r="DIN46" s="843"/>
      <c r="DIO46" s="843"/>
      <c r="DIP46" s="843"/>
      <c r="DIQ46" s="843"/>
      <c r="DIR46" s="843"/>
      <c r="DIS46" s="843"/>
      <c r="DIT46" s="843"/>
      <c r="DIU46" s="843"/>
      <c r="DIV46" s="843"/>
      <c r="DIW46" s="843"/>
      <c r="DIX46" s="843"/>
      <c r="DIY46" s="843"/>
      <c r="DIZ46" s="843"/>
      <c r="DJA46" s="843"/>
      <c r="DJB46" s="843"/>
      <c r="DJC46" s="843"/>
      <c r="DJD46" s="843"/>
      <c r="DJE46" s="843"/>
      <c r="DJF46" s="843"/>
      <c r="DJG46" s="843"/>
      <c r="DJH46" s="843"/>
      <c r="DJI46" s="843"/>
      <c r="DJJ46" s="843"/>
      <c r="DJK46" s="843"/>
      <c r="DJL46" s="843"/>
      <c r="DJM46" s="843"/>
      <c r="DJN46" s="843"/>
      <c r="DJO46" s="843"/>
      <c r="DJP46" s="843"/>
      <c r="DJQ46" s="843"/>
      <c r="DJR46" s="843"/>
      <c r="DJS46" s="843"/>
      <c r="DJT46" s="843"/>
      <c r="DJU46" s="843"/>
      <c r="DJV46" s="843"/>
      <c r="DJW46" s="843"/>
      <c r="DJX46" s="843"/>
      <c r="DJY46" s="843"/>
      <c r="DJZ46" s="843"/>
      <c r="DKA46" s="843"/>
      <c r="DKB46" s="843"/>
      <c r="DKC46" s="843"/>
      <c r="DKD46" s="843"/>
      <c r="DKE46" s="843"/>
      <c r="DKF46" s="843"/>
      <c r="DKG46" s="843"/>
      <c r="DKH46" s="843"/>
      <c r="DKI46" s="843"/>
      <c r="DKJ46" s="843"/>
      <c r="DKK46" s="843"/>
      <c r="DKL46" s="843"/>
      <c r="DKM46" s="843"/>
      <c r="DKN46" s="843"/>
      <c r="DKO46" s="843"/>
      <c r="DKP46" s="843"/>
      <c r="DKQ46" s="843"/>
      <c r="DKR46" s="843"/>
      <c r="DKS46" s="843"/>
      <c r="DKT46" s="843"/>
      <c r="DKU46" s="843"/>
      <c r="DKV46" s="843"/>
      <c r="DKW46" s="843"/>
      <c r="DKX46" s="843"/>
      <c r="DKY46" s="843"/>
      <c r="DKZ46" s="843"/>
      <c r="DLA46" s="843"/>
      <c r="DLB46" s="843"/>
      <c r="DLC46" s="843"/>
      <c r="DLD46" s="843"/>
      <c r="DLE46" s="843"/>
      <c r="DLF46" s="843"/>
      <c r="DLG46" s="843"/>
      <c r="DLH46" s="843"/>
      <c r="DLI46" s="843"/>
      <c r="DLJ46" s="843"/>
      <c r="DLK46" s="843"/>
      <c r="DLL46" s="843"/>
      <c r="DLM46" s="843"/>
      <c r="DLN46" s="843"/>
      <c r="DLO46" s="843"/>
      <c r="DLP46" s="843"/>
      <c r="DLQ46" s="843"/>
      <c r="DLR46" s="843"/>
      <c r="DLS46" s="843"/>
      <c r="DLT46" s="843"/>
      <c r="DLU46" s="843"/>
      <c r="DLV46" s="843"/>
      <c r="DLW46" s="843"/>
      <c r="DLX46" s="843"/>
      <c r="DLY46" s="843"/>
      <c r="DLZ46" s="843"/>
      <c r="DMA46" s="843"/>
      <c r="DMB46" s="843"/>
      <c r="DMC46" s="843"/>
      <c r="DMD46" s="843"/>
      <c r="DME46" s="843"/>
      <c r="DMF46" s="843"/>
      <c r="DMG46" s="843"/>
      <c r="DMH46" s="843"/>
      <c r="DMI46" s="843"/>
      <c r="DMJ46" s="843"/>
      <c r="DMK46" s="843"/>
      <c r="DML46" s="843"/>
      <c r="DMM46" s="843"/>
      <c r="DMN46" s="843"/>
      <c r="DMO46" s="843"/>
      <c r="DMP46" s="843"/>
      <c r="DMQ46" s="843"/>
      <c r="DMR46" s="843"/>
      <c r="DMS46" s="843"/>
      <c r="DMT46" s="843"/>
      <c r="DMU46" s="843"/>
      <c r="DMV46" s="843"/>
      <c r="DMW46" s="843"/>
      <c r="DMX46" s="843"/>
      <c r="DMY46" s="843"/>
      <c r="DMZ46" s="843"/>
      <c r="DNA46" s="843"/>
      <c r="DNB46" s="843"/>
      <c r="DNC46" s="843"/>
      <c r="DND46" s="843"/>
      <c r="DNE46" s="843"/>
      <c r="DNF46" s="843"/>
      <c r="DNG46" s="843"/>
      <c r="DNH46" s="843"/>
      <c r="DNI46" s="843"/>
      <c r="DNJ46" s="843"/>
      <c r="DNK46" s="843"/>
      <c r="DNL46" s="843"/>
      <c r="DNM46" s="843"/>
      <c r="DNN46" s="843"/>
      <c r="DNO46" s="843"/>
      <c r="DNP46" s="843"/>
      <c r="DNQ46" s="843"/>
      <c r="DNR46" s="843"/>
      <c r="DNS46" s="843"/>
      <c r="DNT46" s="843"/>
      <c r="DNU46" s="843"/>
      <c r="DNV46" s="843"/>
      <c r="DNW46" s="843"/>
      <c r="DNX46" s="843"/>
      <c r="DNY46" s="843"/>
      <c r="DNZ46" s="843"/>
      <c r="DOA46" s="843"/>
      <c r="DOB46" s="843"/>
      <c r="DOC46" s="843"/>
      <c r="DOD46" s="843"/>
      <c r="DOE46" s="843"/>
      <c r="DOF46" s="843"/>
      <c r="DOG46" s="843"/>
      <c r="DOH46" s="843"/>
      <c r="DOI46" s="843"/>
      <c r="DOJ46" s="843"/>
      <c r="DOK46" s="843"/>
      <c r="DOL46" s="843"/>
      <c r="DOM46" s="843"/>
      <c r="DON46" s="843"/>
      <c r="DOO46" s="843"/>
      <c r="DOP46" s="843"/>
      <c r="DOQ46" s="843"/>
      <c r="DOR46" s="843"/>
      <c r="DOS46" s="843"/>
      <c r="DOT46" s="843"/>
      <c r="DOU46" s="843"/>
      <c r="DOV46" s="843"/>
      <c r="DOW46" s="843"/>
      <c r="DOX46" s="843"/>
      <c r="DOY46" s="843"/>
      <c r="DOZ46" s="843"/>
      <c r="DPA46" s="843"/>
      <c r="DPB46" s="843"/>
      <c r="DPC46" s="843"/>
      <c r="DPD46" s="843"/>
      <c r="DPE46" s="843"/>
      <c r="DPF46" s="843"/>
      <c r="DPG46" s="843"/>
      <c r="DPH46" s="843"/>
      <c r="DPI46" s="843"/>
      <c r="DPJ46" s="843"/>
      <c r="DPK46" s="843"/>
      <c r="DPL46" s="843"/>
      <c r="DPM46" s="843"/>
      <c r="DPN46" s="843"/>
      <c r="DPO46" s="843"/>
      <c r="DPP46" s="843"/>
      <c r="DPQ46" s="843"/>
      <c r="DPR46" s="843"/>
      <c r="DPS46" s="843"/>
      <c r="DPT46" s="843"/>
      <c r="DPU46" s="843"/>
      <c r="DPV46" s="843"/>
      <c r="DPW46" s="843"/>
      <c r="DPX46" s="843"/>
      <c r="DPY46" s="843"/>
      <c r="DPZ46" s="843"/>
      <c r="DQA46" s="843"/>
      <c r="DQB46" s="843"/>
      <c r="DQC46" s="843"/>
      <c r="DQD46" s="843"/>
      <c r="DQE46" s="843"/>
      <c r="DQF46" s="843"/>
      <c r="DQG46" s="843"/>
      <c r="DQH46" s="843"/>
      <c r="DQI46" s="843"/>
      <c r="DQJ46" s="843"/>
      <c r="DQK46" s="843"/>
      <c r="DQL46" s="843"/>
      <c r="DQM46" s="843"/>
      <c r="DQN46" s="843"/>
      <c r="DQO46" s="843"/>
      <c r="DQP46" s="843"/>
      <c r="DQQ46" s="843"/>
      <c r="DQR46" s="843"/>
      <c r="DQS46" s="843"/>
      <c r="DQT46" s="843"/>
      <c r="DQU46" s="843"/>
      <c r="DQV46" s="843"/>
      <c r="DQW46" s="843"/>
      <c r="DQX46" s="843"/>
      <c r="DQY46" s="843"/>
      <c r="DQZ46" s="843"/>
      <c r="DRA46" s="843"/>
      <c r="DRB46" s="843"/>
      <c r="DRC46" s="843"/>
      <c r="DRD46" s="843"/>
      <c r="DRE46" s="843"/>
      <c r="DRF46" s="843"/>
      <c r="DRG46" s="843"/>
      <c r="DRH46" s="843"/>
      <c r="DRI46" s="843"/>
      <c r="DRJ46" s="843"/>
      <c r="DRK46" s="843"/>
      <c r="DRL46" s="843"/>
      <c r="DRM46" s="843"/>
      <c r="DRN46" s="843"/>
      <c r="DRO46" s="843"/>
      <c r="DRP46" s="843"/>
      <c r="DRQ46" s="843"/>
      <c r="DRR46" s="843"/>
      <c r="DRS46" s="843"/>
      <c r="DRT46" s="843"/>
      <c r="DRU46" s="843"/>
      <c r="DRV46" s="843"/>
      <c r="DRW46" s="843"/>
      <c r="DRX46" s="843"/>
      <c r="DRY46" s="843"/>
      <c r="DRZ46" s="843"/>
      <c r="DSA46" s="843"/>
      <c r="DSB46" s="843"/>
      <c r="DSC46" s="843"/>
      <c r="DSD46" s="843"/>
      <c r="DSE46" s="843"/>
      <c r="DSF46" s="843"/>
      <c r="DSG46" s="843"/>
      <c r="DSH46" s="843"/>
      <c r="DSI46" s="843"/>
      <c r="DSJ46" s="843"/>
      <c r="DSK46" s="843"/>
      <c r="DSL46" s="843"/>
      <c r="DSM46" s="843"/>
      <c r="DSN46" s="843"/>
      <c r="DSO46" s="843"/>
      <c r="DSP46" s="843"/>
      <c r="DSQ46" s="843"/>
      <c r="DSR46" s="843"/>
      <c r="DSS46" s="843"/>
      <c r="DST46" s="843"/>
      <c r="DSU46" s="843"/>
      <c r="DSV46" s="843"/>
      <c r="DSW46" s="843"/>
      <c r="DSX46" s="843"/>
      <c r="DSY46" s="843"/>
      <c r="DSZ46" s="843"/>
      <c r="DTA46" s="843"/>
      <c r="DTB46" s="843"/>
      <c r="DTC46" s="843"/>
      <c r="DTD46" s="843"/>
      <c r="DTE46" s="843"/>
      <c r="DTF46" s="843"/>
      <c r="DTG46" s="843"/>
      <c r="DTH46" s="843"/>
      <c r="DTI46" s="843"/>
      <c r="DTJ46" s="843"/>
      <c r="DTK46" s="843"/>
      <c r="DTL46" s="843"/>
      <c r="DTM46" s="843"/>
      <c r="DTN46" s="843"/>
      <c r="DTO46" s="843"/>
      <c r="DTP46" s="843"/>
      <c r="DTQ46" s="843"/>
      <c r="DTR46" s="843"/>
      <c r="DTS46" s="843"/>
      <c r="DTT46" s="843"/>
      <c r="DTU46" s="843"/>
      <c r="DTV46" s="843"/>
      <c r="DTW46" s="843"/>
      <c r="DTX46" s="843"/>
      <c r="DTY46" s="843"/>
      <c r="DTZ46" s="843"/>
      <c r="DUA46" s="843"/>
      <c r="DUB46" s="843"/>
      <c r="DUC46" s="843"/>
      <c r="DUD46" s="843"/>
      <c r="DUE46" s="843"/>
      <c r="DUF46" s="843"/>
      <c r="DUG46" s="843"/>
      <c r="DUH46" s="843"/>
      <c r="DUI46" s="843"/>
      <c r="DUJ46" s="843"/>
      <c r="DUK46" s="843"/>
      <c r="DUL46" s="843"/>
      <c r="DUM46" s="843"/>
      <c r="DUN46" s="843"/>
      <c r="DUO46" s="843"/>
      <c r="DUP46" s="843"/>
      <c r="DUQ46" s="843"/>
      <c r="DUR46" s="843"/>
      <c r="DUS46" s="843"/>
      <c r="DUT46" s="843"/>
      <c r="DUU46" s="843"/>
      <c r="DUV46" s="843"/>
      <c r="DUW46" s="843"/>
      <c r="DUX46" s="843"/>
      <c r="DUY46" s="843"/>
      <c r="DUZ46" s="843"/>
      <c r="DVA46" s="843"/>
      <c r="DVB46" s="843"/>
      <c r="DVC46" s="843"/>
      <c r="DVD46" s="843"/>
      <c r="DVE46" s="843"/>
      <c r="DVF46" s="843"/>
      <c r="DVG46" s="843"/>
      <c r="DVH46" s="843"/>
      <c r="DVI46" s="843"/>
      <c r="DVJ46" s="843"/>
      <c r="DVK46" s="843"/>
      <c r="DVL46" s="843"/>
      <c r="DVM46" s="843"/>
      <c r="DVN46" s="843"/>
      <c r="DVO46" s="843"/>
      <c r="DVP46" s="843"/>
      <c r="DVQ46" s="843"/>
      <c r="DVR46" s="843"/>
      <c r="DVS46" s="843"/>
      <c r="DVT46" s="843"/>
      <c r="DVU46" s="843"/>
      <c r="DVV46" s="843"/>
      <c r="DVW46" s="843"/>
      <c r="DVX46" s="843"/>
      <c r="DVY46" s="843"/>
      <c r="DVZ46" s="843"/>
      <c r="DWA46" s="843"/>
      <c r="DWB46" s="843"/>
      <c r="DWC46" s="843"/>
      <c r="DWD46" s="843"/>
      <c r="DWE46" s="843"/>
      <c r="DWF46" s="843"/>
      <c r="DWG46" s="843"/>
      <c r="DWH46" s="843"/>
      <c r="DWI46" s="843"/>
      <c r="DWJ46" s="843"/>
      <c r="DWK46" s="843"/>
      <c r="DWL46" s="843"/>
      <c r="DWM46" s="843"/>
      <c r="DWN46" s="843"/>
      <c r="DWO46" s="843"/>
      <c r="DWP46" s="843"/>
      <c r="DWQ46" s="843"/>
      <c r="DWR46" s="843"/>
      <c r="DWS46" s="843"/>
      <c r="DWT46" s="843"/>
      <c r="DWU46" s="843"/>
      <c r="DWV46" s="843"/>
      <c r="DWW46" s="843"/>
      <c r="DWX46" s="843"/>
      <c r="DWY46" s="843"/>
      <c r="DWZ46" s="843"/>
      <c r="DXA46" s="843"/>
      <c r="DXB46" s="843"/>
      <c r="DXC46" s="843"/>
      <c r="DXD46" s="843"/>
      <c r="DXE46" s="843"/>
      <c r="DXF46" s="843"/>
      <c r="DXG46" s="843"/>
      <c r="DXH46" s="843"/>
      <c r="DXI46" s="843"/>
      <c r="DXJ46" s="843"/>
      <c r="DXK46" s="843"/>
      <c r="DXL46" s="843"/>
      <c r="DXM46" s="843"/>
      <c r="DXN46" s="843"/>
      <c r="DXO46" s="843"/>
      <c r="DXP46" s="843"/>
      <c r="DXQ46" s="843"/>
      <c r="DXR46" s="843"/>
      <c r="DXS46" s="843"/>
      <c r="DXT46" s="843"/>
      <c r="DXU46" s="843"/>
      <c r="DXV46" s="843"/>
      <c r="DXW46" s="843"/>
      <c r="DXX46" s="843"/>
      <c r="DXY46" s="843"/>
      <c r="DXZ46" s="843"/>
      <c r="DYA46" s="843"/>
      <c r="DYB46" s="843"/>
      <c r="DYC46" s="843"/>
      <c r="DYD46" s="843"/>
      <c r="DYE46" s="843"/>
      <c r="DYF46" s="843"/>
      <c r="DYG46" s="843"/>
      <c r="DYH46" s="843"/>
      <c r="DYI46" s="843"/>
      <c r="DYJ46" s="843"/>
      <c r="DYK46" s="843"/>
      <c r="DYL46" s="843"/>
      <c r="DYM46" s="843"/>
      <c r="DYN46" s="843"/>
      <c r="DYO46" s="843"/>
      <c r="DYP46" s="843"/>
      <c r="DYQ46" s="843"/>
      <c r="DYR46" s="843"/>
      <c r="DYS46" s="843"/>
      <c r="DYT46" s="843"/>
      <c r="DYU46" s="843"/>
      <c r="DYV46" s="843"/>
      <c r="DYW46" s="843"/>
      <c r="DYX46" s="843"/>
      <c r="DYY46" s="843"/>
      <c r="DYZ46" s="843"/>
      <c r="DZA46" s="843"/>
      <c r="DZB46" s="843"/>
      <c r="DZC46" s="843"/>
      <c r="DZD46" s="843"/>
      <c r="DZE46" s="843"/>
      <c r="DZF46" s="843"/>
      <c r="DZG46" s="843"/>
      <c r="DZH46" s="843"/>
      <c r="DZI46" s="843"/>
      <c r="DZJ46" s="843"/>
      <c r="DZK46" s="843"/>
      <c r="DZL46" s="843"/>
      <c r="DZM46" s="843"/>
      <c r="DZN46" s="843"/>
      <c r="DZO46" s="843"/>
      <c r="DZP46" s="843"/>
      <c r="DZQ46" s="843"/>
      <c r="DZR46" s="843"/>
      <c r="DZS46" s="843"/>
      <c r="DZT46" s="843"/>
      <c r="DZU46" s="843"/>
      <c r="DZV46" s="843"/>
      <c r="DZW46" s="843"/>
      <c r="DZX46" s="843"/>
      <c r="DZY46" s="843"/>
      <c r="DZZ46" s="843"/>
      <c r="EAA46" s="843"/>
      <c r="EAB46" s="843"/>
      <c r="EAC46" s="843"/>
      <c r="EAD46" s="843"/>
      <c r="EAE46" s="843"/>
      <c r="EAF46" s="843"/>
      <c r="EAG46" s="843"/>
      <c r="EAH46" s="843"/>
      <c r="EAI46" s="843"/>
      <c r="EAJ46" s="843"/>
      <c r="EAK46" s="843"/>
      <c r="EAL46" s="843"/>
      <c r="EAM46" s="843"/>
      <c r="EAN46" s="843"/>
      <c r="EAO46" s="843"/>
      <c r="EAP46" s="843"/>
      <c r="EAQ46" s="843"/>
      <c r="EAR46" s="843"/>
      <c r="EAS46" s="843"/>
      <c r="EAT46" s="843"/>
      <c r="EAU46" s="843"/>
      <c r="EAV46" s="843"/>
      <c r="EAW46" s="843"/>
      <c r="EAX46" s="843"/>
      <c r="EAY46" s="843"/>
      <c r="EAZ46" s="843"/>
      <c r="EBA46" s="843"/>
      <c r="EBB46" s="843"/>
      <c r="EBC46" s="843"/>
      <c r="EBD46" s="843"/>
      <c r="EBE46" s="843"/>
      <c r="EBF46" s="843"/>
      <c r="EBG46" s="843"/>
      <c r="EBH46" s="843"/>
      <c r="EBI46" s="843"/>
      <c r="EBJ46" s="843"/>
      <c r="EBK46" s="843"/>
      <c r="EBL46" s="843"/>
      <c r="EBM46" s="843"/>
      <c r="EBN46" s="843"/>
      <c r="EBO46" s="843"/>
      <c r="EBP46" s="843"/>
      <c r="EBQ46" s="843"/>
      <c r="EBR46" s="843"/>
      <c r="EBS46" s="843"/>
      <c r="EBT46" s="843"/>
      <c r="EBU46" s="843"/>
      <c r="EBV46" s="843"/>
      <c r="EBW46" s="843"/>
      <c r="EBX46" s="843"/>
      <c r="EBY46" s="843"/>
      <c r="EBZ46" s="843"/>
      <c r="ECA46" s="843"/>
      <c r="ECB46" s="843"/>
      <c r="ECC46" s="843"/>
      <c r="ECD46" s="843"/>
      <c r="ECE46" s="843"/>
      <c r="ECF46" s="843"/>
      <c r="ECG46" s="843"/>
      <c r="ECH46" s="843"/>
      <c r="ECI46" s="843"/>
      <c r="ECJ46" s="843"/>
      <c r="ECK46" s="843"/>
      <c r="ECL46" s="843"/>
      <c r="ECM46" s="843"/>
      <c r="ECN46" s="843"/>
      <c r="ECO46" s="843"/>
      <c r="ECP46" s="843"/>
      <c r="ECQ46" s="843"/>
      <c r="ECR46" s="843"/>
      <c r="ECS46" s="843"/>
      <c r="ECT46" s="843"/>
      <c r="ECU46" s="843"/>
      <c r="ECV46" s="843"/>
      <c r="ECW46" s="843"/>
      <c r="ECX46" s="843"/>
      <c r="ECY46" s="843"/>
      <c r="ECZ46" s="843"/>
      <c r="EDA46" s="843"/>
      <c r="EDB46" s="843"/>
      <c r="EDC46" s="843"/>
      <c r="EDD46" s="843"/>
      <c r="EDE46" s="843"/>
      <c r="EDF46" s="843"/>
      <c r="EDG46" s="843"/>
      <c r="EDH46" s="843"/>
      <c r="EDI46" s="843"/>
      <c r="EDJ46" s="843"/>
      <c r="EDK46" s="843"/>
      <c r="EDL46" s="843"/>
      <c r="EDM46" s="843"/>
      <c r="EDN46" s="843"/>
      <c r="EDO46" s="843"/>
      <c r="EDP46" s="843"/>
      <c r="EDQ46" s="843"/>
      <c r="EDR46" s="843"/>
      <c r="EDS46" s="843"/>
      <c r="EDT46" s="843"/>
      <c r="EDU46" s="843"/>
      <c r="EDV46" s="843"/>
      <c r="EDW46" s="843"/>
      <c r="EDX46" s="843"/>
      <c r="EDY46" s="843"/>
      <c r="EDZ46" s="843"/>
      <c r="EEA46" s="843"/>
      <c r="EEB46" s="843"/>
      <c r="EEC46" s="843"/>
      <c r="EED46" s="843"/>
      <c r="EEE46" s="843"/>
      <c r="EEF46" s="843"/>
      <c r="EEG46" s="843"/>
      <c r="EEH46" s="843"/>
      <c r="EEI46" s="843"/>
      <c r="EEJ46" s="843"/>
      <c r="EEK46" s="843"/>
      <c r="EEL46" s="843"/>
      <c r="EEM46" s="843"/>
      <c r="EEN46" s="843"/>
      <c r="EEO46" s="843"/>
      <c r="EEP46" s="843"/>
      <c r="EEQ46" s="843"/>
      <c r="EER46" s="843"/>
      <c r="EES46" s="843"/>
      <c r="EET46" s="843"/>
      <c r="EEU46" s="843"/>
      <c r="EEV46" s="843"/>
      <c r="EEW46" s="843"/>
      <c r="EEX46" s="843"/>
      <c r="EEY46" s="843"/>
      <c r="EEZ46" s="843"/>
      <c r="EFA46" s="843"/>
      <c r="EFB46" s="843"/>
      <c r="EFC46" s="843"/>
      <c r="EFD46" s="843"/>
      <c r="EFE46" s="843"/>
      <c r="EFF46" s="843"/>
      <c r="EFG46" s="843"/>
      <c r="EFH46" s="843"/>
      <c r="EFI46" s="843"/>
      <c r="EFJ46" s="843"/>
      <c r="EFK46" s="843"/>
      <c r="EFL46" s="843"/>
      <c r="EFM46" s="843"/>
      <c r="EFN46" s="843"/>
      <c r="EFO46" s="843"/>
      <c r="EFP46" s="843"/>
      <c r="EFQ46" s="843"/>
      <c r="EFR46" s="843"/>
      <c r="EFS46" s="843"/>
      <c r="EFT46" s="843"/>
      <c r="EFU46" s="843"/>
      <c r="EFV46" s="843"/>
      <c r="EFW46" s="843"/>
      <c r="EFX46" s="843"/>
      <c r="EFY46" s="843"/>
      <c r="EFZ46" s="843"/>
      <c r="EGA46" s="843"/>
      <c r="EGB46" s="843"/>
      <c r="EGC46" s="843"/>
      <c r="EGD46" s="843"/>
      <c r="EGE46" s="843"/>
      <c r="EGF46" s="843"/>
      <c r="EGG46" s="843"/>
      <c r="EGH46" s="843"/>
      <c r="EGI46" s="843"/>
      <c r="EGJ46" s="843"/>
      <c r="EGK46" s="843"/>
      <c r="EGL46" s="843"/>
      <c r="EGM46" s="843"/>
      <c r="EGN46" s="843"/>
      <c r="EGO46" s="843"/>
      <c r="EGP46" s="843"/>
      <c r="EGQ46" s="843"/>
      <c r="EGR46" s="843"/>
      <c r="EGS46" s="843"/>
      <c r="EGT46" s="843"/>
      <c r="EGU46" s="843"/>
      <c r="EGV46" s="843"/>
      <c r="EGW46" s="843"/>
      <c r="EGX46" s="843"/>
      <c r="EGY46" s="843"/>
      <c r="EGZ46" s="843"/>
      <c r="EHA46" s="843"/>
      <c r="EHB46" s="843"/>
      <c r="EHC46" s="843"/>
      <c r="EHD46" s="843"/>
      <c r="EHE46" s="843"/>
      <c r="EHF46" s="843"/>
      <c r="EHG46" s="843"/>
      <c r="EHH46" s="843"/>
      <c r="EHI46" s="843"/>
      <c r="EHJ46" s="843"/>
      <c r="EHK46" s="843"/>
      <c r="EHL46" s="843"/>
      <c r="EHM46" s="843"/>
      <c r="EHN46" s="843"/>
      <c r="EHO46" s="843"/>
      <c r="EHP46" s="843"/>
      <c r="EHQ46" s="843"/>
      <c r="EHR46" s="843"/>
      <c r="EHS46" s="843"/>
      <c r="EHT46" s="843"/>
      <c r="EHU46" s="843"/>
      <c r="EHV46" s="843"/>
      <c r="EHW46" s="843"/>
      <c r="EHX46" s="843"/>
      <c r="EHY46" s="843"/>
      <c r="EHZ46" s="843"/>
      <c r="EIA46" s="843"/>
      <c r="EIB46" s="843"/>
      <c r="EIC46" s="843"/>
      <c r="EID46" s="843"/>
      <c r="EIE46" s="843"/>
      <c r="EIF46" s="843"/>
      <c r="EIG46" s="843"/>
      <c r="EIH46" s="843"/>
      <c r="EII46" s="843"/>
      <c r="EIJ46" s="843"/>
      <c r="EIK46" s="843"/>
      <c r="EIL46" s="843"/>
      <c r="EIM46" s="843"/>
      <c r="EIN46" s="843"/>
      <c r="EIO46" s="843"/>
      <c r="EIP46" s="843"/>
      <c r="EIQ46" s="843"/>
      <c r="EIR46" s="843"/>
      <c r="EIS46" s="843"/>
      <c r="EIT46" s="843"/>
      <c r="EIU46" s="843"/>
      <c r="EIV46" s="843"/>
      <c r="EIW46" s="843"/>
      <c r="EIX46" s="843"/>
      <c r="EIY46" s="843"/>
      <c r="EIZ46" s="843"/>
      <c r="EJA46" s="843"/>
      <c r="EJB46" s="843"/>
      <c r="EJC46" s="843"/>
      <c r="EJD46" s="843"/>
      <c r="EJE46" s="843"/>
      <c r="EJF46" s="843"/>
      <c r="EJG46" s="843"/>
      <c r="EJH46" s="843"/>
      <c r="EJI46" s="843"/>
      <c r="EJJ46" s="843"/>
      <c r="EJK46" s="843"/>
      <c r="EJL46" s="843"/>
      <c r="EJM46" s="843"/>
      <c r="EJN46" s="843"/>
      <c r="EJO46" s="843"/>
      <c r="EJP46" s="843"/>
      <c r="EJQ46" s="843"/>
      <c r="EJR46" s="843"/>
      <c r="EJS46" s="843"/>
      <c r="EJT46" s="843"/>
      <c r="EJU46" s="843"/>
      <c r="EJV46" s="843"/>
      <c r="EJW46" s="843"/>
      <c r="EJX46" s="843"/>
      <c r="EJY46" s="843"/>
      <c r="EJZ46" s="843"/>
      <c r="EKA46" s="843"/>
      <c r="EKB46" s="843"/>
      <c r="EKC46" s="843"/>
      <c r="EKD46" s="843"/>
      <c r="EKE46" s="843"/>
      <c r="EKF46" s="843"/>
      <c r="EKG46" s="843"/>
      <c r="EKH46" s="843"/>
      <c r="EKI46" s="843"/>
      <c r="EKJ46" s="843"/>
      <c r="EKK46" s="843"/>
      <c r="EKL46" s="843"/>
      <c r="EKM46" s="843"/>
      <c r="EKN46" s="843"/>
      <c r="EKO46" s="843"/>
      <c r="EKP46" s="843"/>
      <c r="EKQ46" s="843"/>
      <c r="EKR46" s="843"/>
      <c r="EKS46" s="843"/>
      <c r="EKT46" s="843"/>
      <c r="EKU46" s="843"/>
      <c r="EKV46" s="843"/>
      <c r="EKW46" s="843"/>
      <c r="EKX46" s="843"/>
      <c r="EKY46" s="843"/>
      <c r="EKZ46" s="843"/>
      <c r="ELA46" s="843"/>
      <c r="ELB46" s="843"/>
      <c r="ELC46" s="843"/>
      <c r="ELD46" s="843"/>
      <c r="ELE46" s="843"/>
      <c r="ELF46" s="843"/>
      <c r="ELG46" s="843"/>
      <c r="ELH46" s="843"/>
      <c r="ELI46" s="843"/>
      <c r="ELJ46" s="843"/>
      <c r="ELK46" s="843"/>
      <c r="ELL46" s="843"/>
      <c r="ELM46" s="843"/>
      <c r="ELN46" s="843"/>
      <c r="ELO46" s="843"/>
      <c r="ELP46" s="843"/>
      <c r="ELQ46" s="843"/>
      <c r="ELR46" s="843"/>
      <c r="ELS46" s="843"/>
      <c r="ELT46" s="843"/>
      <c r="ELU46" s="843"/>
      <c r="ELV46" s="843"/>
      <c r="ELW46" s="843"/>
      <c r="ELX46" s="843"/>
      <c r="ELY46" s="843"/>
      <c r="ELZ46" s="843"/>
      <c r="EMA46" s="843"/>
      <c r="EMB46" s="843"/>
      <c r="EMC46" s="843"/>
      <c r="EMD46" s="843"/>
      <c r="EME46" s="843"/>
      <c r="EMF46" s="843"/>
      <c r="EMG46" s="843"/>
      <c r="EMH46" s="843"/>
      <c r="EMI46" s="843"/>
      <c r="EMJ46" s="843"/>
      <c r="EMK46" s="843"/>
      <c r="EML46" s="843"/>
      <c r="EMM46" s="843"/>
      <c r="EMN46" s="843"/>
      <c r="EMO46" s="843"/>
      <c r="EMP46" s="843"/>
      <c r="EMQ46" s="843"/>
      <c r="EMR46" s="843"/>
      <c r="EMS46" s="843"/>
      <c r="EMT46" s="843"/>
      <c r="EMU46" s="843"/>
      <c r="EMV46" s="843"/>
      <c r="EMW46" s="843"/>
      <c r="EMX46" s="843"/>
      <c r="EMY46" s="843"/>
      <c r="EMZ46" s="843"/>
      <c r="ENA46" s="843"/>
      <c r="ENB46" s="843"/>
      <c r="ENC46" s="843"/>
      <c r="END46" s="843"/>
      <c r="ENE46" s="843"/>
      <c r="ENF46" s="843"/>
      <c r="ENG46" s="843"/>
      <c r="ENH46" s="843"/>
      <c r="ENI46" s="843"/>
      <c r="ENJ46" s="843"/>
      <c r="ENK46" s="843"/>
      <c r="ENL46" s="843"/>
      <c r="ENM46" s="843"/>
      <c r="ENN46" s="843"/>
      <c r="ENO46" s="843"/>
      <c r="ENP46" s="843"/>
      <c r="ENQ46" s="843"/>
      <c r="ENR46" s="843"/>
      <c r="ENS46" s="843"/>
      <c r="ENT46" s="843"/>
      <c r="ENU46" s="843"/>
      <c r="ENV46" s="843"/>
      <c r="ENW46" s="843"/>
      <c r="ENX46" s="843"/>
      <c r="ENY46" s="843"/>
      <c r="ENZ46" s="843"/>
      <c r="EOA46" s="843"/>
      <c r="EOB46" s="843"/>
      <c r="EOC46" s="843"/>
      <c r="EOD46" s="843"/>
      <c r="EOE46" s="843"/>
      <c r="EOF46" s="843"/>
      <c r="EOG46" s="843"/>
      <c r="EOH46" s="843"/>
      <c r="EOI46" s="843"/>
      <c r="EOJ46" s="843"/>
      <c r="EOK46" s="843"/>
      <c r="EOL46" s="843"/>
      <c r="EOM46" s="843"/>
      <c r="EON46" s="843"/>
      <c r="EOO46" s="843"/>
      <c r="EOP46" s="843"/>
      <c r="EOQ46" s="843"/>
      <c r="EOR46" s="843"/>
      <c r="EOS46" s="843"/>
      <c r="EOT46" s="843"/>
      <c r="EOU46" s="843"/>
      <c r="EOV46" s="843"/>
      <c r="EOW46" s="843"/>
      <c r="EOX46" s="843"/>
      <c r="EOY46" s="843"/>
      <c r="EOZ46" s="843"/>
      <c r="EPA46" s="843"/>
      <c r="EPB46" s="843"/>
      <c r="EPC46" s="843"/>
      <c r="EPD46" s="843"/>
      <c r="EPE46" s="843"/>
      <c r="EPF46" s="843"/>
      <c r="EPG46" s="843"/>
      <c r="EPH46" s="843"/>
      <c r="EPI46" s="843"/>
      <c r="EPJ46" s="843"/>
      <c r="EPK46" s="843"/>
      <c r="EPL46" s="843"/>
      <c r="EPM46" s="843"/>
      <c r="EPN46" s="843"/>
      <c r="EPO46" s="843"/>
      <c r="EPP46" s="843"/>
      <c r="EPQ46" s="843"/>
      <c r="EPR46" s="843"/>
      <c r="EPS46" s="843"/>
      <c r="EPT46" s="843"/>
      <c r="EPU46" s="843"/>
      <c r="EPV46" s="843"/>
      <c r="EPW46" s="843"/>
      <c r="EPX46" s="843"/>
      <c r="EPY46" s="843"/>
      <c r="EPZ46" s="843"/>
      <c r="EQA46" s="843"/>
      <c r="EQB46" s="843"/>
      <c r="EQC46" s="843"/>
      <c r="EQD46" s="843"/>
      <c r="EQE46" s="843"/>
      <c r="EQF46" s="843"/>
      <c r="EQG46" s="843"/>
      <c r="EQH46" s="843"/>
      <c r="EQI46" s="843"/>
      <c r="EQJ46" s="843"/>
      <c r="EQK46" s="843"/>
      <c r="EQL46" s="843"/>
      <c r="EQM46" s="843"/>
      <c r="EQN46" s="843"/>
      <c r="EQO46" s="843"/>
      <c r="EQP46" s="843"/>
      <c r="EQQ46" s="843"/>
      <c r="EQR46" s="843"/>
      <c r="EQS46" s="843"/>
      <c r="EQT46" s="843"/>
      <c r="EQU46" s="843"/>
      <c r="EQV46" s="843"/>
      <c r="EQW46" s="843"/>
      <c r="EQX46" s="843"/>
      <c r="EQY46" s="843"/>
      <c r="EQZ46" s="843"/>
      <c r="ERA46" s="843"/>
      <c r="ERB46" s="843"/>
      <c r="ERC46" s="843"/>
      <c r="ERD46" s="843"/>
      <c r="ERE46" s="843"/>
      <c r="ERF46" s="843"/>
      <c r="ERG46" s="843"/>
      <c r="ERH46" s="843"/>
      <c r="ERI46" s="843"/>
      <c r="ERJ46" s="843"/>
      <c r="ERK46" s="843"/>
      <c r="ERL46" s="843"/>
      <c r="ERM46" s="843"/>
      <c r="ERN46" s="843"/>
      <c r="ERO46" s="843"/>
      <c r="ERP46" s="843"/>
      <c r="ERQ46" s="843"/>
      <c r="ERR46" s="843"/>
      <c r="ERS46" s="843"/>
      <c r="ERT46" s="843"/>
      <c r="ERU46" s="843"/>
      <c r="ERV46" s="843"/>
      <c r="ERW46" s="843"/>
      <c r="ERX46" s="843"/>
      <c r="ERY46" s="843"/>
      <c r="ERZ46" s="843"/>
      <c r="ESA46" s="843"/>
      <c r="ESB46" s="843"/>
      <c r="ESC46" s="843"/>
      <c r="ESD46" s="843"/>
      <c r="ESE46" s="843"/>
      <c r="ESF46" s="843"/>
      <c r="ESG46" s="843"/>
      <c r="ESH46" s="843"/>
      <c r="ESI46" s="843"/>
      <c r="ESJ46" s="843"/>
      <c r="ESK46" s="843"/>
      <c r="ESL46" s="843"/>
      <c r="ESM46" s="843"/>
      <c r="ESN46" s="843"/>
      <c r="ESO46" s="843"/>
      <c r="ESP46" s="843"/>
      <c r="ESQ46" s="843"/>
      <c r="ESR46" s="843"/>
      <c r="ESS46" s="843"/>
      <c r="EST46" s="843"/>
      <c r="ESU46" s="843"/>
      <c r="ESV46" s="843"/>
      <c r="ESW46" s="843"/>
      <c r="ESX46" s="843"/>
      <c r="ESY46" s="843"/>
      <c r="ESZ46" s="843"/>
      <c r="ETA46" s="843"/>
      <c r="ETB46" s="843"/>
      <c r="ETC46" s="843"/>
      <c r="ETD46" s="843"/>
      <c r="ETE46" s="843"/>
      <c r="ETF46" s="843"/>
      <c r="ETG46" s="843"/>
      <c r="ETH46" s="843"/>
      <c r="ETI46" s="843"/>
      <c r="ETJ46" s="843"/>
      <c r="ETK46" s="843"/>
      <c r="ETL46" s="843"/>
      <c r="ETM46" s="843"/>
      <c r="ETN46" s="843"/>
      <c r="ETO46" s="843"/>
      <c r="ETP46" s="843"/>
      <c r="ETQ46" s="843"/>
      <c r="ETR46" s="843"/>
      <c r="ETS46" s="843"/>
      <c r="ETT46" s="843"/>
      <c r="ETU46" s="843"/>
      <c r="ETV46" s="843"/>
      <c r="ETW46" s="843"/>
      <c r="ETX46" s="843"/>
      <c r="ETY46" s="843"/>
      <c r="ETZ46" s="843"/>
      <c r="EUA46" s="843"/>
      <c r="EUB46" s="843"/>
      <c r="EUC46" s="843"/>
      <c r="EUD46" s="843"/>
      <c r="EUE46" s="843"/>
      <c r="EUF46" s="843"/>
      <c r="EUG46" s="843"/>
      <c r="EUH46" s="843"/>
      <c r="EUI46" s="843"/>
      <c r="EUJ46" s="843"/>
      <c r="EUK46" s="843"/>
      <c r="EUL46" s="843"/>
      <c r="EUM46" s="843"/>
      <c r="EUN46" s="843"/>
      <c r="EUO46" s="843"/>
      <c r="EUP46" s="843"/>
      <c r="EUQ46" s="843"/>
      <c r="EUR46" s="843"/>
      <c r="EUS46" s="843"/>
      <c r="EUT46" s="843"/>
      <c r="EUU46" s="843"/>
      <c r="EUV46" s="843"/>
      <c r="EUW46" s="843"/>
      <c r="EUX46" s="843"/>
      <c r="EUY46" s="843"/>
      <c r="EUZ46" s="843"/>
      <c r="EVA46" s="843"/>
      <c r="EVB46" s="843"/>
      <c r="EVC46" s="843"/>
      <c r="EVD46" s="843"/>
      <c r="EVE46" s="843"/>
      <c r="EVF46" s="843"/>
      <c r="EVG46" s="843"/>
      <c r="EVH46" s="843"/>
      <c r="EVI46" s="843"/>
      <c r="EVJ46" s="843"/>
      <c r="EVK46" s="843"/>
      <c r="EVL46" s="843"/>
      <c r="EVM46" s="843"/>
      <c r="EVN46" s="843"/>
      <c r="EVO46" s="843"/>
      <c r="EVP46" s="843"/>
      <c r="EVQ46" s="843"/>
      <c r="EVR46" s="843"/>
      <c r="EVS46" s="843"/>
      <c r="EVT46" s="843"/>
      <c r="EVU46" s="843"/>
      <c r="EVV46" s="843"/>
      <c r="EVW46" s="843"/>
      <c r="EVX46" s="843"/>
      <c r="EVY46" s="843"/>
      <c r="EVZ46" s="843"/>
      <c r="EWA46" s="843"/>
      <c r="EWB46" s="843"/>
      <c r="EWC46" s="843"/>
      <c r="EWD46" s="843"/>
      <c r="EWE46" s="843"/>
      <c r="EWF46" s="843"/>
      <c r="EWG46" s="843"/>
      <c r="EWH46" s="843"/>
      <c r="EWI46" s="843"/>
      <c r="EWJ46" s="843"/>
      <c r="EWK46" s="843"/>
      <c r="EWL46" s="843"/>
      <c r="EWM46" s="843"/>
      <c r="EWN46" s="843"/>
      <c r="EWO46" s="843"/>
      <c r="EWP46" s="843"/>
      <c r="EWQ46" s="843"/>
      <c r="EWR46" s="843"/>
      <c r="EWS46" s="843"/>
      <c r="EWT46" s="843"/>
      <c r="EWU46" s="843"/>
      <c r="EWV46" s="843"/>
      <c r="EWW46" s="843"/>
      <c r="EWX46" s="843"/>
      <c r="EWY46" s="843"/>
      <c r="EWZ46" s="843"/>
      <c r="EXA46" s="843"/>
      <c r="EXB46" s="843"/>
      <c r="EXC46" s="843"/>
      <c r="EXD46" s="843"/>
      <c r="EXE46" s="843"/>
      <c r="EXF46" s="843"/>
      <c r="EXG46" s="843"/>
      <c r="EXH46" s="843"/>
      <c r="EXI46" s="843"/>
      <c r="EXJ46" s="843"/>
      <c r="EXK46" s="843"/>
      <c r="EXL46" s="843"/>
      <c r="EXM46" s="843"/>
      <c r="EXN46" s="843"/>
      <c r="EXO46" s="843"/>
      <c r="EXP46" s="843"/>
      <c r="EXQ46" s="843"/>
      <c r="EXR46" s="843"/>
      <c r="EXS46" s="843"/>
      <c r="EXT46" s="843"/>
      <c r="EXU46" s="843"/>
      <c r="EXV46" s="843"/>
      <c r="EXW46" s="843"/>
      <c r="EXX46" s="843"/>
      <c r="EXY46" s="843"/>
      <c r="EXZ46" s="843"/>
      <c r="EYA46" s="843"/>
      <c r="EYB46" s="843"/>
      <c r="EYC46" s="843"/>
      <c r="EYD46" s="843"/>
      <c r="EYE46" s="843"/>
      <c r="EYF46" s="843"/>
      <c r="EYG46" s="843"/>
      <c r="EYH46" s="843"/>
      <c r="EYI46" s="843"/>
      <c r="EYJ46" s="843"/>
      <c r="EYK46" s="843"/>
      <c r="EYL46" s="843"/>
      <c r="EYM46" s="843"/>
      <c r="EYN46" s="843"/>
      <c r="EYO46" s="843"/>
      <c r="EYP46" s="843"/>
      <c r="EYQ46" s="843"/>
      <c r="EYR46" s="843"/>
      <c r="EYS46" s="843"/>
      <c r="EYT46" s="843"/>
      <c r="EYU46" s="843"/>
      <c r="EYV46" s="843"/>
      <c r="EYW46" s="843"/>
      <c r="EYX46" s="843"/>
      <c r="EYY46" s="843"/>
      <c r="EYZ46" s="843"/>
      <c r="EZA46" s="843"/>
      <c r="EZB46" s="843"/>
      <c r="EZC46" s="843"/>
      <c r="EZD46" s="843"/>
      <c r="EZE46" s="843"/>
      <c r="EZF46" s="843"/>
      <c r="EZG46" s="843"/>
      <c r="EZH46" s="843"/>
      <c r="EZI46" s="843"/>
      <c r="EZJ46" s="843"/>
      <c r="EZK46" s="843"/>
      <c r="EZL46" s="843"/>
      <c r="EZM46" s="843"/>
      <c r="EZN46" s="843"/>
      <c r="EZO46" s="843"/>
      <c r="EZP46" s="843"/>
      <c r="EZQ46" s="843"/>
      <c r="EZR46" s="843"/>
      <c r="EZS46" s="843"/>
      <c r="EZT46" s="843"/>
      <c r="EZU46" s="843"/>
      <c r="EZV46" s="843"/>
      <c r="EZW46" s="843"/>
      <c r="EZX46" s="843"/>
      <c r="EZY46" s="843"/>
      <c r="EZZ46" s="843"/>
      <c r="FAA46" s="843"/>
      <c r="FAB46" s="843"/>
      <c r="FAC46" s="843"/>
      <c r="FAD46" s="843"/>
      <c r="FAE46" s="843"/>
      <c r="FAF46" s="843"/>
      <c r="FAG46" s="843"/>
      <c r="FAH46" s="843"/>
      <c r="FAI46" s="843"/>
      <c r="FAJ46" s="843"/>
      <c r="FAK46" s="843"/>
      <c r="FAL46" s="843"/>
      <c r="FAM46" s="843"/>
      <c r="FAN46" s="843"/>
      <c r="FAO46" s="843"/>
      <c r="FAP46" s="843"/>
      <c r="FAQ46" s="843"/>
      <c r="FAR46" s="843"/>
      <c r="FAS46" s="843"/>
      <c r="FAT46" s="843"/>
      <c r="FAU46" s="843"/>
      <c r="FAV46" s="843"/>
      <c r="FAW46" s="843"/>
      <c r="FAX46" s="843"/>
      <c r="FAY46" s="843"/>
      <c r="FAZ46" s="843"/>
      <c r="FBA46" s="843"/>
      <c r="FBB46" s="843"/>
      <c r="FBC46" s="843"/>
      <c r="FBD46" s="843"/>
      <c r="FBE46" s="843"/>
      <c r="FBF46" s="843"/>
      <c r="FBG46" s="843"/>
      <c r="FBH46" s="843"/>
      <c r="FBI46" s="843"/>
      <c r="FBJ46" s="843"/>
      <c r="FBK46" s="843"/>
      <c r="FBL46" s="843"/>
      <c r="FBM46" s="843"/>
      <c r="FBN46" s="843"/>
      <c r="FBO46" s="843"/>
      <c r="FBP46" s="843"/>
      <c r="FBQ46" s="843"/>
      <c r="FBR46" s="843"/>
      <c r="FBS46" s="843"/>
      <c r="FBT46" s="843"/>
      <c r="FBU46" s="843"/>
      <c r="FBV46" s="843"/>
      <c r="FBW46" s="843"/>
      <c r="FBX46" s="843"/>
      <c r="FBY46" s="843"/>
      <c r="FBZ46" s="843"/>
      <c r="FCA46" s="843"/>
      <c r="FCB46" s="843"/>
      <c r="FCC46" s="843"/>
      <c r="FCD46" s="843"/>
      <c r="FCE46" s="843"/>
      <c r="FCF46" s="843"/>
      <c r="FCG46" s="843"/>
      <c r="FCH46" s="843"/>
      <c r="FCI46" s="843"/>
      <c r="FCJ46" s="843"/>
      <c r="FCK46" s="843"/>
      <c r="FCL46" s="843"/>
      <c r="FCM46" s="843"/>
      <c r="FCN46" s="843"/>
      <c r="FCO46" s="843"/>
      <c r="FCP46" s="843"/>
      <c r="FCQ46" s="843"/>
      <c r="FCR46" s="843"/>
      <c r="FCS46" s="843"/>
      <c r="FCT46" s="843"/>
      <c r="FCU46" s="843"/>
      <c r="FCV46" s="843"/>
      <c r="FCW46" s="843"/>
      <c r="FCX46" s="843"/>
      <c r="FCY46" s="843"/>
      <c r="FCZ46" s="843"/>
      <c r="FDA46" s="843"/>
      <c r="FDB46" s="843"/>
      <c r="FDC46" s="843"/>
      <c r="FDD46" s="843"/>
      <c r="FDE46" s="843"/>
      <c r="FDF46" s="843"/>
      <c r="FDG46" s="843"/>
      <c r="FDH46" s="843"/>
      <c r="FDI46" s="843"/>
      <c r="FDJ46" s="843"/>
      <c r="FDK46" s="843"/>
      <c r="FDL46" s="843"/>
      <c r="FDM46" s="843"/>
      <c r="FDN46" s="843"/>
      <c r="FDO46" s="843"/>
      <c r="FDP46" s="843"/>
      <c r="FDQ46" s="843"/>
      <c r="FDR46" s="843"/>
      <c r="FDS46" s="843"/>
      <c r="FDT46" s="843"/>
      <c r="FDU46" s="843"/>
      <c r="FDV46" s="843"/>
      <c r="FDW46" s="843"/>
      <c r="FDX46" s="843"/>
      <c r="FDY46" s="843"/>
      <c r="FDZ46" s="843"/>
      <c r="FEA46" s="843"/>
      <c r="FEB46" s="843"/>
      <c r="FEC46" s="843"/>
      <c r="FED46" s="843"/>
      <c r="FEE46" s="843"/>
      <c r="FEF46" s="843"/>
      <c r="FEG46" s="843"/>
      <c r="FEH46" s="843"/>
      <c r="FEI46" s="843"/>
      <c r="FEJ46" s="843"/>
      <c r="FEK46" s="843"/>
      <c r="FEL46" s="843"/>
      <c r="FEM46" s="843"/>
      <c r="FEN46" s="843"/>
      <c r="FEO46" s="843"/>
      <c r="FEP46" s="843"/>
      <c r="FEQ46" s="843"/>
      <c r="FER46" s="843"/>
      <c r="FES46" s="843"/>
      <c r="FET46" s="843"/>
      <c r="FEU46" s="843"/>
      <c r="FEV46" s="843"/>
      <c r="FEW46" s="843"/>
      <c r="FEX46" s="843"/>
      <c r="FEY46" s="843"/>
      <c r="FEZ46" s="843"/>
      <c r="FFA46" s="843"/>
      <c r="FFB46" s="843"/>
      <c r="FFC46" s="843"/>
      <c r="FFD46" s="843"/>
      <c r="FFE46" s="843"/>
      <c r="FFF46" s="843"/>
      <c r="FFG46" s="843"/>
      <c r="FFH46" s="843"/>
      <c r="FFI46" s="843"/>
      <c r="FFJ46" s="843"/>
      <c r="FFK46" s="843"/>
      <c r="FFL46" s="843"/>
      <c r="FFM46" s="843"/>
      <c r="FFN46" s="843"/>
      <c r="FFO46" s="843"/>
      <c r="FFP46" s="843"/>
      <c r="FFQ46" s="843"/>
      <c r="FFR46" s="843"/>
      <c r="FFS46" s="843"/>
      <c r="FFT46" s="843"/>
      <c r="FFU46" s="843"/>
      <c r="FFV46" s="843"/>
      <c r="FFW46" s="843"/>
      <c r="FFX46" s="843"/>
      <c r="FFY46" s="843"/>
      <c r="FFZ46" s="843"/>
      <c r="FGA46" s="843"/>
      <c r="FGB46" s="843"/>
      <c r="FGC46" s="843"/>
      <c r="FGD46" s="843"/>
      <c r="FGE46" s="843"/>
      <c r="FGF46" s="843"/>
      <c r="FGG46" s="843"/>
      <c r="FGH46" s="843"/>
      <c r="FGI46" s="843"/>
      <c r="FGJ46" s="843"/>
      <c r="FGK46" s="843"/>
      <c r="FGL46" s="843"/>
      <c r="FGM46" s="843"/>
      <c r="FGN46" s="843"/>
      <c r="FGO46" s="843"/>
      <c r="FGP46" s="843"/>
      <c r="FGQ46" s="843"/>
      <c r="FGR46" s="843"/>
      <c r="FGS46" s="843"/>
      <c r="FGT46" s="843"/>
      <c r="FGU46" s="843"/>
      <c r="FGV46" s="843"/>
      <c r="FGW46" s="843"/>
      <c r="FGX46" s="843"/>
      <c r="FGY46" s="843"/>
      <c r="FGZ46" s="843"/>
      <c r="FHA46" s="843"/>
      <c r="FHB46" s="843"/>
      <c r="FHC46" s="843"/>
      <c r="FHD46" s="843"/>
      <c r="FHE46" s="843"/>
      <c r="FHF46" s="843"/>
      <c r="FHG46" s="843"/>
      <c r="FHH46" s="843"/>
      <c r="FHI46" s="843"/>
      <c r="FHJ46" s="843"/>
      <c r="FHK46" s="843"/>
      <c r="FHL46" s="843"/>
      <c r="FHM46" s="843"/>
      <c r="FHN46" s="843"/>
      <c r="FHO46" s="843"/>
      <c r="FHP46" s="843"/>
      <c r="FHQ46" s="843"/>
      <c r="FHR46" s="843"/>
      <c r="FHS46" s="843"/>
      <c r="FHT46" s="843"/>
      <c r="FHU46" s="843"/>
      <c r="FHV46" s="843"/>
      <c r="FHW46" s="843"/>
      <c r="FHX46" s="843"/>
      <c r="FHY46" s="843"/>
      <c r="FHZ46" s="843"/>
      <c r="FIA46" s="843"/>
      <c r="FIB46" s="843"/>
      <c r="FIC46" s="843"/>
      <c r="FID46" s="843"/>
      <c r="FIE46" s="843"/>
      <c r="FIF46" s="843"/>
      <c r="FIG46" s="843"/>
      <c r="FIH46" s="843"/>
      <c r="FII46" s="843"/>
      <c r="FIJ46" s="843"/>
      <c r="FIK46" s="843"/>
      <c r="FIL46" s="843"/>
      <c r="FIM46" s="843"/>
      <c r="FIN46" s="843"/>
      <c r="FIO46" s="843"/>
      <c r="FIP46" s="843"/>
      <c r="FIQ46" s="843"/>
      <c r="FIR46" s="843"/>
      <c r="FIS46" s="843"/>
      <c r="FIT46" s="843"/>
      <c r="FIU46" s="843"/>
      <c r="FIV46" s="843"/>
      <c r="FIW46" s="843"/>
      <c r="FIX46" s="843"/>
      <c r="FIY46" s="843"/>
      <c r="FIZ46" s="843"/>
      <c r="FJA46" s="843"/>
      <c r="FJB46" s="843"/>
      <c r="FJC46" s="843"/>
      <c r="FJD46" s="843"/>
      <c r="FJE46" s="843"/>
      <c r="FJF46" s="843"/>
      <c r="FJG46" s="843"/>
      <c r="FJH46" s="843"/>
      <c r="FJI46" s="843"/>
      <c r="FJJ46" s="843"/>
      <c r="FJK46" s="843"/>
      <c r="FJL46" s="843"/>
      <c r="FJM46" s="843"/>
      <c r="FJN46" s="843"/>
      <c r="FJO46" s="843"/>
      <c r="FJP46" s="843"/>
      <c r="FJQ46" s="843"/>
      <c r="FJR46" s="843"/>
      <c r="FJS46" s="843"/>
      <c r="FJT46" s="843"/>
      <c r="FJU46" s="843"/>
      <c r="FJV46" s="843"/>
      <c r="FJW46" s="843"/>
      <c r="FJX46" s="843"/>
      <c r="FJY46" s="843"/>
      <c r="FJZ46" s="843"/>
      <c r="FKA46" s="843"/>
      <c r="FKB46" s="843"/>
      <c r="FKC46" s="843"/>
      <c r="FKD46" s="843"/>
      <c r="FKE46" s="843"/>
      <c r="FKF46" s="843"/>
      <c r="FKG46" s="843"/>
      <c r="FKH46" s="843"/>
      <c r="FKI46" s="843"/>
      <c r="FKJ46" s="843"/>
      <c r="FKK46" s="843"/>
      <c r="FKL46" s="843"/>
      <c r="FKM46" s="843"/>
      <c r="FKN46" s="843"/>
      <c r="FKO46" s="843"/>
      <c r="FKP46" s="843"/>
      <c r="FKQ46" s="843"/>
      <c r="FKR46" s="843"/>
      <c r="FKS46" s="843"/>
      <c r="FKT46" s="843"/>
      <c r="FKU46" s="843"/>
      <c r="FKV46" s="843"/>
      <c r="FKW46" s="843"/>
      <c r="FKX46" s="843"/>
      <c r="FKY46" s="843"/>
      <c r="FKZ46" s="843"/>
      <c r="FLA46" s="843"/>
      <c r="FLB46" s="843"/>
      <c r="FLC46" s="843"/>
      <c r="FLD46" s="843"/>
      <c r="FLE46" s="843"/>
      <c r="FLF46" s="843"/>
      <c r="FLG46" s="843"/>
      <c r="FLH46" s="843"/>
      <c r="FLI46" s="843"/>
      <c r="FLJ46" s="843"/>
      <c r="FLK46" s="843"/>
      <c r="FLL46" s="843"/>
      <c r="FLM46" s="843"/>
      <c r="FLN46" s="843"/>
      <c r="FLO46" s="843"/>
      <c r="FLP46" s="843"/>
      <c r="FLQ46" s="843"/>
      <c r="FLR46" s="843"/>
      <c r="FLS46" s="843"/>
      <c r="FLT46" s="843"/>
      <c r="FLU46" s="843"/>
      <c r="FLV46" s="843"/>
      <c r="FLW46" s="843"/>
      <c r="FLX46" s="843"/>
      <c r="FLY46" s="843"/>
      <c r="FLZ46" s="843"/>
      <c r="FMA46" s="843"/>
      <c r="FMB46" s="843"/>
      <c r="FMC46" s="843"/>
      <c r="FMD46" s="843"/>
      <c r="FME46" s="843"/>
      <c r="FMF46" s="843"/>
      <c r="FMG46" s="843"/>
      <c r="FMH46" s="843"/>
      <c r="FMI46" s="843"/>
      <c r="FMJ46" s="843"/>
      <c r="FMK46" s="843"/>
      <c r="FML46" s="843"/>
      <c r="FMM46" s="843"/>
      <c r="FMN46" s="843"/>
      <c r="FMO46" s="843"/>
      <c r="FMP46" s="843"/>
      <c r="FMQ46" s="843"/>
      <c r="FMR46" s="843"/>
      <c r="FMS46" s="843"/>
      <c r="FMT46" s="843"/>
      <c r="FMU46" s="843"/>
      <c r="FMV46" s="843"/>
      <c r="FMW46" s="843"/>
      <c r="FMX46" s="843"/>
      <c r="FMY46" s="843"/>
      <c r="FMZ46" s="843"/>
      <c r="FNA46" s="843"/>
      <c r="FNB46" s="843"/>
      <c r="FNC46" s="843"/>
      <c r="FND46" s="843"/>
      <c r="FNE46" s="843"/>
      <c r="FNF46" s="843"/>
      <c r="FNG46" s="843"/>
      <c r="FNH46" s="843"/>
      <c r="FNI46" s="843"/>
      <c r="FNJ46" s="843"/>
      <c r="FNK46" s="843"/>
      <c r="FNL46" s="843"/>
      <c r="FNM46" s="843"/>
      <c r="FNN46" s="843"/>
      <c r="FNO46" s="843"/>
      <c r="FNP46" s="843"/>
      <c r="FNQ46" s="843"/>
      <c r="FNR46" s="843"/>
      <c r="FNS46" s="843"/>
      <c r="FNT46" s="843"/>
      <c r="FNU46" s="843"/>
      <c r="FNV46" s="843"/>
      <c r="FNW46" s="843"/>
      <c r="FNX46" s="843"/>
      <c r="FNY46" s="843"/>
      <c r="FNZ46" s="843"/>
      <c r="FOA46" s="843"/>
      <c r="FOB46" s="843"/>
      <c r="FOC46" s="843"/>
      <c r="FOD46" s="843"/>
      <c r="FOE46" s="843"/>
      <c r="FOF46" s="843"/>
      <c r="FOG46" s="843"/>
      <c r="FOH46" s="843"/>
      <c r="FOI46" s="843"/>
      <c r="FOJ46" s="843"/>
      <c r="FOK46" s="843"/>
      <c r="FOL46" s="843"/>
      <c r="FOM46" s="843"/>
      <c r="FON46" s="843"/>
      <c r="FOO46" s="843"/>
      <c r="FOP46" s="843"/>
      <c r="FOQ46" s="843"/>
      <c r="FOR46" s="843"/>
      <c r="FOS46" s="843"/>
      <c r="FOT46" s="843"/>
      <c r="FOU46" s="843"/>
      <c r="FOV46" s="843"/>
      <c r="FOW46" s="843"/>
      <c r="FOX46" s="843"/>
      <c r="FOY46" s="843"/>
      <c r="FOZ46" s="843"/>
      <c r="FPA46" s="843"/>
      <c r="FPB46" s="843"/>
      <c r="FPC46" s="843"/>
      <c r="FPD46" s="843"/>
      <c r="FPE46" s="843"/>
      <c r="FPF46" s="843"/>
      <c r="FPG46" s="843"/>
      <c r="FPH46" s="843"/>
      <c r="FPI46" s="843"/>
      <c r="FPJ46" s="843"/>
      <c r="FPK46" s="843"/>
      <c r="FPL46" s="843"/>
      <c r="FPM46" s="843"/>
      <c r="FPN46" s="843"/>
      <c r="FPO46" s="843"/>
      <c r="FPP46" s="843"/>
      <c r="FPQ46" s="843"/>
      <c r="FPR46" s="843"/>
      <c r="FPS46" s="843"/>
      <c r="FPT46" s="843"/>
      <c r="FPU46" s="843"/>
      <c r="FPV46" s="843"/>
      <c r="FPW46" s="843"/>
      <c r="FPX46" s="843"/>
      <c r="FPY46" s="843"/>
      <c r="FPZ46" s="843"/>
      <c r="FQA46" s="843"/>
      <c r="FQB46" s="843"/>
      <c r="FQC46" s="843"/>
      <c r="FQD46" s="843"/>
      <c r="FQE46" s="843"/>
      <c r="FQF46" s="843"/>
      <c r="FQG46" s="843"/>
      <c r="FQH46" s="843"/>
      <c r="FQI46" s="843"/>
      <c r="FQJ46" s="843"/>
      <c r="FQK46" s="843"/>
      <c r="FQL46" s="843"/>
      <c r="FQM46" s="843"/>
      <c r="FQN46" s="843"/>
      <c r="FQO46" s="843"/>
      <c r="FQP46" s="843"/>
      <c r="FQQ46" s="843"/>
      <c r="FQR46" s="843"/>
      <c r="FQS46" s="843"/>
      <c r="FQT46" s="843"/>
      <c r="FQU46" s="843"/>
      <c r="FQV46" s="843"/>
      <c r="FQW46" s="843"/>
      <c r="FQX46" s="843"/>
      <c r="FQY46" s="843"/>
      <c r="FQZ46" s="843"/>
      <c r="FRA46" s="843"/>
      <c r="FRB46" s="843"/>
      <c r="FRC46" s="843"/>
      <c r="FRD46" s="843"/>
      <c r="FRE46" s="843"/>
      <c r="FRF46" s="843"/>
      <c r="FRG46" s="843"/>
      <c r="FRH46" s="843"/>
      <c r="FRI46" s="843"/>
      <c r="FRJ46" s="843"/>
      <c r="FRK46" s="843"/>
      <c r="FRL46" s="843"/>
      <c r="FRM46" s="843"/>
      <c r="FRN46" s="843"/>
      <c r="FRO46" s="843"/>
      <c r="FRP46" s="843"/>
      <c r="FRQ46" s="843"/>
      <c r="FRR46" s="843"/>
      <c r="FRS46" s="843"/>
      <c r="FRT46" s="843"/>
      <c r="FRU46" s="843"/>
      <c r="FRV46" s="843"/>
      <c r="FRW46" s="843"/>
      <c r="FRX46" s="843"/>
      <c r="FRY46" s="843"/>
      <c r="FRZ46" s="843"/>
      <c r="FSA46" s="843"/>
      <c r="FSB46" s="843"/>
      <c r="FSC46" s="843"/>
      <c r="FSD46" s="843"/>
      <c r="FSE46" s="843"/>
      <c r="FSF46" s="843"/>
      <c r="FSG46" s="843"/>
      <c r="FSH46" s="843"/>
      <c r="FSI46" s="843"/>
      <c r="FSJ46" s="843"/>
      <c r="FSK46" s="843"/>
      <c r="FSL46" s="843"/>
      <c r="FSM46" s="843"/>
      <c r="FSN46" s="843"/>
      <c r="FSO46" s="843"/>
      <c r="FSP46" s="843"/>
      <c r="FSQ46" s="843"/>
      <c r="FSR46" s="843"/>
      <c r="FSS46" s="843"/>
      <c r="FST46" s="843"/>
      <c r="FSU46" s="843"/>
      <c r="FSV46" s="843"/>
      <c r="FSW46" s="843"/>
      <c r="FSX46" s="843"/>
      <c r="FSY46" s="843"/>
      <c r="FSZ46" s="843"/>
      <c r="FTA46" s="843"/>
      <c r="FTB46" s="843"/>
      <c r="FTC46" s="843"/>
      <c r="FTD46" s="843"/>
      <c r="FTE46" s="843"/>
      <c r="FTF46" s="843"/>
      <c r="FTG46" s="843"/>
      <c r="FTH46" s="843"/>
      <c r="FTI46" s="843"/>
      <c r="FTJ46" s="843"/>
      <c r="FTK46" s="843"/>
      <c r="FTL46" s="843"/>
      <c r="FTM46" s="843"/>
      <c r="FTN46" s="843"/>
      <c r="FTO46" s="843"/>
      <c r="FTP46" s="843"/>
      <c r="FTQ46" s="843"/>
      <c r="FTR46" s="843"/>
      <c r="FTS46" s="843"/>
      <c r="FTT46" s="843"/>
      <c r="FTU46" s="843"/>
      <c r="FTV46" s="843"/>
      <c r="FTW46" s="843"/>
      <c r="FTX46" s="843"/>
      <c r="FTY46" s="843"/>
      <c r="FTZ46" s="843"/>
      <c r="FUA46" s="843"/>
      <c r="FUB46" s="843"/>
      <c r="FUC46" s="843"/>
      <c r="FUD46" s="843"/>
      <c r="FUE46" s="843"/>
      <c r="FUF46" s="843"/>
      <c r="FUG46" s="843"/>
      <c r="FUH46" s="843"/>
      <c r="FUI46" s="843"/>
      <c r="FUJ46" s="843"/>
      <c r="FUK46" s="843"/>
      <c r="FUL46" s="843"/>
      <c r="FUM46" s="843"/>
      <c r="FUN46" s="843"/>
      <c r="FUO46" s="843"/>
      <c r="FUP46" s="843"/>
      <c r="FUQ46" s="843"/>
      <c r="FUR46" s="843"/>
      <c r="FUS46" s="843"/>
      <c r="FUT46" s="843"/>
      <c r="FUU46" s="843"/>
      <c r="FUV46" s="843"/>
      <c r="FUW46" s="843"/>
      <c r="FUX46" s="843"/>
      <c r="FUY46" s="843"/>
      <c r="FUZ46" s="843"/>
      <c r="FVA46" s="843"/>
      <c r="FVB46" s="843"/>
      <c r="FVC46" s="843"/>
      <c r="FVD46" s="843"/>
      <c r="FVE46" s="843"/>
      <c r="FVF46" s="843"/>
      <c r="FVG46" s="843"/>
      <c r="FVH46" s="843"/>
      <c r="FVI46" s="843"/>
      <c r="FVJ46" s="843"/>
      <c r="FVK46" s="843"/>
      <c r="FVL46" s="843"/>
      <c r="FVM46" s="843"/>
      <c r="FVN46" s="843"/>
      <c r="FVO46" s="843"/>
      <c r="FVP46" s="843"/>
      <c r="FVQ46" s="843"/>
      <c r="FVR46" s="843"/>
      <c r="FVS46" s="843"/>
      <c r="FVT46" s="843"/>
      <c r="FVU46" s="843"/>
      <c r="FVV46" s="843"/>
      <c r="FVW46" s="843"/>
      <c r="FVX46" s="843"/>
      <c r="FVY46" s="843"/>
      <c r="FVZ46" s="843"/>
      <c r="FWA46" s="843"/>
      <c r="FWB46" s="843"/>
      <c r="FWC46" s="843"/>
      <c r="FWD46" s="843"/>
      <c r="FWE46" s="843"/>
      <c r="FWF46" s="843"/>
      <c r="FWG46" s="843"/>
      <c r="FWH46" s="843"/>
      <c r="FWI46" s="843"/>
      <c r="FWJ46" s="843"/>
      <c r="FWK46" s="843"/>
      <c r="FWL46" s="843"/>
      <c r="FWM46" s="843"/>
      <c r="FWN46" s="843"/>
      <c r="FWO46" s="843"/>
      <c r="FWP46" s="843"/>
      <c r="FWQ46" s="843"/>
      <c r="FWR46" s="843"/>
      <c r="FWS46" s="843"/>
      <c r="FWT46" s="843"/>
      <c r="FWU46" s="843"/>
      <c r="FWV46" s="843"/>
      <c r="FWW46" s="843"/>
      <c r="FWX46" s="843"/>
      <c r="FWY46" s="843"/>
      <c r="FWZ46" s="843"/>
      <c r="FXA46" s="843"/>
      <c r="FXB46" s="843"/>
      <c r="FXC46" s="843"/>
      <c r="FXD46" s="843"/>
      <c r="FXE46" s="843"/>
      <c r="FXF46" s="843"/>
      <c r="FXG46" s="843"/>
      <c r="FXH46" s="843"/>
      <c r="FXI46" s="843"/>
      <c r="FXJ46" s="843"/>
      <c r="FXK46" s="843"/>
      <c r="FXL46" s="843"/>
      <c r="FXM46" s="843"/>
      <c r="FXN46" s="843"/>
      <c r="FXO46" s="843"/>
      <c r="FXP46" s="843"/>
      <c r="FXQ46" s="843"/>
      <c r="FXR46" s="843"/>
      <c r="FXS46" s="843"/>
      <c r="FXT46" s="843"/>
      <c r="FXU46" s="843"/>
      <c r="FXV46" s="843"/>
      <c r="FXW46" s="843"/>
      <c r="FXX46" s="843"/>
      <c r="FXY46" s="843"/>
      <c r="FXZ46" s="843"/>
      <c r="FYA46" s="843"/>
      <c r="FYB46" s="843"/>
      <c r="FYC46" s="843"/>
      <c r="FYD46" s="843"/>
      <c r="FYE46" s="843"/>
      <c r="FYF46" s="843"/>
      <c r="FYG46" s="843"/>
      <c r="FYH46" s="843"/>
      <c r="FYI46" s="843"/>
      <c r="FYJ46" s="843"/>
      <c r="FYK46" s="843"/>
      <c r="FYL46" s="843"/>
      <c r="FYM46" s="843"/>
      <c r="FYN46" s="843"/>
      <c r="FYO46" s="843"/>
      <c r="FYP46" s="843"/>
      <c r="FYQ46" s="843"/>
      <c r="FYR46" s="843"/>
      <c r="FYS46" s="843"/>
      <c r="FYT46" s="843"/>
      <c r="FYU46" s="843"/>
      <c r="FYV46" s="843"/>
      <c r="FYW46" s="843"/>
      <c r="FYX46" s="843"/>
      <c r="FYY46" s="843"/>
      <c r="FYZ46" s="843"/>
      <c r="FZA46" s="843"/>
      <c r="FZB46" s="843"/>
      <c r="FZC46" s="843"/>
      <c r="FZD46" s="843"/>
      <c r="FZE46" s="843"/>
      <c r="FZF46" s="843"/>
      <c r="FZG46" s="843"/>
      <c r="FZH46" s="843"/>
      <c r="FZI46" s="843"/>
      <c r="FZJ46" s="843"/>
      <c r="FZK46" s="843"/>
      <c r="FZL46" s="843"/>
      <c r="FZM46" s="843"/>
      <c r="FZN46" s="843"/>
      <c r="FZO46" s="843"/>
      <c r="FZP46" s="843"/>
      <c r="FZQ46" s="843"/>
      <c r="FZR46" s="843"/>
      <c r="FZS46" s="843"/>
      <c r="FZT46" s="843"/>
      <c r="FZU46" s="843"/>
      <c r="FZV46" s="843"/>
      <c r="FZW46" s="843"/>
      <c r="FZX46" s="843"/>
      <c r="FZY46" s="843"/>
      <c r="FZZ46" s="843"/>
      <c r="GAA46" s="843"/>
      <c r="GAB46" s="843"/>
      <c r="GAC46" s="843"/>
      <c r="GAD46" s="843"/>
      <c r="GAE46" s="843"/>
      <c r="GAF46" s="843"/>
      <c r="GAG46" s="843"/>
      <c r="GAH46" s="843"/>
      <c r="GAI46" s="843"/>
      <c r="GAJ46" s="843"/>
      <c r="GAK46" s="843"/>
      <c r="GAL46" s="843"/>
      <c r="GAM46" s="843"/>
      <c r="GAN46" s="843"/>
      <c r="GAO46" s="843"/>
      <c r="GAP46" s="843"/>
      <c r="GAQ46" s="843"/>
      <c r="GAR46" s="843"/>
      <c r="GAS46" s="843"/>
      <c r="GAT46" s="843"/>
      <c r="GAU46" s="843"/>
      <c r="GAV46" s="843"/>
      <c r="GAW46" s="843"/>
      <c r="GAX46" s="843"/>
      <c r="GAY46" s="843"/>
      <c r="GAZ46" s="843"/>
      <c r="GBA46" s="843"/>
      <c r="GBB46" s="843"/>
      <c r="GBC46" s="843"/>
      <c r="GBD46" s="843"/>
      <c r="GBE46" s="843"/>
      <c r="GBF46" s="843"/>
      <c r="GBG46" s="843"/>
      <c r="GBH46" s="843"/>
      <c r="GBI46" s="843"/>
      <c r="GBJ46" s="843"/>
      <c r="GBK46" s="843"/>
      <c r="GBL46" s="843"/>
      <c r="GBM46" s="843"/>
      <c r="GBN46" s="843"/>
      <c r="GBO46" s="843"/>
      <c r="GBP46" s="843"/>
      <c r="GBQ46" s="843"/>
      <c r="GBR46" s="843"/>
      <c r="GBS46" s="843"/>
      <c r="GBT46" s="843"/>
      <c r="GBU46" s="843"/>
      <c r="GBV46" s="843"/>
      <c r="GBW46" s="843"/>
      <c r="GBX46" s="843"/>
      <c r="GBY46" s="843"/>
      <c r="GBZ46" s="843"/>
      <c r="GCA46" s="843"/>
      <c r="GCB46" s="843"/>
      <c r="GCC46" s="843"/>
      <c r="GCD46" s="843"/>
      <c r="GCE46" s="843"/>
      <c r="GCF46" s="843"/>
      <c r="GCG46" s="843"/>
      <c r="GCH46" s="843"/>
      <c r="GCI46" s="843"/>
      <c r="GCJ46" s="843"/>
      <c r="GCK46" s="843"/>
      <c r="GCL46" s="843"/>
      <c r="GCM46" s="843"/>
      <c r="GCN46" s="843"/>
      <c r="GCO46" s="843"/>
      <c r="GCP46" s="843"/>
      <c r="GCQ46" s="843"/>
      <c r="GCR46" s="843"/>
      <c r="GCS46" s="843"/>
      <c r="GCT46" s="843"/>
      <c r="GCU46" s="843"/>
      <c r="GCV46" s="843"/>
      <c r="GCW46" s="843"/>
      <c r="GCX46" s="843"/>
      <c r="GCY46" s="843"/>
      <c r="GCZ46" s="843"/>
      <c r="GDA46" s="843"/>
      <c r="GDB46" s="843"/>
      <c r="GDC46" s="843"/>
      <c r="GDD46" s="843"/>
      <c r="GDE46" s="843"/>
      <c r="GDF46" s="843"/>
      <c r="GDG46" s="843"/>
      <c r="GDH46" s="843"/>
      <c r="GDI46" s="843"/>
      <c r="GDJ46" s="843"/>
      <c r="GDK46" s="843"/>
      <c r="GDL46" s="843"/>
      <c r="GDM46" s="843"/>
      <c r="GDN46" s="843"/>
      <c r="GDO46" s="843"/>
      <c r="GDP46" s="843"/>
      <c r="GDQ46" s="843"/>
      <c r="GDR46" s="843"/>
      <c r="GDS46" s="843"/>
      <c r="GDT46" s="843"/>
      <c r="GDU46" s="843"/>
      <c r="GDV46" s="843"/>
      <c r="GDW46" s="843"/>
      <c r="GDX46" s="843"/>
      <c r="GDY46" s="843"/>
      <c r="GDZ46" s="843"/>
      <c r="GEA46" s="843"/>
      <c r="GEB46" s="843"/>
      <c r="GEC46" s="843"/>
      <c r="GED46" s="843"/>
      <c r="GEE46" s="843"/>
      <c r="GEF46" s="843"/>
      <c r="GEG46" s="843"/>
      <c r="GEH46" s="843"/>
      <c r="GEI46" s="843"/>
      <c r="GEJ46" s="843"/>
      <c r="GEK46" s="843"/>
      <c r="GEL46" s="843"/>
      <c r="GEM46" s="843"/>
      <c r="GEN46" s="843"/>
      <c r="GEO46" s="843"/>
      <c r="GEP46" s="843"/>
      <c r="GEQ46" s="843"/>
      <c r="GER46" s="843"/>
      <c r="GES46" s="843"/>
      <c r="GET46" s="843"/>
      <c r="GEU46" s="843"/>
      <c r="GEV46" s="843"/>
      <c r="GEW46" s="843"/>
      <c r="GEX46" s="843"/>
      <c r="GEY46" s="843"/>
      <c r="GEZ46" s="843"/>
      <c r="GFA46" s="843"/>
      <c r="GFB46" s="843"/>
      <c r="GFC46" s="843"/>
      <c r="GFD46" s="843"/>
      <c r="GFE46" s="843"/>
      <c r="GFF46" s="843"/>
      <c r="GFG46" s="843"/>
      <c r="GFH46" s="843"/>
      <c r="GFI46" s="843"/>
      <c r="GFJ46" s="843"/>
      <c r="GFK46" s="843"/>
      <c r="GFL46" s="843"/>
      <c r="GFM46" s="843"/>
      <c r="GFN46" s="843"/>
      <c r="GFO46" s="843"/>
      <c r="GFP46" s="843"/>
      <c r="GFQ46" s="843"/>
      <c r="GFR46" s="843"/>
      <c r="GFS46" s="843"/>
      <c r="GFT46" s="843"/>
      <c r="GFU46" s="843"/>
      <c r="GFV46" s="843"/>
      <c r="GFW46" s="843"/>
      <c r="GFX46" s="843"/>
      <c r="GFY46" s="843"/>
      <c r="GFZ46" s="843"/>
      <c r="GGA46" s="843"/>
      <c r="GGB46" s="843"/>
      <c r="GGC46" s="843"/>
      <c r="GGD46" s="843"/>
      <c r="GGE46" s="843"/>
      <c r="GGF46" s="843"/>
      <c r="GGG46" s="843"/>
      <c r="GGH46" s="843"/>
      <c r="GGI46" s="843"/>
      <c r="GGJ46" s="843"/>
      <c r="GGK46" s="843"/>
      <c r="GGL46" s="843"/>
      <c r="GGM46" s="843"/>
      <c r="GGN46" s="843"/>
      <c r="GGO46" s="843"/>
      <c r="GGP46" s="843"/>
      <c r="GGQ46" s="843"/>
      <c r="GGR46" s="843"/>
      <c r="GGS46" s="843"/>
      <c r="GGT46" s="843"/>
      <c r="GGU46" s="843"/>
      <c r="GGV46" s="843"/>
      <c r="GGW46" s="843"/>
      <c r="GGX46" s="843"/>
      <c r="GGY46" s="843"/>
      <c r="GGZ46" s="843"/>
      <c r="GHA46" s="843"/>
      <c r="GHB46" s="843"/>
      <c r="GHC46" s="843"/>
      <c r="GHD46" s="843"/>
      <c r="GHE46" s="843"/>
      <c r="GHF46" s="843"/>
      <c r="GHG46" s="843"/>
      <c r="GHH46" s="843"/>
      <c r="GHI46" s="843"/>
      <c r="GHJ46" s="843"/>
      <c r="GHK46" s="843"/>
      <c r="GHL46" s="843"/>
      <c r="GHM46" s="843"/>
      <c r="GHN46" s="843"/>
      <c r="GHO46" s="843"/>
      <c r="GHP46" s="843"/>
      <c r="GHQ46" s="843"/>
      <c r="GHR46" s="843"/>
      <c r="GHS46" s="843"/>
      <c r="GHT46" s="843"/>
      <c r="GHU46" s="843"/>
      <c r="GHV46" s="843"/>
      <c r="GHW46" s="843"/>
      <c r="GHX46" s="843"/>
      <c r="GHY46" s="843"/>
      <c r="GHZ46" s="843"/>
      <c r="GIA46" s="843"/>
      <c r="GIB46" s="843"/>
      <c r="GIC46" s="843"/>
      <c r="GID46" s="843"/>
      <c r="GIE46" s="843"/>
      <c r="GIF46" s="843"/>
      <c r="GIG46" s="843"/>
      <c r="GIH46" s="843"/>
      <c r="GII46" s="843"/>
      <c r="GIJ46" s="843"/>
      <c r="GIK46" s="843"/>
      <c r="GIL46" s="843"/>
      <c r="GIM46" s="843"/>
      <c r="GIN46" s="843"/>
      <c r="GIO46" s="843"/>
      <c r="GIP46" s="843"/>
      <c r="GIQ46" s="843"/>
      <c r="GIR46" s="843"/>
      <c r="GIS46" s="843"/>
      <c r="GIT46" s="843"/>
      <c r="GIU46" s="843"/>
      <c r="GIV46" s="843"/>
      <c r="GIW46" s="843"/>
      <c r="GIX46" s="843"/>
      <c r="GIY46" s="843"/>
      <c r="GIZ46" s="843"/>
      <c r="GJA46" s="843"/>
      <c r="GJB46" s="843"/>
      <c r="GJC46" s="843"/>
      <c r="GJD46" s="843"/>
      <c r="GJE46" s="843"/>
      <c r="GJF46" s="843"/>
      <c r="GJG46" s="843"/>
      <c r="GJH46" s="843"/>
      <c r="GJI46" s="843"/>
      <c r="GJJ46" s="843"/>
      <c r="GJK46" s="843"/>
      <c r="GJL46" s="843"/>
      <c r="GJM46" s="843"/>
      <c r="GJN46" s="843"/>
      <c r="GJO46" s="843"/>
      <c r="GJP46" s="843"/>
      <c r="GJQ46" s="843"/>
      <c r="GJR46" s="843"/>
      <c r="GJS46" s="843"/>
      <c r="GJT46" s="843"/>
      <c r="GJU46" s="843"/>
      <c r="GJV46" s="843"/>
      <c r="GJW46" s="843"/>
      <c r="GJX46" s="843"/>
      <c r="GJY46" s="843"/>
      <c r="GJZ46" s="843"/>
      <c r="GKA46" s="843"/>
      <c r="GKB46" s="843"/>
      <c r="GKC46" s="843"/>
      <c r="GKD46" s="843"/>
      <c r="GKE46" s="843"/>
      <c r="GKF46" s="843"/>
      <c r="GKG46" s="843"/>
      <c r="GKH46" s="843"/>
      <c r="GKI46" s="843"/>
      <c r="GKJ46" s="843"/>
      <c r="GKK46" s="843"/>
      <c r="GKL46" s="843"/>
      <c r="GKM46" s="843"/>
      <c r="GKN46" s="843"/>
      <c r="GKO46" s="843"/>
      <c r="GKP46" s="843"/>
      <c r="GKQ46" s="843"/>
      <c r="GKR46" s="843"/>
      <c r="GKS46" s="843"/>
      <c r="GKT46" s="843"/>
      <c r="GKU46" s="843"/>
      <c r="GKV46" s="843"/>
      <c r="GKW46" s="843"/>
      <c r="GKX46" s="843"/>
      <c r="GKY46" s="843"/>
      <c r="GKZ46" s="843"/>
      <c r="GLA46" s="843"/>
      <c r="GLB46" s="843"/>
      <c r="GLC46" s="843"/>
      <c r="GLD46" s="843"/>
      <c r="GLE46" s="843"/>
      <c r="GLF46" s="843"/>
      <c r="GLG46" s="843"/>
      <c r="GLH46" s="843"/>
      <c r="GLI46" s="843"/>
      <c r="GLJ46" s="843"/>
      <c r="GLK46" s="843"/>
      <c r="GLL46" s="843"/>
      <c r="GLM46" s="843"/>
      <c r="GLN46" s="843"/>
      <c r="GLO46" s="843"/>
      <c r="GLP46" s="843"/>
      <c r="GLQ46" s="843"/>
      <c r="GLR46" s="843"/>
      <c r="GLS46" s="843"/>
      <c r="GLT46" s="843"/>
      <c r="GLU46" s="843"/>
      <c r="GLV46" s="843"/>
      <c r="GLW46" s="843"/>
      <c r="GLX46" s="843"/>
      <c r="GLY46" s="843"/>
      <c r="GLZ46" s="843"/>
      <c r="GMA46" s="843"/>
      <c r="GMB46" s="843"/>
      <c r="GMC46" s="843"/>
      <c r="GMD46" s="843"/>
      <c r="GME46" s="843"/>
      <c r="GMF46" s="843"/>
      <c r="GMG46" s="843"/>
      <c r="GMH46" s="843"/>
      <c r="GMI46" s="843"/>
      <c r="GMJ46" s="843"/>
      <c r="GMK46" s="843"/>
      <c r="GML46" s="843"/>
      <c r="GMM46" s="843"/>
      <c r="GMN46" s="843"/>
      <c r="GMO46" s="843"/>
      <c r="GMP46" s="843"/>
      <c r="GMQ46" s="843"/>
      <c r="GMR46" s="843"/>
      <c r="GMS46" s="843"/>
      <c r="GMT46" s="843"/>
      <c r="GMU46" s="843"/>
      <c r="GMV46" s="843"/>
      <c r="GMW46" s="843"/>
      <c r="GMX46" s="843"/>
      <c r="GMY46" s="843"/>
      <c r="GMZ46" s="843"/>
      <c r="GNA46" s="843"/>
      <c r="GNB46" s="843"/>
      <c r="GNC46" s="843"/>
      <c r="GND46" s="843"/>
      <c r="GNE46" s="843"/>
      <c r="GNF46" s="843"/>
      <c r="GNG46" s="843"/>
      <c r="GNH46" s="843"/>
      <c r="GNI46" s="843"/>
      <c r="GNJ46" s="843"/>
      <c r="GNK46" s="843"/>
      <c r="GNL46" s="843"/>
      <c r="GNM46" s="843"/>
      <c r="GNN46" s="843"/>
      <c r="GNO46" s="843"/>
      <c r="GNP46" s="843"/>
      <c r="GNQ46" s="843"/>
      <c r="GNR46" s="843"/>
      <c r="GNS46" s="843"/>
      <c r="GNT46" s="843"/>
      <c r="GNU46" s="843"/>
      <c r="GNV46" s="843"/>
      <c r="GNW46" s="843"/>
      <c r="GNX46" s="843"/>
      <c r="GNY46" s="843"/>
      <c r="GNZ46" s="843"/>
      <c r="GOA46" s="843"/>
      <c r="GOB46" s="843"/>
      <c r="GOC46" s="843"/>
      <c r="GOD46" s="843"/>
      <c r="GOE46" s="843"/>
      <c r="GOF46" s="843"/>
      <c r="GOG46" s="843"/>
      <c r="GOH46" s="843"/>
      <c r="GOI46" s="843"/>
      <c r="GOJ46" s="843"/>
      <c r="GOK46" s="843"/>
      <c r="GOL46" s="843"/>
      <c r="GOM46" s="843"/>
      <c r="GON46" s="843"/>
      <c r="GOO46" s="843"/>
      <c r="GOP46" s="843"/>
      <c r="GOQ46" s="843"/>
      <c r="GOR46" s="843"/>
      <c r="GOS46" s="843"/>
      <c r="GOT46" s="843"/>
      <c r="GOU46" s="843"/>
      <c r="GOV46" s="843"/>
      <c r="GOW46" s="843"/>
      <c r="GOX46" s="843"/>
      <c r="GOY46" s="843"/>
      <c r="GOZ46" s="843"/>
      <c r="GPA46" s="843"/>
      <c r="GPB46" s="843"/>
      <c r="GPC46" s="843"/>
      <c r="GPD46" s="843"/>
      <c r="GPE46" s="843"/>
      <c r="GPF46" s="843"/>
      <c r="GPG46" s="843"/>
      <c r="GPH46" s="843"/>
      <c r="GPI46" s="843"/>
      <c r="GPJ46" s="843"/>
      <c r="GPK46" s="843"/>
      <c r="GPL46" s="843"/>
      <c r="GPM46" s="843"/>
      <c r="GPN46" s="843"/>
      <c r="GPO46" s="843"/>
      <c r="GPP46" s="843"/>
      <c r="GPQ46" s="843"/>
      <c r="GPR46" s="843"/>
      <c r="GPS46" s="843"/>
      <c r="GPT46" s="843"/>
      <c r="GPU46" s="843"/>
      <c r="GPV46" s="843"/>
      <c r="GPW46" s="843"/>
      <c r="GPX46" s="843"/>
      <c r="GPY46" s="843"/>
      <c r="GPZ46" s="843"/>
      <c r="GQA46" s="843"/>
      <c r="GQB46" s="843"/>
      <c r="GQC46" s="843"/>
      <c r="GQD46" s="843"/>
      <c r="GQE46" s="843"/>
      <c r="GQF46" s="843"/>
      <c r="GQG46" s="843"/>
      <c r="GQH46" s="843"/>
      <c r="GQI46" s="843"/>
      <c r="GQJ46" s="843"/>
      <c r="GQK46" s="843"/>
      <c r="GQL46" s="843"/>
      <c r="GQM46" s="843"/>
      <c r="GQN46" s="843"/>
      <c r="GQO46" s="843"/>
      <c r="GQP46" s="843"/>
      <c r="GQQ46" s="843"/>
      <c r="GQR46" s="843"/>
      <c r="GQS46" s="843"/>
      <c r="GQT46" s="843"/>
      <c r="GQU46" s="843"/>
      <c r="GQV46" s="843"/>
      <c r="GQW46" s="843"/>
      <c r="GQX46" s="843"/>
      <c r="GQY46" s="843"/>
      <c r="GQZ46" s="843"/>
      <c r="GRA46" s="843"/>
      <c r="GRB46" s="843"/>
      <c r="GRC46" s="843"/>
      <c r="GRD46" s="843"/>
      <c r="GRE46" s="843"/>
      <c r="GRF46" s="843"/>
      <c r="GRG46" s="843"/>
      <c r="GRH46" s="843"/>
      <c r="GRI46" s="843"/>
      <c r="GRJ46" s="843"/>
      <c r="GRK46" s="843"/>
      <c r="GRL46" s="843"/>
      <c r="GRM46" s="843"/>
      <c r="GRN46" s="843"/>
      <c r="GRO46" s="843"/>
      <c r="GRP46" s="843"/>
      <c r="GRQ46" s="843"/>
      <c r="GRR46" s="843"/>
      <c r="GRS46" s="843"/>
      <c r="GRT46" s="843"/>
      <c r="GRU46" s="843"/>
      <c r="GRV46" s="843"/>
      <c r="GRW46" s="843"/>
      <c r="GRX46" s="843"/>
      <c r="GRY46" s="843"/>
      <c r="GRZ46" s="843"/>
      <c r="GSA46" s="843"/>
      <c r="GSB46" s="843"/>
      <c r="GSC46" s="843"/>
      <c r="GSD46" s="843"/>
      <c r="GSE46" s="843"/>
      <c r="GSF46" s="843"/>
      <c r="GSG46" s="843"/>
      <c r="GSH46" s="843"/>
      <c r="GSI46" s="843"/>
      <c r="GSJ46" s="843"/>
      <c r="GSK46" s="843"/>
      <c r="GSL46" s="843"/>
      <c r="GSM46" s="843"/>
      <c r="GSN46" s="843"/>
      <c r="GSO46" s="843"/>
      <c r="GSP46" s="843"/>
      <c r="GSQ46" s="843"/>
      <c r="GSR46" s="843"/>
      <c r="GSS46" s="843"/>
      <c r="GST46" s="843"/>
      <c r="GSU46" s="843"/>
      <c r="GSV46" s="843"/>
      <c r="GSW46" s="843"/>
      <c r="GSX46" s="843"/>
      <c r="GSY46" s="843"/>
      <c r="GSZ46" s="843"/>
      <c r="GTA46" s="843"/>
      <c r="GTB46" s="843"/>
      <c r="GTC46" s="843"/>
      <c r="GTD46" s="843"/>
      <c r="GTE46" s="843"/>
      <c r="GTF46" s="843"/>
      <c r="GTG46" s="843"/>
      <c r="GTH46" s="843"/>
      <c r="GTI46" s="843"/>
      <c r="GTJ46" s="843"/>
      <c r="GTK46" s="843"/>
      <c r="GTL46" s="843"/>
      <c r="GTM46" s="843"/>
      <c r="GTN46" s="843"/>
      <c r="GTO46" s="843"/>
      <c r="GTP46" s="843"/>
      <c r="GTQ46" s="843"/>
      <c r="GTR46" s="843"/>
      <c r="GTS46" s="843"/>
      <c r="GTT46" s="843"/>
      <c r="GTU46" s="843"/>
      <c r="GTV46" s="843"/>
      <c r="GTW46" s="843"/>
      <c r="GTX46" s="843"/>
      <c r="GTY46" s="843"/>
      <c r="GTZ46" s="843"/>
      <c r="GUA46" s="843"/>
      <c r="GUB46" s="843"/>
      <c r="GUC46" s="843"/>
      <c r="GUD46" s="843"/>
      <c r="GUE46" s="843"/>
      <c r="GUF46" s="843"/>
      <c r="GUG46" s="843"/>
      <c r="GUH46" s="843"/>
      <c r="GUI46" s="843"/>
      <c r="GUJ46" s="843"/>
      <c r="GUK46" s="843"/>
      <c r="GUL46" s="843"/>
      <c r="GUM46" s="843"/>
      <c r="GUN46" s="843"/>
      <c r="GUO46" s="843"/>
      <c r="GUP46" s="843"/>
      <c r="GUQ46" s="843"/>
      <c r="GUR46" s="843"/>
      <c r="GUS46" s="843"/>
      <c r="GUT46" s="843"/>
      <c r="GUU46" s="843"/>
      <c r="GUV46" s="843"/>
      <c r="GUW46" s="843"/>
      <c r="GUX46" s="843"/>
      <c r="GUY46" s="843"/>
      <c r="GUZ46" s="843"/>
      <c r="GVA46" s="843"/>
      <c r="GVB46" s="843"/>
      <c r="GVC46" s="843"/>
      <c r="GVD46" s="843"/>
      <c r="GVE46" s="843"/>
      <c r="GVF46" s="843"/>
      <c r="GVG46" s="843"/>
      <c r="GVH46" s="843"/>
      <c r="GVI46" s="843"/>
      <c r="GVJ46" s="843"/>
      <c r="GVK46" s="843"/>
      <c r="GVL46" s="843"/>
      <c r="GVM46" s="843"/>
      <c r="GVN46" s="843"/>
      <c r="GVO46" s="843"/>
      <c r="GVP46" s="843"/>
      <c r="GVQ46" s="843"/>
      <c r="GVR46" s="843"/>
      <c r="GVS46" s="843"/>
      <c r="GVT46" s="843"/>
      <c r="GVU46" s="843"/>
      <c r="GVV46" s="843"/>
      <c r="GVW46" s="843"/>
      <c r="GVX46" s="843"/>
      <c r="GVY46" s="843"/>
      <c r="GVZ46" s="843"/>
      <c r="GWA46" s="843"/>
      <c r="GWB46" s="843"/>
      <c r="GWC46" s="843"/>
      <c r="GWD46" s="843"/>
      <c r="GWE46" s="843"/>
      <c r="GWF46" s="843"/>
      <c r="GWG46" s="843"/>
      <c r="GWH46" s="843"/>
      <c r="GWI46" s="843"/>
      <c r="GWJ46" s="843"/>
      <c r="GWK46" s="843"/>
      <c r="GWL46" s="843"/>
      <c r="GWM46" s="843"/>
      <c r="GWN46" s="843"/>
      <c r="GWO46" s="843"/>
      <c r="GWP46" s="843"/>
      <c r="GWQ46" s="843"/>
      <c r="GWR46" s="843"/>
      <c r="GWS46" s="843"/>
      <c r="GWT46" s="843"/>
      <c r="GWU46" s="843"/>
      <c r="GWV46" s="843"/>
      <c r="GWW46" s="843"/>
      <c r="GWX46" s="843"/>
      <c r="GWY46" s="843"/>
      <c r="GWZ46" s="843"/>
      <c r="GXA46" s="843"/>
      <c r="GXB46" s="843"/>
      <c r="GXC46" s="843"/>
      <c r="GXD46" s="843"/>
      <c r="GXE46" s="843"/>
      <c r="GXF46" s="843"/>
      <c r="GXG46" s="843"/>
      <c r="GXH46" s="843"/>
      <c r="GXI46" s="843"/>
      <c r="GXJ46" s="843"/>
      <c r="GXK46" s="843"/>
      <c r="GXL46" s="843"/>
      <c r="GXM46" s="843"/>
      <c r="GXN46" s="843"/>
      <c r="GXO46" s="843"/>
      <c r="GXP46" s="843"/>
      <c r="GXQ46" s="843"/>
      <c r="GXR46" s="843"/>
      <c r="GXS46" s="843"/>
      <c r="GXT46" s="843"/>
      <c r="GXU46" s="843"/>
      <c r="GXV46" s="843"/>
      <c r="GXW46" s="843"/>
      <c r="GXX46" s="843"/>
      <c r="GXY46" s="843"/>
      <c r="GXZ46" s="843"/>
      <c r="GYA46" s="843"/>
      <c r="GYB46" s="843"/>
      <c r="GYC46" s="843"/>
      <c r="GYD46" s="843"/>
      <c r="GYE46" s="843"/>
      <c r="GYF46" s="843"/>
      <c r="GYG46" s="843"/>
      <c r="GYH46" s="843"/>
      <c r="GYI46" s="843"/>
      <c r="GYJ46" s="843"/>
      <c r="GYK46" s="843"/>
      <c r="GYL46" s="843"/>
      <c r="GYM46" s="843"/>
      <c r="GYN46" s="843"/>
      <c r="GYO46" s="843"/>
      <c r="GYP46" s="843"/>
      <c r="GYQ46" s="843"/>
      <c r="GYR46" s="843"/>
      <c r="GYS46" s="843"/>
      <c r="GYT46" s="843"/>
      <c r="GYU46" s="843"/>
      <c r="GYV46" s="843"/>
      <c r="GYW46" s="843"/>
      <c r="GYX46" s="843"/>
      <c r="GYY46" s="843"/>
      <c r="GYZ46" s="843"/>
      <c r="GZA46" s="843"/>
      <c r="GZB46" s="843"/>
      <c r="GZC46" s="843"/>
      <c r="GZD46" s="843"/>
      <c r="GZE46" s="843"/>
      <c r="GZF46" s="843"/>
      <c r="GZG46" s="843"/>
      <c r="GZH46" s="843"/>
      <c r="GZI46" s="843"/>
      <c r="GZJ46" s="843"/>
      <c r="GZK46" s="843"/>
      <c r="GZL46" s="843"/>
      <c r="GZM46" s="843"/>
      <c r="GZN46" s="843"/>
      <c r="GZO46" s="843"/>
      <c r="GZP46" s="843"/>
      <c r="GZQ46" s="843"/>
      <c r="GZR46" s="843"/>
      <c r="GZS46" s="843"/>
      <c r="GZT46" s="843"/>
      <c r="GZU46" s="843"/>
      <c r="GZV46" s="843"/>
      <c r="GZW46" s="843"/>
      <c r="GZX46" s="843"/>
      <c r="GZY46" s="843"/>
      <c r="GZZ46" s="843"/>
      <c r="HAA46" s="843"/>
      <c r="HAB46" s="843"/>
      <c r="HAC46" s="843"/>
      <c r="HAD46" s="843"/>
      <c r="HAE46" s="843"/>
      <c r="HAF46" s="843"/>
      <c r="HAG46" s="843"/>
      <c r="HAH46" s="843"/>
      <c r="HAI46" s="843"/>
      <c r="HAJ46" s="843"/>
      <c r="HAK46" s="843"/>
      <c r="HAL46" s="843"/>
      <c r="HAM46" s="843"/>
      <c r="HAN46" s="843"/>
      <c r="HAO46" s="843"/>
      <c r="HAP46" s="843"/>
      <c r="HAQ46" s="843"/>
      <c r="HAR46" s="843"/>
      <c r="HAS46" s="843"/>
      <c r="HAT46" s="843"/>
      <c r="HAU46" s="843"/>
      <c r="HAV46" s="843"/>
      <c r="HAW46" s="843"/>
      <c r="HAX46" s="843"/>
      <c r="HAY46" s="843"/>
      <c r="HAZ46" s="843"/>
      <c r="HBA46" s="843"/>
      <c r="HBB46" s="843"/>
      <c r="HBC46" s="843"/>
      <c r="HBD46" s="843"/>
      <c r="HBE46" s="843"/>
      <c r="HBF46" s="843"/>
      <c r="HBG46" s="843"/>
      <c r="HBH46" s="843"/>
      <c r="HBI46" s="843"/>
      <c r="HBJ46" s="843"/>
      <c r="HBK46" s="843"/>
      <c r="HBL46" s="843"/>
      <c r="HBM46" s="843"/>
      <c r="HBN46" s="843"/>
      <c r="HBO46" s="843"/>
      <c r="HBP46" s="843"/>
      <c r="HBQ46" s="843"/>
      <c r="HBR46" s="843"/>
      <c r="HBS46" s="843"/>
      <c r="HBT46" s="843"/>
      <c r="HBU46" s="843"/>
      <c r="HBV46" s="843"/>
      <c r="HBW46" s="843"/>
      <c r="HBX46" s="843"/>
      <c r="HBY46" s="843"/>
      <c r="HBZ46" s="843"/>
      <c r="HCA46" s="843"/>
      <c r="HCB46" s="843"/>
      <c r="HCC46" s="843"/>
      <c r="HCD46" s="843"/>
      <c r="HCE46" s="843"/>
      <c r="HCF46" s="843"/>
      <c r="HCG46" s="843"/>
      <c r="HCH46" s="843"/>
      <c r="HCI46" s="843"/>
      <c r="HCJ46" s="843"/>
      <c r="HCK46" s="843"/>
      <c r="HCL46" s="843"/>
      <c r="HCM46" s="843"/>
      <c r="HCN46" s="843"/>
      <c r="HCO46" s="843"/>
      <c r="HCP46" s="843"/>
      <c r="HCQ46" s="843"/>
      <c r="HCR46" s="843"/>
      <c r="HCS46" s="843"/>
      <c r="HCT46" s="843"/>
      <c r="HCU46" s="843"/>
      <c r="HCV46" s="843"/>
      <c r="HCW46" s="843"/>
      <c r="HCX46" s="843"/>
      <c r="HCY46" s="843"/>
      <c r="HCZ46" s="843"/>
      <c r="HDA46" s="843"/>
      <c r="HDB46" s="843"/>
      <c r="HDC46" s="843"/>
      <c r="HDD46" s="843"/>
      <c r="HDE46" s="843"/>
      <c r="HDF46" s="843"/>
      <c r="HDG46" s="843"/>
      <c r="HDH46" s="843"/>
      <c r="HDI46" s="843"/>
      <c r="HDJ46" s="843"/>
      <c r="HDK46" s="843"/>
      <c r="HDL46" s="843"/>
      <c r="HDM46" s="843"/>
      <c r="HDN46" s="843"/>
      <c r="HDO46" s="843"/>
      <c r="HDP46" s="843"/>
      <c r="HDQ46" s="843"/>
      <c r="HDR46" s="843"/>
      <c r="HDS46" s="843"/>
      <c r="HDT46" s="843"/>
      <c r="HDU46" s="843"/>
      <c r="HDV46" s="843"/>
      <c r="HDW46" s="843"/>
      <c r="HDX46" s="843"/>
      <c r="HDY46" s="843"/>
      <c r="HDZ46" s="843"/>
      <c r="HEA46" s="843"/>
      <c r="HEB46" s="843"/>
      <c r="HEC46" s="843"/>
      <c r="HED46" s="843"/>
      <c r="HEE46" s="843"/>
      <c r="HEF46" s="843"/>
      <c r="HEG46" s="843"/>
      <c r="HEH46" s="843"/>
      <c r="HEI46" s="843"/>
      <c r="HEJ46" s="843"/>
      <c r="HEK46" s="843"/>
      <c r="HEL46" s="843"/>
      <c r="HEM46" s="843"/>
      <c r="HEN46" s="843"/>
      <c r="HEO46" s="843"/>
      <c r="HEP46" s="843"/>
      <c r="HEQ46" s="843"/>
      <c r="HER46" s="843"/>
      <c r="HES46" s="843"/>
      <c r="HET46" s="843"/>
      <c r="HEU46" s="843"/>
      <c r="HEV46" s="843"/>
      <c r="HEW46" s="843"/>
      <c r="HEX46" s="843"/>
      <c r="HEY46" s="843"/>
      <c r="HEZ46" s="843"/>
      <c r="HFA46" s="843"/>
      <c r="HFB46" s="843"/>
      <c r="HFC46" s="843"/>
      <c r="HFD46" s="843"/>
      <c r="HFE46" s="843"/>
      <c r="HFF46" s="843"/>
      <c r="HFG46" s="843"/>
      <c r="HFH46" s="843"/>
      <c r="HFI46" s="843"/>
      <c r="HFJ46" s="843"/>
      <c r="HFK46" s="843"/>
      <c r="HFL46" s="843"/>
      <c r="HFM46" s="843"/>
      <c r="HFN46" s="843"/>
      <c r="HFO46" s="843"/>
      <c r="HFP46" s="843"/>
      <c r="HFQ46" s="843"/>
      <c r="HFR46" s="843"/>
      <c r="HFS46" s="843"/>
      <c r="HFT46" s="843"/>
      <c r="HFU46" s="843"/>
      <c r="HFV46" s="843"/>
      <c r="HFW46" s="843"/>
      <c r="HFX46" s="843"/>
      <c r="HFY46" s="843"/>
      <c r="HFZ46" s="843"/>
      <c r="HGA46" s="843"/>
      <c r="HGB46" s="843"/>
      <c r="HGC46" s="843"/>
      <c r="HGD46" s="843"/>
      <c r="HGE46" s="843"/>
      <c r="HGF46" s="843"/>
      <c r="HGG46" s="843"/>
      <c r="HGH46" s="843"/>
      <c r="HGI46" s="843"/>
      <c r="HGJ46" s="843"/>
      <c r="HGK46" s="843"/>
      <c r="HGL46" s="843"/>
      <c r="HGM46" s="843"/>
      <c r="HGN46" s="843"/>
      <c r="HGO46" s="843"/>
      <c r="HGP46" s="843"/>
      <c r="HGQ46" s="843"/>
      <c r="HGR46" s="843"/>
      <c r="HGS46" s="843"/>
      <c r="HGT46" s="843"/>
      <c r="HGU46" s="843"/>
      <c r="HGV46" s="843"/>
      <c r="HGW46" s="843"/>
      <c r="HGX46" s="843"/>
      <c r="HGY46" s="843"/>
      <c r="HGZ46" s="843"/>
      <c r="HHA46" s="843"/>
      <c r="HHB46" s="843"/>
      <c r="HHC46" s="843"/>
      <c r="HHD46" s="843"/>
      <c r="HHE46" s="843"/>
      <c r="HHF46" s="843"/>
      <c r="HHG46" s="843"/>
      <c r="HHH46" s="843"/>
      <c r="HHI46" s="843"/>
      <c r="HHJ46" s="843"/>
      <c r="HHK46" s="843"/>
      <c r="HHL46" s="843"/>
      <c r="HHM46" s="843"/>
      <c r="HHN46" s="843"/>
      <c r="HHO46" s="843"/>
      <c r="HHP46" s="843"/>
      <c r="HHQ46" s="843"/>
      <c r="HHR46" s="843"/>
      <c r="HHS46" s="843"/>
      <c r="HHT46" s="843"/>
      <c r="HHU46" s="843"/>
      <c r="HHV46" s="843"/>
      <c r="HHW46" s="843"/>
      <c r="HHX46" s="843"/>
      <c r="HHY46" s="843"/>
      <c r="HHZ46" s="843"/>
      <c r="HIA46" s="843"/>
      <c r="HIB46" s="843"/>
      <c r="HIC46" s="843"/>
      <c r="HID46" s="843"/>
      <c r="HIE46" s="843"/>
      <c r="HIF46" s="843"/>
      <c r="HIG46" s="843"/>
      <c r="HIH46" s="843"/>
      <c r="HII46" s="843"/>
      <c r="HIJ46" s="843"/>
      <c r="HIK46" s="843"/>
      <c r="HIL46" s="843"/>
      <c r="HIM46" s="843"/>
      <c r="HIN46" s="843"/>
      <c r="HIO46" s="843"/>
      <c r="HIP46" s="843"/>
      <c r="HIQ46" s="843"/>
      <c r="HIR46" s="843"/>
      <c r="HIS46" s="843"/>
      <c r="HIT46" s="843"/>
      <c r="HIU46" s="843"/>
      <c r="HIV46" s="843"/>
      <c r="HIW46" s="843"/>
      <c r="HIX46" s="843"/>
      <c r="HIY46" s="843"/>
      <c r="HIZ46" s="843"/>
      <c r="HJA46" s="843"/>
      <c r="HJB46" s="843"/>
      <c r="HJC46" s="843"/>
      <c r="HJD46" s="843"/>
      <c r="HJE46" s="843"/>
      <c r="HJF46" s="843"/>
      <c r="HJG46" s="843"/>
      <c r="HJH46" s="843"/>
      <c r="HJI46" s="843"/>
      <c r="HJJ46" s="843"/>
      <c r="HJK46" s="843"/>
      <c r="HJL46" s="843"/>
      <c r="HJM46" s="843"/>
      <c r="HJN46" s="843"/>
      <c r="HJO46" s="843"/>
      <c r="HJP46" s="843"/>
      <c r="HJQ46" s="843"/>
      <c r="HJR46" s="843"/>
      <c r="HJS46" s="843"/>
      <c r="HJT46" s="843"/>
      <c r="HJU46" s="843"/>
      <c r="HJV46" s="843"/>
      <c r="HJW46" s="843"/>
      <c r="HJX46" s="843"/>
      <c r="HJY46" s="843"/>
      <c r="HJZ46" s="843"/>
      <c r="HKA46" s="843"/>
      <c r="HKB46" s="843"/>
      <c r="HKC46" s="843"/>
      <c r="HKD46" s="843"/>
      <c r="HKE46" s="843"/>
      <c r="HKF46" s="843"/>
      <c r="HKG46" s="843"/>
      <c r="HKH46" s="843"/>
      <c r="HKI46" s="843"/>
      <c r="HKJ46" s="843"/>
      <c r="HKK46" s="843"/>
      <c r="HKL46" s="843"/>
      <c r="HKM46" s="843"/>
      <c r="HKN46" s="843"/>
      <c r="HKO46" s="843"/>
      <c r="HKP46" s="843"/>
      <c r="HKQ46" s="843"/>
      <c r="HKR46" s="843"/>
      <c r="HKS46" s="843"/>
      <c r="HKT46" s="843"/>
      <c r="HKU46" s="843"/>
      <c r="HKV46" s="843"/>
      <c r="HKW46" s="843"/>
      <c r="HKX46" s="843"/>
      <c r="HKY46" s="843"/>
      <c r="HKZ46" s="843"/>
      <c r="HLA46" s="843"/>
      <c r="HLB46" s="843"/>
      <c r="HLC46" s="843"/>
      <c r="HLD46" s="843"/>
      <c r="HLE46" s="843"/>
      <c r="HLF46" s="843"/>
      <c r="HLG46" s="843"/>
      <c r="HLH46" s="843"/>
      <c r="HLI46" s="843"/>
      <c r="HLJ46" s="843"/>
      <c r="HLK46" s="843"/>
      <c r="HLL46" s="843"/>
      <c r="HLM46" s="843"/>
      <c r="HLN46" s="843"/>
      <c r="HLO46" s="843"/>
      <c r="HLP46" s="843"/>
      <c r="HLQ46" s="843"/>
      <c r="HLR46" s="843"/>
      <c r="HLS46" s="843"/>
      <c r="HLT46" s="843"/>
      <c r="HLU46" s="843"/>
      <c r="HLV46" s="843"/>
      <c r="HLW46" s="843"/>
      <c r="HLX46" s="843"/>
      <c r="HLY46" s="843"/>
      <c r="HLZ46" s="843"/>
      <c r="HMA46" s="843"/>
      <c r="HMB46" s="843"/>
      <c r="HMC46" s="843"/>
      <c r="HMD46" s="843"/>
      <c r="HME46" s="843"/>
      <c r="HMF46" s="843"/>
      <c r="HMG46" s="843"/>
      <c r="HMH46" s="843"/>
      <c r="HMI46" s="843"/>
      <c r="HMJ46" s="843"/>
      <c r="HMK46" s="843"/>
      <c r="HML46" s="843"/>
      <c r="HMM46" s="843"/>
      <c r="HMN46" s="843"/>
      <c r="HMO46" s="843"/>
      <c r="HMP46" s="843"/>
      <c r="HMQ46" s="843"/>
      <c r="HMR46" s="843"/>
      <c r="HMS46" s="843"/>
      <c r="HMT46" s="843"/>
      <c r="HMU46" s="843"/>
      <c r="HMV46" s="843"/>
      <c r="HMW46" s="843"/>
      <c r="HMX46" s="843"/>
      <c r="HMY46" s="843"/>
      <c r="HMZ46" s="843"/>
      <c r="HNA46" s="843"/>
      <c r="HNB46" s="843"/>
      <c r="HNC46" s="843"/>
      <c r="HND46" s="843"/>
      <c r="HNE46" s="843"/>
      <c r="HNF46" s="843"/>
      <c r="HNG46" s="843"/>
      <c r="HNH46" s="843"/>
      <c r="HNI46" s="843"/>
      <c r="HNJ46" s="843"/>
      <c r="HNK46" s="843"/>
      <c r="HNL46" s="843"/>
      <c r="HNM46" s="843"/>
      <c r="HNN46" s="843"/>
      <c r="HNO46" s="843"/>
      <c r="HNP46" s="843"/>
      <c r="HNQ46" s="843"/>
      <c r="HNR46" s="843"/>
      <c r="HNS46" s="843"/>
      <c r="HNT46" s="843"/>
      <c r="HNU46" s="843"/>
      <c r="HNV46" s="843"/>
      <c r="HNW46" s="843"/>
      <c r="HNX46" s="843"/>
      <c r="HNY46" s="843"/>
      <c r="HNZ46" s="843"/>
      <c r="HOA46" s="843"/>
      <c r="HOB46" s="843"/>
      <c r="HOC46" s="843"/>
      <c r="HOD46" s="843"/>
      <c r="HOE46" s="843"/>
      <c r="HOF46" s="843"/>
      <c r="HOG46" s="843"/>
      <c r="HOH46" s="843"/>
      <c r="HOI46" s="843"/>
      <c r="HOJ46" s="843"/>
      <c r="HOK46" s="843"/>
      <c r="HOL46" s="843"/>
      <c r="HOM46" s="843"/>
      <c r="HON46" s="843"/>
      <c r="HOO46" s="843"/>
      <c r="HOP46" s="843"/>
      <c r="HOQ46" s="843"/>
      <c r="HOR46" s="843"/>
      <c r="HOS46" s="843"/>
      <c r="HOT46" s="843"/>
      <c r="HOU46" s="843"/>
      <c r="HOV46" s="843"/>
      <c r="HOW46" s="843"/>
      <c r="HOX46" s="843"/>
      <c r="HOY46" s="843"/>
      <c r="HOZ46" s="843"/>
      <c r="HPA46" s="843"/>
      <c r="HPB46" s="843"/>
      <c r="HPC46" s="843"/>
      <c r="HPD46" s="843"/>
      <c r="HPE46" s="843"/>
      <c r="HPF46" s="843"/>
      <c r="HPG46" s="843"/>
      <c r="HPH46" s="843"/>
      <c r="HPI46" s="843"/>
      <c r="HPJ46" s="843"/>
      <c r="HPK46" s="843"/>
      <c r="HPL46" s="843"/>
      <c r="HPM46" s="843"/>
      <c r="HPN46" s="843"/>
      <c r="HPO46" s="843"/>
      <c r="HPP46" s="843"/>
      <c r="HPQ46" s="843"/>
      <c r="HPR46" s="843"/>
      <c r="HPS46" s="843"/>
      <c r="HPT46" s="843"/>
      <c r="HPU46" s="843"/>
      <c r="HPV46" s="843"/>
      <c r="HPW46" s="843"/>
      <c r="HPX46" s="843"/>
      <c r="HPY46" s="843"/>
      <c r="HPZ46" s="843"/>
      <c r="HQA46" s="843"/>
      <c r="HQB46" s="843"/>
      <c r="HQC46" s="843"/>
      <c r="HQD46" s="843"/>
      <c r="HQE46" s="843"/>
      <c r="HQF46" s="843"/>
      <c r="HQG46" s="843"/>
      <c r="HQH46" s="843"/>
      <c r="HQI46" s="843"/>
      <c r="HQJ46" s="843"/>
      <c r="HQK46" s="843"/>
      <c r="HQL46" s="843"/>
      <c r="HQM46" s="843"/>
      <c r="HQN46" s="843"/>
      <c r="HQO46" s="843"/>
      <c r="HQP46" s="843"/>
      <c r="HQQ46" s="843"/>
      <c r="HQR46" s="843"/>
      <c r="HQS46" s="843"/>
      <c r="HQT46" s="843"/>
      <c r="HQU46" s="843"/>
      <c r="HQV46" s="843"/>
      <c r="HQW46" s="843"/>
      <c r="HQX46" s="843"/>
      <c r="HQY46" s="843"/>
      <c r="HQZ46" s="843"/>
      <c r="HRA46" s="843"/>
      <c r="HRB46" s="843"/>
      <c r="HRC46" s="843"/>
      <c r="HRD46" s="843"/>
      <c r="HRE46" s="843"/>
      <c r="HRF46" s="843"/>
      <c r="HRG46" s="843"/>
      <c r="HRH46" s="843"/>
      <c r="HRI46" s="843"/>
      <c r="HRJ46" s="843"/>
      <c r="HRK46" s="843"/>
      <c r="HRL46" s="843"/>
      <c r="HRM46" s="843"/>
      <c r="HRN46" s="843"/>
      <c r="HRO46" s="843"/>
      <c r="HRP46" s="843"/>
      <c r="HRQ46" s="843"/>
      <c r="HRR46" s="843"/>
      <c r="HRS46" s="843"/>
      <c r="HRT46" s="843"/>
      <c r="HRU46" s="843"/>
      <c r="HRV46" s="843"/>
      <c r="HRW46" s="843"/>
      <c r="HRX46" s="843"/>
      <c r="HRY46" s="843"/>
      <c r="HRZ46" s="843"/>
      <c r="HSA46" s="843"/>
      <c r="HSB46" s="843"/>
      <c r="HSC46" s="843"/>
      <c r="HSD46" s="843"/>
      <c r="HSE46" s="843"/>
      <c r="HSF46" s="843"/>
      <c r="HSG46" s="843"/>
      <c r="HSH46" s="843"/>
      <c r="HSI46" s="843"/>
      <c r="HSJ46" s="843"/>
      <c r="HSK46" s="843"/>
      <c r="HSL46" s="843"/>
      <c r="HSM46" s="843"/>
      <c r="HSN46" s="843"/>
      <c r="HSO46" s="843"/>
      <c r="HSP46" s="843"/>
      <c r="HSQ46" s="843"/>
      <c r="HSR46" s="843"/>
      <c r="HSS46" s="843"/>
      <c r="HST46" s="843"/>
      <c r="HSU46" s="843"/>
      <c r="HSV46" s="843"/>
      <c r="HSW46" s="843"/>
      <c r="HSX46" s="843"/>
      <c r="HSY46" s="843"/>
      <c r="HSZ46" s="843"/>
      <c r="HTA46" s="843"/>
      <c r="HTB46" s="843"/>
      <c r="HTC46" s="843"/>
      <c r="HTD46" s="843"/>
      <c r="HTE46" s="843"/>
      <c r="HTF46" s="843"/>
      <c r="HTG46" s="843"/>
      <c r="HTH46" s="843"/>
      <c r="HTI46" s="843"/>
      <c r="HTJ46" s="843"/>
      <c r="HTK46" s="843"/>
      <c r="HTL46" s="843"/>
      <c r="HTM46" s="843"/>
      <c r="HTN46" s="843"/>
      <c r="HTO46" s="843"/>
      <c r="HTP46" s="843"/>
      <c r="HTQ46" s="843"/>
      <c r="HTR46" s="843"/>
      <c r="HTS46" s="843"/>
      <c r="HTT46" s="843"/>
      <c r="HTU46" s="843"/>
      <c r="HTV46" s="843"/>
      <c r="HTW46" s="843"/>
      <c r="HTX46" s="843"/>
      <c r="HTY46" s="843"/>
      <c r="HTZ46" s="843"/>
      <c r="HUA46" s="843"/>
      <c r="HUB46" s="843"/>
      <c r="HUC46" s="843"/>
      <c r="HUD46" s="843"/>
      <c r="HUE46" s="843"/>
      <c r="HUF46" s="843"/>
      <c r="HUG46" s="843"/>
      <c r="HUH46" s="843"/>
      <c r="HUI46" s="843"/>
      <c r="HUJ46" s="843"/>
      <c r="HUK46" s="843"/>
      <c r="HUL46" s="843"/>
      <c r="HUM46" s="843"/>
      <c r="HUN46" s="843"/>
      <c r="HUO46" s="843"/>
      <c r="HUP46" s="843"/>
      <c r="HUQ46" s="843"/>
      <c r="HUR46" s="843"/>
      <c r="HUS46" s="843"/>
      <c r="HUT46" s="843"/>
      <c r="HUU46" s="843"/>
      <c r="HUV46" s="843"/>
      <c r="HUW46" s="843"/>
      <c r="HUX46" s="843"/>
      <c r="HUY46" s="843"/>
      <c r="HUZ46" s="843"/>
      <c r="HVA46" s="843"/>
      <c r="HVB46" s="843"/>
      <c r="HVC46" s="843"/>
      <c r="HVD46" s="843"/>
      <c r="HVE46" s="843"/>
      <c r="HVF46" s="843"/>
      <c r="HVG46" s="843"/>
      <c r="HVH46" s="843"/>
      <c r="HVI46" s="843"/>
      <c r="HVJ46" s="843"/>
      <c r="HVK46" s="843"/>
      <c r="HVL46" s="843"/>
      <c r="HVM46" s="843"/>
      <c r="HVN46" s="843"/>
      <c r="HVO46" s="843"/>
      <c r="HVP46" s="843"/>
      <c r="HVQ46" s="843"/>
      <c r="HVR46" s="843"/>
      <c r="HVS46" s="843"/>
      <c r="HVT46" s="843"/>
      <c r="HVU46" s="843"/>
      <c r="HVV46" s="843"/>
      <c r="HVW46" s="843"/>
      <c r="HVX46" s="843"/>
      <c r="HVY46" s="843"/>
      <c r="HVZ46" s="843"/>
      <c r="HWA46" s="843"/>
      <c r="HWB46" s="843"/>
      <c r="HWC46" s="843"/>
      <c r="HWD46" s="843"/>
      <c r="HWE46" s="843"/>
      <c r="HWF46" s="843"/>
      <c r="HWG46" s="843"/>
      <c r="HWH46" s="843"/>
      <c r="HWI46" s="843"/>
      <c r="HWJ46" s="843"/>
      <c r="HWK46" s="843"/>
      <c r="HWL46" s="843"/>
      <c r="HWM46" s="843"/>
      <c r="HWN46" s="843"/>
      <c r="HWO46" s="843"/>
      <c r="HWP46" s="843"/>
      <c r="HWQ46" s="843"/>
      <c r="HWR46" s="843"/>
      <c r="HWS46" s="843"/>
      <c r="HWT46" s="843"/>
      <c r="HWU46" s="843"/>
      <c r="HWV46" s="843"/>
      <c r="HWW46" s="843"/>
      <c r="HWX46" s="843"/>
      <c r="HWY46" s="843"/>
      <c r="HWZ46" s="843"/>
      <c r="HXA46" s="843"/>
      <c r="HXB46" s="843"/>
      <c r="HXC46" s="843"/>
      <c r="HXD46" s="843"/>
      <c r="HXE46" s="843"/>
      <c r="HXF46" s="843"/>
      <c r="HXG46" s="843"/>
      <c r="HXH46" s="843"/>
      <c r="HXI46" s="843"/>
      <c r="HXJ46" s="843"/>
      <c r="HXK46" s="843"/>
      <c r="HXL46" s="843"/>
      <c r="HXM46" s="843"/>
      <c r="HXN46" s="843"/>
      <c r="HXO46" s="843"/>
      <c r="HXP46" s="843"/>
      <c r="HXQ46" s="843"/>
      <c r="HXR46" s="843"/>
      <c r="HXS46" s="843"/>
      <c r="HXT46" s="843"/>
      <c r="HXU46" s="843"/>
      <c r="HXV46" s="843"/>
      <c r="HXW46" s="843"/>
      <c r="HXX46" s="843"/>
      <c r="HXY46" s="843"/>
      <c r="HXZ46" s="843"/>
      <c r="HYA46" s="843"/>
      <c r="HYB46" s="843"/>
      <c r="HYC46" s="843"/>
      <c r="HYD46" s="843"/>
      <c r="HYE46" s="843"/>
      <c r="HYF46" s="843"/>
      <c r="HYG46" s="843"/>
      <c r="HYH46" s="843"/>
      <c r="HYI46" s="843"/>
      <c r="HYJ46" s="843"/>
      <c r="HYK46" s="843"/>
      <c r="HYL46" s="843"/>
      <c r="HYM46" s="843"/>
      <c r="HYN46" s="843"/>
      <c r="HYO46" s="843"/>
      <c r="HYP46" s="843"/>
      <c r="HYQ46" s="843"/>
      <c r="HYR46" s="843"/>
      <c r="HYS46" s="843"/>
      <c r="HYT46" s="843"/>
      <c r="HYU46" s="843"/>
      <c r="HYV46" s="843"/>
      <c r="HYW46" s="843"/>
      <c r="HYX46" s="843"/>
      <c r="HYY46" s="843"/>
      <c r="HYZ46" s="843"/>
      <c r="HZA46" s="843"/>
      <c r="HZB46" s="843"/>
      <c r="HZC46" s="843"/>
      <c r="HZD46" s="843"/>
      <c r="HZE46" s="843"/>
      <c r="HZF46" s="843"/>
      <c r="HZG46" s="843"/>
      <c r="HZH46" s="843"/>
      <c r="HZI46" s="843"/>
      <c r="HZJ46" s="843"/>
      <c r="HZK46" s="843"/>
      <c r="HZL46" s="843"/>
      <c r="HZM46" s="843"/>
      <c r="HZN46" s="843"/>
      <c r="HZO46" s="843"/>
      <c r="HZP46" s="843"/>
      <c r="HZQ46" s="843"/>
      <c r="HZR46" s="843"/>
      <c r="HZS46" s="843"/>
      <c r="HZT46" s="843"/>
      <c r="HZU46" s="843"/>
      <c r="HZV46" s="843"/>
      <c r="HZW46" s="843"/>
      <c r="HZX46" s="843"/>
      <c r="HZY46" s="843"/>
      <c r="HZZ46" s="843"/>
      <c r="IAA46" s="843"/>
      <c r="IAB46" s="843"/>
      <c r="IAC46" s="843"/>
      <c r="IAD46" s="843"/>
      <c r="IAE46" s="843"/>
      <c r="IAF46" s="843"/>
      <c r="IAG46" s="843"/>
      <c r="IAH46" s="843"/>
      <c r="IAI46" s="843"/>
      <c r="IAJ46" s="843"/>
      <c r="IAK46" s="843"/>
      <c r="IAL46" s="843"/>
      <c r="IAM46" s="843"/>
      <c r="IAN46" s="843"/>
      <c r="IAO46" s="843"/>
      <c r="IAP46" s="843"/>
      <c r="IAQ46" s="843"/>
      <c r="IAR46" s="843"/>
      <c r="IAS46" s="843"/>
      <c r="IAT46" s="843"/>
      <c r="IAU46" s="843"/>
      <c r="IAV46" s="843"/>
      <c r="IAW46" s="843"/>
      <c r="IAX46" s="843"/>
      <c r="IAY46" s="843"/>
      <c r="IAZ46" s="843"/>
      <c r="IBA46" s="843"/>
      <c r="IBB46" s="843"/>
      <c r="IBC46" s="843"/>
      <c r="IBD46" s="843"/>
      <c r="IBE46" s="843"/>
      <c r="IBF46" s="843"/>
      <c r="IBG46" s="843"/>
      <c r="IBH46" s="843"/>
      <c r="IBI46" s="843"/>
      <c r="IBJ46" s="843"/>
      <c r="IBK46" s="843"/>
      <c r="IBL46" s="843"/>
      <c r="IBM46" s="843"/>
      <c r="IBN46" s="843"/>
      <c r="IBO46" s="843"/>
      <c r="IBP46" s="843"/>
      <c r="IBQ46" s="843"/>
      <c r="IBR46" s="843"/>
      <c r="IBS46" s="843"/>
      <c r="IBT46" s="843"/>
      <c r="IBU46" s="843"/>
      <c r="IBV46" s="843"/>
      <c r="IBW46" s="843"/>
      <c r="IBX46" s="843"/>
      <c r="IBY46" s="843"/>
      <c r="IBZ46" s="843"/>
      <c r="ICA46" s="843"/>
      <c r="ICB46" s="843"/>
      <c r="ICC46" s="843"/>
      <c r="ICD46" s="843"/>
      <c r="ICE46" s="843"/>
      <c r="ICF46" s="843"/>
      <c r="ICG46" s="843"/>
      <c r="ICH46" s="843"/>
      <c r="ICI46" s="843"/>
      <c r="ICJ46" s="843"/>
      <c r="ICK46" s="843"/>
      <c r="ICL46" s="843"/>
      <c r="ICM46" s="843"/>
      <c r="ICN46" s="843"/>
      <c r="ICO46" s="843"/>
      <c r="ICP46" s="843"/>
      <c r="ICQ46" s="843"/>
      <c r="ICR46" s="843"/>
      <c r="ICS46" s="843"/>
      <c r="ICT46" s="843"/>
      <c r="ICU46" s="843"/>
      <c r="ICV46" s="843"/>
      <c r="ICW46" s="843"/>
      <c r="ICX46" s="843"/>
      <c r="ICY46" s="843"/>
      <c r="ICZ46" s="843"/>
      <c r="IDA46" s="843"/>
      <c r="IDB46" s="843"/>
      <c r="IDC46" s="843"/>
      <c r="IDD46" s="843"/>
      <c r="IDE46" s="843"/>
      <c r="IDF46" s="843"/>
      <c r="IDG46" s="843"/>
      <c r="IDH46" s="843"/>
      <c r="IDI46" s="843"/>
      <c r="IDJ46" s="843"/>
      <c r="IDK46" s="843"/>
      <c r="IDL46" s="843"/>
      <c r="IDM46" s="843"/>
      <c r="IDN46" s="843"/>
      <c r="IDO46" s="843"/>
      <c r="IDP46" s="843"/>
      <c r="IDQ46" s="843"/>
      <c r="IDR46" s="843"/>
      <c r="IDS46" s="843"/>
      <c r="IDT46" s="843"/>
      <c r="IDU46" s="843"/>
      <c r="IDV46" s="843"/>
      <c r="IDW46" s="843"/>
      <c r="IDX46" s="843"/>
      <c r="IDY46" s="843"/>
      <c r="IDZ46" s="843"/>
      <c r="IEA46" s="843"/>
      <c r="IEB46" s="843"/>
      <c r="IEC46" s="843"/>
      <c r="IED46" s="843"/>
      <c r="IEE46" s="843"/>
      <c r="IEF46" s="843"/>
      <c r="IEG46" s="843"/>
      <c r="IEH46" s="843"/>
      <c r="IEI46" s="843"/>
      <c r="IEJ46" s="843"/>
      <c r="IEK46" s="843"/>
      <c r="IEL46" s="843"/>
      <c r="IEM46" s="843"/>
      <c r="IEN46" s="843"/>
      <c r="IEO46" s="843"/>
      <c r="IEP46" s="843"/>
      <c r="IEQ46" s="843"/>
      <c r="IER46" s="843"/>
      <c r="IES46" s="843"/>
      <c r="IET46" s="843"/>
      <c r="IEU46" s="843"/>
      <c r="IEV46" s="843"/>
      <c r="IEW46" s="843"/>
      <c r="IEX46" s="843"/>
      <c r="IEY46" s="843"/>
      <c r="IEZ46" s="843"/>
      <c r="IFA46" s="843"/>
      <c r="IFB46" s="843"/>
      <c r="IFC46" s="843"/>
      <c r="IFD46" s="843"/>
      <c r="IFE46" s="843"/>
      <c r="IFF46" s="843"/>
      <c r="IFG46" s="843"/>
      <c r="IFH46" s="843"/>
      <c r="IFI46" s="843"/>
      <c r="IFJ46" s="843"/>
      <c r="IFK46" s="843"/>
      <c r="IFL46" s="843"/>
      <c r="IFM46" s="843"/>
      <c r="IFN46" s="843"/>
      <c r="IFO46" s="843"/>
      <c r="IFP46" s="843"/>
      <c r="IFQ46" s="843"/>
      <c r="IFR46" s="843"/>
      <c r="IFS46" s="843"/>
      <c r="IFT46" s="843"/>
      <c r="IFU46" s="843"/>
      <c r="IFV46" s="843"/>
      <c r="IFW46" s="843"/>
      <c r="IFX46" s="843"/>
      <c r="IFY46" s="843"/>
      <c r="IFZ46" s="843"/>
      <c r="IGA46" s="843"/>
      <c r="IGB46" s="843"/>
      <c r="IGC46" s="843"/>
      <c r="IGD46" s="843"/>
      <c r="IGE46" s="843"/>
      <c r="IGF46" s="843"/>
      <c r="IGG46" s="843"/>
      <c r="IGH46" s="843"/>
      <c r="IGI46" s="843"/>
      <c r="IGJ46" s="843"/>
      <c r="IGK46" s="843"/>
      <c r="IGL46" s="843"/>
      <c r="IGM46" s="843"/>
      <c r="IGN46" s="843"/>
      <c r="IGO46" s="843"/>
      <c r="IGP46" s="843"/>
      <c r="IGQ46" s="843"/>
      <c r="IGR46" s="843"/>
      <c r="IGS46" s="843"/>
      <c r="IGT46" s="843"/>
      <c r="IGU46" s="843"/>
      <c r="IGV46" s="843"/>
      <c r="IGW46" s="843"/>
      <c r="IGX46" s="843"/>
      <c r="IGY46" s="843"/>
      <c r="IGZ46" s="843"/>
      <c r="IHA46" s="843"/>
      <c r="IHB46" s="843"/>
      <c r="IHC46" s="843"/>
      <c r="IHD46" s="843"/>
      <c r="IHE46" s="843"/>
      <c r="IHF46" s="843"/>
      <c r="IHG46" s="843"/>
      <c r="IHH46" s="843"/>
      <c r="IHI46" s="843"/>
      <c r="IHJ46" s="843"/>
      <c r="IHK46" s="843"/>
      <c r="IHL46" s="843"/>
      <c r="IHM46" s="843"/>
      <c r="IHN46" s="843"/>
      <c r="IHO46" s="843"/>
      <c r="IHP46" s="843"/>
      <c r="IHQ46" s="843"/>
      <c r="IHR46" s="843"/>
      <c r="IHS46" s="843"/>
      <c r="IHT46" s="843"/>
      <c r="IHU46" s="843"/>
      <c r="IHV46" s="843"/>
      <c r="IHW46" s="843"/>
      <c r="IHX46" s="843"/>
      <c r="IHY46" s="843"/>
      <c r="IHZ46" s="843"/>
      <c r="IIA46" s="843"/>
      <c r="IIB46" s="843"/>
      <c r="IIC46" s="843"/>
      <c r="IID46" s="843"/>
      <c r="IIE46" s="843"/>
      <c r="IIF46" s="843"/>
      <c r="IIG46" s="843"/>
      <c r="IIH46" s="843"/>
      <c r="III46" s="843"/>
      <c r="IIJ46" s="843"/>
      <c r="IIK46" s="843"/>
      <c r="IIL46" s="843"/>
      <c r="IIM46" s="843"/>
      <c r="IIN46" s="843"/>
      <c r="IIO46" s="843"/>
      <c r="IIP46" s="843"/>
      <c r="IIQ46" s="843"/>
      <c r="IIR46" s="843"/>
      <c r="IIS46" s="843"/>
      <c r="IIT46" s="843"/>
      <c r="IIU46" s="843"/>
      <c r="IIV46" s="843"/>
      <c r="IIW46" s="843"/>
      <c r="IIX46" s="843"/>
      <c r="IIY46" s="843"/>
      <c r="IIZ46" s="843"/>
      <c r="IJA46" s="843"/>
      <c r="IJB46" s="843"/>
      <c r="IJC46" s="843"/>
      <c r="IJD46" s="843"/>
      <c r="IJE46" s="843"/>
      <c r="IJF46" s="843"/>
      <c r="IJG46" s="843"/>
      <c r="IJH46" s="843"/>
      <c r="IJI46" s="843"/>
      <c r="IJJ46" s="843"/>
      <c r="IJK46" s="843"/>
      <c r="IJL46" s="843"/>
      <c r="IJM46" s="843"/>
      <c r="IJN46" s="843"/>
      <c r="IJO46" s="843"/>
      <c r="IJP46" s="843"/>
      <c r="IJQ46" s="843"/>
      <c r="IJR46" s="843"/>
      <c r="IJS46" s="843"/>
      <c r="IJT46" s="843"/>
      <c r="IJU46" s="843"/>
      <c r="IJV46" s="843"/>
      <c r="IJW46" s="843"/>
      <c r="IJX46" s="843"/>
      <c r="IJY46" s="843"/>
      <c r="IJZ46" s="843"/>
      <c r="IKA46" s="843"/>
      <c r="IKB46" s="843"/>
      <c r="IKC46" s="843"/>
      <c r="IKD46" s="843"/>
      <c r="IKE46" s="843"/>
      <c r="IKF46" s="843"/>
      <c r="IKG46" s="843"/>
      <c r="IKH46" s="843"/>
      <c r="IKI46" s="843"/>
      <c r="IKJ46" s="843"/>
      <c r="IKK46" s="843"/>
      <c r="IKL46" s="843"/>
      <c r="IKM46" s="843"/>
      <c r="IKN46" s="843"/>
      <c r="IKO46" s="843"/>
      <c r="IKP46" s="843"/>
      <c r="IKQ46" s="843"/>
      <c r="IKR46" s="843"/>
      <c r="IKS46" s="843"/>
      <c r="IKT46" s="843"/>
      <c r="IKU46" s="843"/>
      <c r="IKV46" s="843"/>
      <c r="IKW46" s="843"/>
      <c r="IKX46" s="843"/>
      <c r="IKY46" s="843"/>
      <c r="IKZ46" s="843"/>
      <c r="ILA46" s="843"/>
      <c r="ILB46" s="843"/>
      <c r="ILC46" s="843"/>
      <c r="ILD46" s="843"/>
      <c r="ILE46" s="843"/>
      <c r="ILF46" s="843"/>
      <c r="ILG46" s="843"/>
      <c r="ILH46" s="843"/>
      <c r="ILI46" s="843"/>
      <c r="ILJ46" s="843"/>
      <c r="ILK46" s="843"/>
      <c r="ILL46" s="843"/>
      <c r="ILM46" s="843"/>
      <c r="ILN46" s="843"/>
      <c r="ILO46" s="843"/>
      <c r="ILP46" s="843"/>
      <c r="ILQ46" s="843"/>
      <c r="ILR46" s="843"/>
      <c r="ILS46" s="843"/>
      <c r="ILT46" s="843"/>
      <c r="ILU46" s="843"/>
      <c r="ILV46" s="843"/>
      <c r="ILW46" s="843"/>
      <c r="ILX46" s="843"/>
      <c r="ILY46" s="843"/>
      <c r="ILZ46" s="843"/>
      <c r="IMA46" s="843"/>
      <c r="IMB46" s="843"/>
      <c r="IMC46" s="843"/>
      <c r="IMD46" s="843"/>
      <c r="IME46" s="843"/>
      <c r="IMF46" s="843"/>
      <c r="IMG46" s="843"/>
      <c r="IMH46" s="843"/>
      <c r="IMI46" s="843"/>
      <c r="IMJ46" s="843"/>
      <c r="IMK46" s="843"/>
      <c r="IML46" s="843"/>
      <c r="IMM46" s="843"/>
      <c r="IMN46" s="843"/>
      <c r="IMO46" s="843"/>
      <c r="IMP46" s="843"/>
      <c r="IMQ46" s="843"/>
      <c r="IMR46" s="843"/>
      <c r="IMS46" s="843"/>
      <c r="IMT46" s="843"/>
      <c r="IMU46" s="843"/>
      <c r="IMV46" s="843"/>
      <c r="IMW46" s="843"/>
      <c r="IMX46" s="843"/>
      <c r="IMY46" s="843"/>
      <c r="IMZ46" s="843"/>
      <c r="INA46" s="843"/>
      <c r="INB46" s="843"/>
      <c r="INC46" s="843"/>
      <c r="IND46" s="843"/>
      <c r="INE46" s="843"/>
      <c r="INF46" s="843"/>
      <c r="ING46" s="843"/>
      <c r="INH46" s="843"/>
      <c r="INI46" s="843"/>
      <c r="INJ46" s="843"/>
      <c r="INK46" s="843"/>
      <c r="INL46" s="843"/>
      <c r="INM46" s="843"/>
      <c r="INN46" s="843"/>
      <c r="INO46" s="843"/>
      <c r="INP46" s="843"/>
      <c r="INQ46" s="843"/>
      <c r="INR46" s="843"/>
      <c r="INS46" s="843"/>
      <c r="INT46" s="843"/>
      <c r="INU46" s="843"/>
      <c r="INV46" s="843"/>
      <c r="INW46" s="843"/>
      <c r="INX46" s="843"/>
      <c r="INY46" s="843"/>
      <c r="INZ46" s="843"/>
      <c r="IOA46" s="843"/>
      <c r="IOB46" s="843"/>
      <c r="IOC46" s="843"/>
      <c r="IOD46" s="843"/>
      <c r="IOE46" s="843"/>
      <c r="IOF46" s="843"/>
      <c r="IOG46" s="843"/>
      <c r="IOH46" s="843"/>
      <c r="IOI46" s="843"/>
      <c r="IOJ46" s="843"/>
      <c r="IOK46" s="843"/>
      <c r="IOL46" s="843"/>
      <c r="IOM46" s="843"/>
      <c r="ION46" s="843"/>
      <c r="IOO46" s="843"/>
      <c r="IOP46" s="843"/>
      <c r="IOQ46" s="843"/>
      <c r="IOR46" s="843"/>
      <c r="IOS46" s="843"/>
      <c r="IOT46" s="843"/>
      <c r="IOU46" s="843"/>
      <c r="IOV46" s="843"/>
      <c r="IOW46" s="843"/>
      <c r="IOX46" s="843"/>
      <c r="IOY46" s="843"/>
      <c r="IOZ46" s="843"/>
      <c r="IPA46" s="843"/>
      <c r="IPB46" s="843"/>
      <c r="IPC46" s="843"/>
      <c r="IPD46" s="843"/>
      <c r="IPE46" s="843"/>
      <c r="IPF46" s="843"/>
      <c r="IPG46" s="843"/>
      <c r="IPH46" s="843"/>
      <c r="IPI46" s="843"/>
      <c r="IPJ46" s="843"/>
      <c r="IPK46" s="843"/>
      <c r="IPL46" s="843"/>
      <c r="IPM46" s="843"/>
      <c r="IPN46" s="843"/>
      <c r="IPO46" s="843"/>
      <c r="IPP46" s="843"/>
      <c r="IPQ46" s="843"/>
      <c r="IPR46" s="843"/>
      <c r="IPS46" s="843"/>
      <c r="IPT46" s="843"/>
      <c r="IPU46" s="843"/>
      <c r="IPV46" s="843"/>
      <c r="IPW46" s="843"/>
      <c r="IPX46" s="843"/>
      <c r="IPY46" s="843"/>
      <c r="IPZ46" s="843"/>
      <c r="IQA46" s="843"/>
      <c r="IQB46" s="843"/>
      <c r="IQC46" s="843"/>
      <c r="IQD46" s="843"/>
      <c r="IQE46" s="843"/>
      <c r="IQF46" s="843"/>
      <c r="IQG46" s="843"/>
      <c r="IQH46" s="843"/>
      <c r="IQI46" s="843"/>
      <c r="IQJ46" s="843"/>
      <c r="IQK46" s="843"/>
      <c r="IQL46" s="843"/>
      <c r="IQM46" s="843"/>
      <c r="IQN46" s="843"/>
      <c r="IQO46" s="843"/>
      <c r="IQP46" s="843"/>
      <c r="IQQ46" s="843"/>
      <c r="IQR46" s="843"/>
      <c r="IQS46" s="843"/>
      <c r="IQT46" s="843"/>
      <c r="IQU46" s="843"/>
      <c r="IQV46" s="843"/>
      <c r="IQW46" s="843"/>
      <c r="IQX46" s="843"/>
      <c r="IQY46" s="843"/>
      <c r="IQZ46" s="843"/>
      <c r="IRA46" s="843"/>
      <c r="IRB46" s="843"/>
      <c r="IRC46" s="843"/>
      <c r="IRD46" s="843"/>
      <c r="IRE46" s="843"/>
      <c r="IRF46" s="843"/>
      <c r="IRG46" s="843"/>
      <c r="IRH46" s="843"/>
      <c r="IRI46" s="843"/>
      <c r="IRJ46" s="843"/>
      <c r="IRK46" s="843"/>
      <c r="IRL46" s="843"/>
      <c r="IRM46" s="843"/>
      <c r="IRN46" s="843"/>
      <c r="IRO46" s="843"/>
      <c r="IRP46" s="843"/>
      <c r="IRQ46" s="843"/>
      <c r="IRR46" s="843"/>
      <c r="IRS46" s="843"/>
      <c r="IRT46" s="843"/>
      <c r="IRU46" s="843"/>
      <c r="IRV46" s="843"/>
      <c r="IRW46" s="843"/>
      <c r="IRX46" s="843"/>
      <c r="IRY46" s="843"/>
      <c r="IRZ46" s="843"/>
      <c r="ISA46" s="843"/>
      <c r="ISB46" s="843"/>
      <c r="ISC46" s="843"/>
      <c r="ISD46" s="843"/>
      <c r="ISE46" s="843"/>
      <c r="ISF46" s="843"/>
      <c r="ISG46" s="843"/>
      <c r="ISH46" s="843"/>
      <c r="ISI46" s="843"/>
      <c r="ISJ46" s="843"/>
      <c r="ISK46" s="843"/>
      <c r="ISL46" s="843"/>
      <c r="ISM46" s="843"/>
      <c r="ISN46" s="843"/>
      <c r="ISO46" s="843"/>
      <c r="ISP46" s="843"/>
      <c r="ISQ46" s="843"/>
      <c r="ISR46" s="843"/>
      <c r="ISS46" s="843"/>
      <c r="IST46" s="843"/>
      <c r="ISU46" s="843"/>
      <c r="ISV46" s="843"/>
      <c r="ISW46" s="843"/>
      <c r="ISX46" s="843"/>
      <c r="ISY46" s="843"/>
      <c r="ISZ46" s="843"/>
      <c r="ITA46" s="843"/>
      <c r="ITB46" s="843"/>
      <c r="ITC46" s="843"/>
      <c r="ITD46" s="843"/>
      <c r="ITE46" s="843"/>
      <c r="ITF46" s="843"/>
      <c r="ITG46" s="843"/>
      <c r="ITH46" s="843"/>
      <c r="ITI46" s="843"/>
      <c r="ITJ46" s="843"/>
      <c r="ITK46" s="843"/>
      <c r="ITL46" s="843"/>
      <c r="ITM46" s="843"/>
      <c r="ITN46" s="843"/>
      <c r="ITO46" s="843"/>
      <c r="ITP46" s="843"/>
      <c r="ITQ46" s="843"/>
      <c r="ITR46" s="843"/>
      <c r="ITS46" s="843"/>
      <c r="ITT46" s="843"/>
      <c r="ITU46" s="843"/>
      <c r="ITV46" s="843"/>
      <c r="ITW46" s="843"/>
      <c r="ITX46" s="843"/>
      <c r="ITY46" s="843"/>
      <c r="ITZ46" s="843"/>
      <c r="IUA46" s="843"/>
      <c r="IUB46" s="843"/>
      <c r="IUC46" s="843"/>
      <c r="IUD46" s="843"/>
      <c r="IUE46" s="843"/>
      <c r="IUF46" s="843"/>
      <c r="IUG46" s="843"/>
      <c r="IUH46" s="843"/>
      <c r="IUI46" s="843"/>
      <c r="IUJ46" s="843"/>
      <c r="IUK46" s="843"/>
      <c r="IUL46" s="843"/>
      <c r="IUM46" s="843"/>
      <c r="IUN46" s="843"/>
      <c r="IUO46" s="843"/>
      <c r="IUP46" s="843"/>
      <c r="IUQ46" s="843"/>
      <c r="IUR46" s="843"/>
      <c r="IUS46" s="843"/>
      <c r="IUT46" s="843"/>
      <c r="IUU46" s="843"/>
      <c r="IUV46" s="843"/>
      <c r="IUW46" s="843"/>
      <c r="IUX46" s="843"/>
      <c r="IUY46" s="843"/>
      <c r="IUZ46" s="843"/>
      <c r="IVA46" s="843"/>
      <c r="IVB46" s="843"/>
      <c r="IVC46" s="843"/>
      <c r="IVD46" s="843"/>
      <c r="IVE46" s="843"/>
      <c r="IVF46" s="843"/>
      <c r="IVG46" s="843"/>
      <c r="IVH46" s="843"/>
      <c r="IVI46" s="843"/>
      <c r="IVJ46" s="843"/>
      <c r="IVK46" s="843"/>
      <c r="IVL46" s="843"/>
      <c r="IVM46" s="843"/>
      <c r="IVN46" s="843"/>
      <c r="IVO46" s="843"/>
      <c r="IVP46" s="843"/>
      <c r="IVQ46" s="843"/>
      <c r="IVR46" s="843"/>
      <c r="IVS46" s="843"/>
      <c r="IVT46" s="843"/>
      <c r="IVU46" s="843"/>
      <c r="IVV46" s="843"/>
      <c r="IVW46" s="843"/>
      <c r="IVX46" s="843"/>
      <c r="IVY46" s="843"/>
      <c r="IVZ46" s="843"/>
      <c r="IWA46" s="843"/>
      <c r="IWB46" s="843"/>
      <c r="IWC46" s="843"/>
      <c r="IWD46" s="843"/>
      <c r="IWE46" s="843"/>
      <c r="IWF46" s="843"/>
      <c r="IWG46" s="843"/>
      <c r="IWH46" s="843"/>
      <c r="IWI46" s="843"/>
      <c r="IWJ46" s="843"/>
      <c r="IWK46" s="843"/>
      <c r="IWL46" s="843"/>
      <c r="IWM46" s="843"/>
      <c r="IWN46" s="843"/>
      <c r="IWO46" s="843"/>
      <c r="IWP46" s="843"/>
      <c r="IWQ46" s="843"/>
      <c r="IWR46" s="843"/>
      <c r="IWS46" s="843"/>
      <c r="IWT46" s="843"/>
      <c r="IWU46" s="843"/>
      <c r="IWV46" s="843"/>
      <c r="IWW46" s="843"/>
      <c r="IWX46" s="843"/>
      <c r="IWY46" s="843"/>
      <c r="IWZ46" s="843"/>
      <c r="IXA46" s="843"/>
      <c r="IXB46" s="843"/>
      <c r="IXC46" s="843"/>
      <c r="IXD46" s="843"/>
      <c r="IXE46" s="843"/>
      <c r="IXF46" s="843"/>
      <c r="IXG46" s="843"/>
      <c r="IXH46" s="843"/>
      <c r="IXI46" s="843"/>
      <c r="IXJ46" s="843"/>
      <c r="IXK46" s="843"/>
      <c r="IXL46" s="843"/>
      <c r="IXM46" s="843"/>
      <c r="IXN46" s="843"/>
      <c r="IXO46" s="843"/>
      <c r="IXP46" s="843"/>
      <c r="IXQ46" s="843"/>
      <c r="IXR46" s="843"/>
      <c r="IXS46" s="843"/>
      <c r="IXT46" s="843"/>
      <c r="IXU46" s="843"/>
      <c r="IXV46" s="843"/>
      <c r="IXW46" s="843"/>
      <c r="IXX46" s="843"/>
      <c r="IXY46" s="843"/>
      <c r="IXZ46" s="843"/>
      <c r="IYA46" s="843"/>
      <c r="IYB46" s="843"/>
      <c r="IYC46" s="843"/>
      <c r="IYD46" s="843"/>
      <c r="IYE46" s="843"/>
      <c r="IYF46" s="843"/>
      <c r="IYG46" s="843"/>
      <c r="IYH46" s="843"/>
      <c r="IYI46" s="843"/>
      <c r="IYJ46" s="843"/>
      <c r="IYK46" s="843"/>
      <c r="IYL46" s="843"/>
      <c r="IYM46" s="843"/>
      <c r="IYN46" s="843"/>
      <c r="IYO46" s="843"/>
      <c r="IYP46" s="843"/>
      <c r="IYQ46" s="843"/>
      <c r="IYR46" s="843"/>
      <c r="IYS46" s="843"/>
      <c r="IYT46" s="843"/>
      <c r="IYU46" s="843"/>
      <c r="IYV46" s="843"/>
      <c r="IYW46" s="843"/>
      <c r="IYX46" s="843"/>
      <c r="IYY46" s="843"/>
      <c r="IYZ46" s="843"/>
      <c r="IZA46" s="843"/>
      <c r="IZB46" s="843"/>
      <c r="IZC46" s="843"/>
      <c r="IZD46" s="843"/>
      <c r="IZE46" s="843"/>
      <c r="IZF46" s="843"/>
      <c r="IZG46" s="843"/>
      <c r="IZH46" s="843"/>
      <c r="IZI46" s="843"/>
      <c r="IZJ46" s="843"/>
      <c r="IZK46" s="843"/>
      <c r="IZL46" s="843"/>
      <c r="IZM46" s="843"/>
      <c r="IZN46" s="843"/>
      <c r="IZO46" s="843"/>
      <c r="IZP46" s="843"/>
      <c r="IZQ46" s="843"/>
      <c r="IZR46" s="843"/>
      <c r="IZS46" s="843"/>
      <c r="IZT46" s="843"/>
      <c r="IZU46" s="843"/>
      <c r="IZV46" s="843"/>
      <c r="IZW46" s="843"/>
      <c r="IZX46" s="843"/>
      <c r="IZY46" s="843"/>
      <c r="IZZ46" s="843"/>
      <c r="JAA46" s="843"/>
      <c r="JAB46" s="843"/>
      <c r="JAC46" s="843"/>
      <c r="JAD46" s="843"/>
      <c r="JAE46" s="843"/>
      <c r="JAF46" s="843"/>
      <c r="JAG46" s="843"/>
      <c r="JAH46" s="843"/>
      <c r="JAI46" s="843"/>
      <c r="JAJ46" s="843"/>
      <c r="JAK46" s="843"/>
      <c r="JAL46" s="843"/>
      <c r="JAM46" s="843"/>
      <c r="JAN46" s="843"/>
      <c r="JAO46" s="843"/>
      <c r="JAP46" s="843"/>
      <c r="JAQ46" s="843"/>
      <c r="JAR46" s="843"/>
      <c r="JAS46" s="843"/>
      <c r="JAT46" s="843"/>
      <c r="JAU46" s="843"/>
      <c r="JAV46" s="843"/>
      <c r="JAW46" s="843"/>
      <c r="JAX46" s="843"/>
      <c r="JAY46" s="843"/>
      <c r="JAZ46" s="843"/>
      <c r="JBA46" s="843"/>
      <c r="JBB46" s="843"/>
      <c r="JBC46" s="843"/>
      <c r="JBD46" s="843"/>
      <c r="JBE46" s="843"/>
      <c r="JBF46" s="843"/>
      <c r="JBG46" s="843"/>
      <c r="JBH46" s="843"/>
      <c r="JBI46" s="843"/>
      <c r="JBJ46" s="843"/>
      <c r="JBK46" s="843"/>
      <c r="JBL46" s="843"/>
      <c r="JBM46" s="843"/>
      <c r="JBN46" s="843"/>
      <c r="JBO46" s="843"/>
      <c r="JBP46" s="843"/>
      <c r="JBQ46" s="843"/>
      <c r="JBR46" s="843"/>
      <c r="JBS46" s="843"/>
      <c r="JBT46" s="843"/>
      <c r="JBU46" s="843"/>
      <c r="JBV46" s="843"/>
      <c r="JBW46" s="843"/>
      <c r="JBX46" s="843"/>
      <c r="JBY46" s="843"/>
      <c r="JBZ46" s="843"/>
      <c r="JCA46" s="843"/>
      <c r="JCB46" s="843"/>
      <c r="JCC46" s="843"/>
      <c r="JCD46" s="843"/>
      <c r="JCE46" s="843"/>
      <c r="JCF46" s="843"/>
      <c r="JCG46" s="843"/>
      <c r="JCH46" s="843"/>
      <c r="JCI46" s="843"/>
      <c r="JCJ46" s="843"/>
      <c r="JCK46" s="843"/>
      <c r="JCL46" s="843"/>
      <c r="JCM46" s="843"/>
      <c r="JCN46" s="843"/>
      <c r="JCO46" s="843"/>
      <c r="JCP46" s="843"/>
      <c r="JCQ46" s="843"/>
      <c r="JCR46" s="843"/>
      <c r="JCS46" s="843"/>
      <c r="JCT46" s="843"/>
      <c r="JCU46" s="843"/>
      <c r="JCV46" s="843"/>
      <c r="JCW46" s="843"/>
      <c r="JCX46" s="843"/>
      <c r="JCY46" s="843"/>
      <c r="JCZ46" s="843"/>
      <c r="JDA46" s="843"/>
      <c r="JDB46" s="843"/>
      <c r="JDC46" s="843"/>
      <c r="JDD46" s="843"/>
      <c r="JDE46" s="843"/>
      <c r="JDF46" s="843"/>
      <c r="JDG46" s="843"/>
      <c r="JDH46" s="843"/>
      <c r="JDI46" s="843"/>
      <c r="JDJ46" s="843"/>
      <c r="JDK46" s="843"/>
      <c r="JDL46" s="843"/>
      <c r="JDM46" s="843"/>
      <c r="JDN46" s="843"/>
      <c r="JDO46" s="843"/>
      <c r="JDP46" s="843"/>
      <c r="JDQ46" s="843"/>
      <c r="JDR46" s="843"/>
      <c r="JDS46" s="843"/>
      <c r="JDT46" s="843"/>
      <c r="JDU46" s="843"/>
      <c r="JDV46" s="843"/>
      <c r="JDW46" s="843"/>
      <c r="JDX46" s="843"/>
      <c r="JDY46" s="843"/>
      <c r="JDZ46" s="843"/>
      <c r="JEA46" s="843"/>
      <c r="JEB46" s="843"/>
      <c r="JEC46" s="843"/>
      <c r="JED46" s="843"/>
      <c r="JEE46" s="843"/>
      <c r="JEF46" s="843"/>
      <c r="JEG46" s="843"/>
      <c r="JEH46" s="843"/>
      <c r="JEI46" s="843"/>
      <c r="JEJ46" s="843"/>
      <c r="JEK46" s="843"/>
      <c r="JEL46" s="843"/>
      <c r="JEM46" s="843"/>
      <c r="JEN46" s="843"/>
      <c r="JEO46" s="843"/>
      <c r="JEP46" s="843"/>
      <c r="JEQ46" s="843"/>
      <c r="JER46" s="843"/>
      <c r="JES46" s="843"/>
      <c r="JET46" s="843"/>
      <c r="JEU46" s="843"/>
      <c r="JEV46" s="843"/>
      <c r="JEW46" s="843"/>
      <c r="JEX46" s="843"/>
      <c r="JEY46" s="843"/>
      <c r="JEZ46" s="843"/>
      <c r="JFA46" s="843"/>
      <c r="JFB46" s="843"/>
      <c r="JFC46" s="843"/>
      <c r="JFD46" s="843"/>
      <c r="JFE46" s="843"/>
      <c r="JFF46" s="843"/>
      <c r="JFG46" s="843"/>
      <c r="JFH46" s="843"/>
      <c r="JFI46" s="843"/>
      <c r="JFJ46" s="843"/>
      <c r="JFK46" s="843"/>
      <c r="JFL46" s="843"/>
      <c r="JFM46" s="843"/>
      <c r="JFN46" s="843"/>
      <c r="JFO46" s="843"/>
      <c r="JFP46" s="843"/>
      <c r="JFQ46" s="843"/>
      <c r="JFR46" s="843"/>
      <c r="JFS46" s="843"/>
      <c r="JFT46" s="843"/>
      <c r="JFU46" s="843"/>
      <c r="JFV46" s="843"/>
      <c r="JFW46" s="843"/>
      <c r="JFX46" s="843"/>
      <c r="JFY46" s="843"/>
      <c r="JFZ46" s="843"/>
      <c r="JGA46" s="843"/>
      <c r="JGB46" s="843"/>
      <c r="JGC46" s="843"/>
      <c r="JGD46" s="843"/>
      <c r="JGE46" s="843"/>
      <c r="JGF46" s="843"/>
      <c r="JGG46" s="843"/>
      <c r="JGH46" s="843"/>
      <c r="JGI46" s="843"/>
      <c r="JGJ46" s="843"/>
      <c r="JGK46" s="843"/>
      <c r="JGL46" s="843"/>
      <c r="JGM46" s="843"/>
      <c r="JGN46" s="843"/>
      <c r="JGO46" s="843"/>
      <c r="JGP46" s="843"/>
      <c r="JGQ46" s="843"/>
      <c r="JGR46" s="843"/>
      <c r="JGS46" s="843"/>
      <c r="JGT46" s="843"/>
      <c r="JGU46" s="843"/>
      <c r="JGV46" s="843"/>
      <c r="JGW46" s="843"/>
      <c r="JGX46" s="843"/>
      <c r="JGY46" s="843"/>
      <c r="JGZ46" s="843"/>
      <c r="JHA46" s="843"/>
      <c r="JHB46" s="843"/>
      <c r="JHC46" s="843"/>
      <c r="JHD46" s="843"/>
      <c r="JHE46" s="843"/>
      <c r="JHF46" s="843"/>
      <c r="JHG46" s="843"/>
      <c r="JHH46" s="843"/>
      <c r="JHI46" s="843"/>
      <c r="JHJ46" s="843"/>
      <c r="JHK46" s="843"/>
      <c r="JHL46" s="843"/>
      <c r="JHM46" s="843"/>
      <c r="JHN46" s="843"/>
      <c r="JHO46" s="843"/>
      <c r="JHP46" s="843"/>
      <c r="JHQ46" s="843"/>
      <c r="JHR46" s="843"/>
      <c r="JHS46" s="843"/>
      <c r="JHT46" s="843"/>
      <c r="JHU46" s="843"/>
      <c r="JHV46" s="843"/>
      <c r="JHW46" s="843"/>
      <c r="JHX46" s="843"/>
      <c r="JHY46" s="843"/>
      <c r="JHZ46" s="843"/>
      <c r="JIA46" s="843"/>
      <c r="JIB46" s="843"/>
      <c r="JIC46" s="843"/>
      <c r="JID46" s="843"/>
      <c r="JIE46" s="843"/>
      <c r="JIF46" s="843"/>
      <c r="JIG46" s="843"/>
      <c r="JIH46" s="843"/>
      <c r="JII46" s="843"/>
      <c r="JIJ46" s="843"/>
      <c r="JIK46" s="843"/>
      <c r="JIL46" s="843"/>
      <c r="JIM46" s="843"/>
      <c r="JIN46" s="843"/>
      <c r="JIO46" s="843"/>
      <c r="JIP46" s="843"/>
      <c r="JIQ46" s="843"/>
      <c r="JIR46" s="843"/>
      <c r="JIS46" s="843"/>
      <c r="JIT46" s="843"/>
      <c r="JIU46" s="843"/>
      <c r="JIV46" s="843"/>
      <c r="JIW46" s="843"/>
      <c r="JIX46" s="843"/>
      <c r="JIY46" s="843"/>
      <c r="JIZ46" s="843"/>
      <c r="JJA46" s="843"/>
      <c r="JJB46" s="843"/>
      <c r="JJC46" s="843"/>
      <c r="JJD46" s="843"/>
      <c r="JJE46" s="843"/>
      <c r="JJF46" s="843"/>
      <c r="JJG46" s="843"/>
      <c r="JJH46" s="843"/>
      <c r="JJI46" s="843"/>
      <c r="JJJ46" s="843"/>
      <c r="JJK46" s="843"/>
      <c r="JJL46" s="843"/>
      <c r="JJM46" s="843"/>
      <c r="JJN46" s="843"/>
      <c r="JJO46" s="843"/>
      <c r="JJP46" s="843"/>
      <c r="JJQ46" s="843"/>
      <c r="JJR46" s="843"/>
      <c r="JJS46" s="843"/>
      <c r="JJT46" s="843"/>
      <c r="JJU46" s="843"/>
      <c r="JJV46" s="843"/>
      <c r="JJW46" s="843"/>
      <c r="JJX46" s="843"/>
      <c r="JJY46" s="843"/>
      <c r="JJZ46" s="843"/>
      <c r="JKA46" s="843"/>
      <c r="JKB46" s="843"/>
      <c r="JKC46" s="843"/>
      <c r="JKD46" s="843"/>
      <c r="JKE46" s="843"/>
      <c r="JKF46" s="843"/>
      <c r="JKG46" s="843"/>
      <c r="JKH46" s="843"/>
      <c r="JKI46" s="843"/>
      <c r="JKJ46" s="843"/>
      <c r="JKK46" s="843"/>
      <c r="JKL46" s="843"/>
      <c r="JKM46" s="843"/>
      <c r="JKN46" s="843"/>
      <c r="JKO46" s="843"/>
      <c r="JKP46" s="843"/>
      <c r="JKQ46" s="843"/>
      <c r="JKR46" s="843"/>
      <c r="JKS46" s="843"/>
      <c r="JKT46" s="843"/>
      <c r="JKU46" s="843"/>
      <c r="JKV46" s="843"/>
      <c r="JKW46" s="843"/>
      <c r="JKX46" s="843"/>
      <c r="JKY46" s="843"/>
      <c r="JKZ46" s="843"/>
      <c r="JLA46" s="843"/>
      <c r="JLB46" s="843"/>
      <c r="JLC46" s="843"/>
      <c r="JLD46" s="843"/>
      <c r="JLE46" s="843"/>
      <c r="JLF46" s="843"/>
      <c r="JLG46" s="843"/>
      <c r="JLH46" s="843"/>
      <c r="JLI46" s="843"/>
      <c r="JLJ46" s="843"/>
      <c r="JLK46" s="843"/>
      <c r="JLL46" s="843"/>
      <c r="JLM46" s="843"/>
      <c r="JLN46" s="843"/>
      <c r="JLO46" s="843"/>
      <c r="JLP46" s="843"/>
      <c r="JLQ46" s="843"/>
      <c r="JLR46" s="843"/>
      <c r="JLS46" s="843"/>
      <c r="JLT46" s="843"/>
      <c r="JLU46" s="843"/>
      <c r="JLV46" s="843"/>
      <c r="JLW46" s="843"/>
      <c r="JLX46" s="843"/>
      <c r="JLY46" s="843"/>
      <c r="JLZ46" s="843"/>
      <c r="JMA46" s="843"/>
      <c r="JMB46" s="843"/>
      <c r="JMC46" s="843"/>
      <c r="JMD46" s="843"/>
      <c r="JME46" s="843"/>
      <c r="JMF46" s="843"/>
      <c r="JMG46" s="843"/>
      <c r="JMH46" s="843"/>
      <c r="JMI46" s="843"/>
      <c r="JMJ46" s="843"/>
      <c r="JMK46" s="843"/>
      <c r="JML46" s="843"/>
      <c r="JMM46" s="843"/>
      <c r="JMN46" s="843"/>
      <c r="JMO46" s="843"/>
      <c r="JMP46" s="843"/>
      <c r="JMQ46" s="843"/>
      <c r="JMR46" s="843"/>
      <c r="JMS46" s="843"/>
      <c r="JMT46" s="843"/>
      <c r="JMU46" s="843"/>
      <c r="JMV46" s="843"/>
      <c r="JMW46" s="843"/>
      <c r="JMX46" s="843"/>
      <c r="JMY46" s="843"/>
      <c r="JMZ46" s="843"/>
      <c r="JNA46" s="843"/>
      <c r="JNB46" s="843"/>
      <c r="JNC46" s="843"/>
      <c r="JND46" s="843"/>
      <c r="JNE46" s="843"/>
      <c r="JNF46" s="843"/>
      <c r="JNG46" s="843"/>
      <c r="JNH46" s="843"/>
      <c r="JNI46" s="843"/>
      <c r="JNJ46" s="843"/>
      <c r="JNK46" s="843"/>
      <c r="JNL46" s="843"/>
      <c r="JNM46" s="843"/>
      <c r="JNN46" s="843"/>
      <c r="JNO46" s="843"/>
      <c r="JNP46" s="843"/>
      <c r="JNQ46" s="843"/>
      <c r="JNR46" s="843"/>
      <c r="JNS46" s="843"/>
      <c r="JNT46" s="843"/>
      <c r="JNU46" s="843"/>
      <c r="JNV46" s="843"/>
      <c r="JNW46" s="843"/>
      <c r="JNX46" s="843"/>
      <c r="JNY46" s="843"/>
      <c r="JNZ46" s="843"/>
      <c r="JOA46" s="843"/>
      <c r="JOB46" s="843"/>
      <c r="JOC46" s="843"/>
      <c r="JOD46" s="843"/>
      <c r="JOE46" s="843"/>
      <c r="JOF46" s="843"/>
      <c r="JOG46" s="843"/>
      <c r="JOH46" s="843"/>
      <c r="JOI46" s="843"/>
      <c r="JOJ46" s="843"/>
      <c r="JOK46" s="843"/>
      <c r="JOL46" s="843"/>
      <c r="JOM46" s="843"/>
      <c r="JON46" s="843"/>
      <c r="JOO46" s="843"/>
      <c r="JOP46" s="843"/>
      <c r="JOQ46" s="843"/>
      <c r="JOR46" s="843"/>
      <c r="JOS46" s="843"/>
      <c r="JOT46" s="843"/>
      <c r="JOU46" s="843"/>
      <c r="JOV46" s="843"/>
      <c r="JOW46" s="843"/>
      <c r="JOX46" s="843"/>
      <c r="JOY46" s="843"/>
      <c r="JOZ46" s="843"/>
      <c r="JPA46" s="843"/>
      <c r="JPB46" s="843"/>
      <c r="JPC46" s="843"/>
      <c r="JPD46" s="843"/>
      <c r="JPE46" s="843"/>
      <c r="JPF46" s="843"/>
      <c r="JPG46" s="843"/>
      <c r="JPH46" s="843"/>
      <c r="JPI46" s="843"/>
      <c r="JPJ46" s="843"/>
      <c r="JPK46" s="843"/>
      <c r="JPL46" s="843"/>
      <c r="JPM46" s="843"/>
      <c r="JPN46" s="843"/>
      <c r="JPO46" s="843"/>
      <c r="JPP46" s="843"/>
      <c r="JPQ46" s="843"/>
      <c r="JPR46" s="843"/>
      <c r="JPS46" s="843"/>
      <c r="JPT46" s="843"/>
      <c r="JPU46" s="843"/>
      <c r="JPV46" s="843"/>
      <c r="JPW46" s="843"/>
      <c r="JPX46" s="843"/>
      <c r="JPY46" s="843"/>
      <c r="JPZ46" s="843"/>
      <c r="JQA46" s="843"/>
      <c r="JQB46" s="843"/>
      <c r="JQC46" s="843"/>
      <c r="JQD46" s="843"/>
      <c r="JQE46" s="843"/>
      <c r="JQF46" s="843"/>
      <c r="JQG46" s="843"/>
      <c r="JQH46" s="843"/>
      <c r="JQI46" s="843"/>
      <c r="JQJ46" s="843"/>
      <c r="JQK46" s="843"/>
      <c r="JQL46" s="843"/>
      <c r="JQM46" s="843"/>
      <c r="JQN46" s="843"/>
      <c r="JQO46" s="843"/>
      <c r="JQP46" s="843"/>
      <c r="JQQ46" s="843"/>
      <c r="JQR46" s="843"/>
      <c r="JQS46" s="843"/>
      <c r="JQT46" s="843"/>
      <c r="JQU46" s="843"/>
      <c r="JQV46" s="843"/>
      <c r="JQW46" s="843"/>
      <c r="JQX46" s="843"/>
      <c r="JQY46" s="843"/>
      <c r="JQZ46" s="843"/>
      <c r="JRA46" s="843"/>
      <c r="JRB46" s="843"/>
      <c r="JRC46" s="843"/>
      <c r="JRD46" s="843"/>
      <c r="JRE46" s="843"/>
      <c r="JRF46" s="843"/>
      <c r="JRG46" s="843"/>
      <c r="JRH46" s="843"/>
      <c r="JRI46" s="843"/>
      <c r="JRJ46" s="843"/>
      <c r="JRK46" s="843"/>
      <c r="JRL46" s="843"/>
      <c r="JRM46" s="843"/>
      <c r="JRN46" s="843"/>
      <c r="JRO46" s="843"/>
      <c r="JRP46" s="843"/>
      <c r="JRQ46" s="843"/>
      <c r="JRR46" s="843"/>
      <c r="JRS46" s="843"/>
      <c r="JRT46" s="843"/>
      <c r="JRU46" s="843"/>
      <c r="JRV46" s="843"/>
      <c r="JRW46" s="843"/>
      <c r="JRX46" s="843"/>
      <c r="JRY46" s="843"/>
      <c r="JRZ46" s="843"/>
      <c r="JSA46" s="843"/>
      <c r="JSB46" s="843"/>
      <c r="JSC46" s="843"/>
      <c r="JSD46" s="843"/>
      <c r="JSE46" s="843"/>
      <c r="JSF46" s="843"/>
      <c r="JSG46" s="843"/>
      <c r="JSH46" s="843"/>
      <c r="JSI46" s="843"/>
      <c r="JSJ46" s="843"/>
      <c r="JSK46" s="843"/>
      <c r="JSL46" s="843"/>
      <c r="JSM46" s="843"/>
      <c r="JSN46" s="843"/>
      <c r="JSO46" s="843"/>
      <c r="JSP46" s="843"/>
      <c r="JSQ46" s="843"/>
      <c r="JSR46" s="843"/>
      <c r="JSS46" s="843"/>
      <c r="JST46" s="843"/>
      <c r="JSU46" s="843"/>
      <c r="JSV46" s="843"/>
      <c r="JSW46" s="843"/>
      <c r="JSX46" s="843"/>
      <c r="JSY46" s="843"/>
      <c r="JSZ46" s="843"/>
      <c r="JTA46" s="843"/>
      <c r="JTB46" s="843"/>
      <c r="JTC46" s="843"/>
      <c r="JTD46" s="843"/>
      <c r="JTE46" s="843"/>
      <c r="JTF46" s="843"/>
      <c r="JTG46" s="843"/>
      <c r="JTH46" s="843"/>
      <c r="JTI46" s="843"/>
      <c r="JTJ46" s="843"/>
      <c r="JTK46" s="843"/>
      <c r="JTL46" s="843"/>
      <c r="JTM46" s="843"/>
      <c r="JTN46" s="843"/>
      <c r="JTO46" s="843"/>
      <c r="JTP46" s="843"/>
      <c r="JTQ46" s="843"/>
      <c r="JTR46" s="843"/>
      <c r="JTS46" s="843"/>
      <c r="JTT46" s="843"/>
      <c r="JTU46" s="843"/>
      <c r="JTV46" s="843"/>
      <c r="JTW46" s="843"/>
      <c r="JTX46" s="843"/>
      <c r="JTY46" s="843"/>
      <c r="JTZ46" s="843"/>
      <c r="JUA46" s="843"/>
      <c r="JUB46" s="843"/>
      <c r="JUC46" s="843"/>
      <c r="JUD46" s="843"/>
      <c r="JUE46" s="843"/>
      <c r="JUF46" s="843"/>
      <c r="JUG46" s="843"/>
      <c r="JUH46" s="843"/>
      <c r="JUI46" s="843"/>
      <c r="JUJ46" s="843"/>
      <c r="JUK46" s="843"/>
      <c r="JUL46" s="843"/>
      <c r="JUM46" s="843"/>
      <c r="JUN46" s="843"/>
      <c r="JUO46" s="843"/>
      <c r="JUP46" s="843"/>
      <c r="JUQ46" s="843"/>
      <c r="JUR46" s="843"/>
      <c r="JUS46" s="843"/>
      <c r="JUT46" s="843"/>
      <c r="JUU46" s="843"/>
      <c r="JUV46" s="843"/>
      <c r="JUW46" s="843"/>
      <c r="JUX46" s="843"/>
      <c r="JUY46" s="843"/>
      <c r="JUZ46" s="843"/>
      <c r="JVA46" s="843"/>
      <c r="JVB46" s="843"/>
      <c r="JVC46" s="843"/>
      <c r="JVD46" s="843"/>
      <c r="JVE46" s="843"/>
      <c r="JVF46" s="843"/>
      <c r="JVG46" s="843"/>
      <c r="JVH46" s="843"/>
      <c r="JVI46" s="843"/>
      <c r="JVJ46" s="843"/>
      <c r="JVK46" s="843"/>
      <c r="JVL46" s="843"/>
      <c r="JVM46" s="843"/>
      <c r="JVN46" s="843"/>
      <c r="JVO46" s="843"/>
      <c r="JVP46" s="843"/>
      <c r="JVQ46" s="843"/>
      <c r="JVR46" s="843"/>
      <c r="JVS46" s="843"/>
      <c r="JVT46" s="843"/>
      <c r="JVU46" s="843"/>
      <c r="JVV46" s="843"/>
      <c r="JVW46" s="843"/>
      <c r="JVX46" s="843"/>
      <c r="JVY46" s="843"/>
      <c r="JVZ46" s="843"/>
      <c r="JWA46" s="843"/>
      <c r="JWB46" s="843"/>
      <c r="JWC46" s="843"/>
      <c r="JWD46" s="843"/>
      <c r="JWE46" s="843"/>
      <c r="JWF46" s="843"/>
      <c r="JWG46" s="843"/>
      <c r="JWH46" s="843"/>
      <c r="JWI46" s="843"/>
      <c r="JWJ46" s="843"/>
      <c r="JWK46" s="843"/>
      <c r="JWL46" s="843"/>
      <c r="JWM46" s="843"/>
      <c r="JWN46" s="843"/>
      <c r="JWO46" s="843"/>
      <c r="JWP46" s="843"/>
      <c r="JWQ46" s="843"/>
      <c r="JWR46" s="843"/>
      <c r="JWS46" s="843"/>
      <c r="JWT46" s="843"/>
      <c r="JWU46" s="843"/>
      <c r="JWV46" s="843"/>
      <c r="JWW46" s="843"/>
      <c r="JWX46" s="843"/>
      <c r="JWY46" s="843"/>
      <c r="JWZ46" s="843"/>
      <c r="JXA46" s="843"/>
      <c r="JXB46" s="843"/>
      <c r="JXC46" s="843"/>
      <c r="JXD46" s="843"/>
      <c r="JXE46" s="843"/>
      <c r="JXF46" s="843"/>
      <c r="JXG46" s="843"/>
      <c r="JXH46" s="843"/>
      <c r="JXI46" s="843"/>
      <c r="JXJ46" s="843"/>
      <c r="JXK46" s="843"/>
      <c r="JXL46" s="843"/>
      <c r="JXM46" s="843"/>
      <c r="JXN46" s="843"/>
      <c r="JXO46" s="843"/>
      <c r="JXP46" s="843"/>
      <c r="JXQ46" s="843"/>
      <c r="JXR46" s="843"/>
      <c r="JXS46" s="843"/>
      <c r="JXT46" s="843"/>
      <c r="JXU46" s="843"/>
      <c r="JXV46" s="843"/>
      <c r="JXW46" s="843"/>
      <c r="JXX46" s="843"/>
      <c r="JXY46" s="843"/>
      <c r="JXZ46" s="843"/>
      <c r="JYA46" s="843"/>
      <c r="JYB46" s="843"/>
      <c r="JYC46" s="843"/>
      <c r="JYD46" s="843"/>
      <c r="JYE46" s="843"/>
      <c r="JYF46" s="843"/>
      <c r="JYG46" s="843"/>
      <c r="JYH46" s="843"/>
      <c r="JYI46" s="843"/>
      <c r="JYJ46" s="843"/>
      <c r="JYK46" s="843"/>
      <c r="JYL46" s="843"/>
      <c r="JYM46" s="843"/>
      <c r="JYN46" s="843"/>
      <c r="JYO46" s="843"/>
      <c r="JYP46" s="843"/>
      <c r="JYQ46" s="843"/>
      <c r="JYR46" s="843"/>
      <c r="JYS46" s="843"/>
      <c r="JYT46" s="843"/>
      <c r="JYU46" s="843"/>
      <c r="JYV46" s="843"/>
      <c r="JYW46" s="843"/>
      <c r="JYX46" s="843"/>
      <c r="JYY46" s="843"/>
      <c r="JYZ46" s="843"/>
      <c r="JZA46" s="843"/>
      <c r="JZB46" s="843"/>
      <c r="JZC46" s="843"/>
      <c r="JZD46" s="843"/>
      <c r="JZE46" s="843"/>
      <c r="JZF46" s="843"/>
      <c r="JZG46" s="843"/>
      <c r="JZH46" s="843"/>
      <c r="JZI46" s="843"/>
      <c r="JZJ46" s="843"/>
      <c r="JZK46" s="843"/>
      <c r="JZL46" s="843"/>
      <c r="JZM46" s="843"/>
      <c r="JZN46" s="843"/>
      <c r="JZO46" s="843"/>
      <c r="JZP46" s="843"/>
      <c r="JZQ46" s="843"/>
      <c r="JZR46" s="843"/>
      <c r="JZS46" s="843"/>
      <c r="JZT46" s="843"/>
      <c r="JZU46" s="843"/>
      <c r="JZV46" s="843"/>
      <c r="JZW46" s="843"/>
      <c r="JZX46" s="843"/>
      <c r="JZY46" s="843"/>
      <c r="JZZ46" s="843"/>
      <c r="KAA46" s="843"/>
      <c r="KAB46" s="843"/>
      <c r="KAC46" s="843"/>
      <c r="KAD46" s="843"/>
      <c r="KAE46" s="843"/>
      <c r="KAF46" s="843"/>
      <c r="KAG46" s="843"/>
      <c r="KAH46" s="843"/>
      <c r="KAI46" s="843"/>
      <c r="KAJ46" s="843"/>
      <c r="KAK46" s="843"/>
      <c r="KAL46" s="843"/>
      <c r="KAM46" s="843"/>
      <c r="KAN46" s="843"/>
      <c r="KAO46" s="843"/>
      <c r="KAP46" s="843"/>
      <c r="KAQ46" s="843"/>
      <c r="KAR46" s="843"/>
      <c r="KAS46" s="843"/>
      <c r="KAT46" s="843"/>
      <c r="KAU46" s="843"/>
      <c r="KAV46" s="843"/>
      <c r="KAW46" s="843"/>
      <c r="KAX46" s="843"/>
      <c r="KAY46" s="843"/>
      <c r="KAZ46" s="843"/>
      <c r="KBA46" s="843"/>
      <c r="KBB46" s="843"/>
      <c r="KBC46" s="843"/>
      <c r="KBD46" s="843"/>
      <c r="KBE46" s="843"/>
      <c r="KBF46" s="843"/>
      <c r="KBG46" s="843"/>
      <c r="KBH46" s="843"/>
      <c r="KBI46" s="843"/>
      <c r="KBJ46" s="843"/>
      <c r="KBK46" s="843"/>
      <c r="KBL46" s="843"/>
      <c r="KBM46" s="843"/>
      <c r="KBN46" s="843"/>
      <c r="KBO46" s="843"/>
      <c r="KBP46" s="843"/>
      <c r="KBQ46" s="843"/>
      <c r="KBR46" s="843"/>
      <c r="KBS46" s="843"/>
      <c r="KBT46" s="843"/>
      <c r="KBU46" s="843"/>
      <c r="KBV46" s="843"/>
      <c r="KBW46" s="843"/>
      <c r="KBX46" s="843"/>
      <c r="KBY46" s="843"/>
      <c r="KBZ46" s="843"/>
      <c r="KCA46" s="843"/>
      <c r="KCB46" s="843"/>
      <c r="KCC46" s="843"/>
      <c r="KCD46" s="843"/>
      <c r="KCE46" s="843"/>
      <c r="KCF46" s="843"/>
      <c r="KCG46" s="843"/>
      <c r="KCH46" s="843"/>
      <c r="KCI46" s="843"/>
      <c r="KCJ46" s="843"/>
      <c r="KCK46" s="843"/>
      <c r="KCL46" s="843"/>
      <c r="KCM46" s="843"/>
      <c r="KCN46" s="843"/>
      <c r="KCO46" s="843"/>
      <c r="KCP46" s="843"/>
      <c r="KCQ46" s="843"/>
      <c r="KCR46" s="843"/>
      <c r="KCS46" s="843"/>
      <c r="KCT46" s="843"/>
      <c r="KCU46" s="843"/>
      <c r="KCV46" s="843"/>
      <c r="KCW46" s="843"/>
      <c r="KCX46" s="843"/>
      <c r="KCY46" s="843"/>
      <c r="KCZ46" s="843"/>
      <c r="KDA46" s="843"/>
      <c r="KDB46" s="843"/>
      <c r="KDC46" s="843"/>
      <c r="KDD46" s="843"/>
      <c r="KDE46" s="843"/>
      <c r="KDF46" s="843"/>
      <c r="KDG46" s="843"/>
      <c r="KDH46" s="843"/>
      <c r="KDI46" s="843"/>
      <c r="KDJ46" s="843"/>
      <c r="KDK46" s="843"/>
      <c r="KDL46" s="843"/>
      <c r="KDM46" s="843"/>
      <c r="KDN46" s="843"/>
      <c r="KDO46" s="843"/>
      <c r="KDP46" s="843"/>
      <c r="KDQ46" s="843"/>
      <c r="KDR46" s="843"/>
      <c r="KDS46" s="843"/>
      <c r="KDT46" s="843"/>
      <c r="KDU46" s="843"/>
      <c r="KDV46" s="843"/>
      <c r="KDW46" s="843"/>
      <c r="KDX46" s="843"/>
      <c r="KDY46" s="843"/>
      <c r="KDZ46" s="843"/>
      <c r="KEA46" s="843"/>
      <c r="KEB46" s="843"/>
      <c r="KEC46" s="843"/>
      <c r="KED46" s="843"/>
      <c r="KEE46" s="843"/>
      <c r="KEF46" s="843"/>
      <c r="KEG46" s="843"/>
      <c r="KEH46" s="843"/>
      <c r="KEI46" s="843"/>
      <c r="KEJ46" s="843"/>
      <c r="KEK46" s="843"/>
      <c r="KEL46" s="843"/>
      <c r="KEM46" s="843"/>
      <c r="KEN46" s="843"/>
      <c r="KEO46" s="843"/>
      <c r="KEP46" s="843"/>
      <c r="KEQ46" s="843"/>
      <c r="KER46" s="843"/>
      <c r="KES46" s="843"/>
      <c r="KET46" s="843"/>
      <c r="KEU46" s="843"/>
      <c r="KEV46" s="843"/>
      <c r="KEW46" s="843"/>
      <c r="KEX46" s="843"/>
      <c r="KEY46" s="843"/>
      <c r="KEZ46" s="843"/>
      <c r="KFA46" s="843"/>
      <c r="KFB46" s="843"/>
      <c r="KFC46" s="843"/>
      <c r="KFD46" s="843"/>
      <c r="KFE46" s="843"/>
      <c r="KFF46" s="843"/>
      <c r="KFG46" s="843"/>
      <c r="KFH46" s="843"/>
      <c r="KFI46" s="843"/>
      <c r="KFJ46" s="843"/>
      <c r="KFK46" s="843"/>
      <c r="KFL46" s="843"/>
      <c r="KFM46" s="843"/>
      <c r="KFN46" s="843"/>
      <c r="KFO46" s="843"/>
      <c r="KFP46" s="843"/>
      <c r="KFQ46" s="843"/>
      <c r="KFR46" s="843"/>
      <c r="KFS46" s="843"/>
      <c r="KFT46" s="843"/>
      <c r="KFU46" s="843"/>
      <c r="KFV46" s="843"/>
      <c r="KFW46" s="843"/>
      <c r="KFX46" s="843"/>
      <c r="KFY46" s="843"/>
      <c r="KFZ46" s="843"/>
      <c r="KGA46" s="843"/>
      <c r="KGB46" s="843"/>
      <c r="KGC46" s="843"/>
      <c r="KGD46" s="843"/>
      <c r="KGE46" s="843"/>
      <c r="KGF46" s="843"/>
      <c r="KGG46" s="843"/>
      <c r="KGH46" s="843"/>
      <c r="KGI46" s="843"/>
      <c r="KGJ46" s="843"/>
      <c r="KGK46" s="843"/>
      <c r="KGL46" s="843"/>
      <c r="KGM46" s="843"/>
      <c r="KGN46" s="843"/>
      <c r="KGO46" s="843"/>
      <c r="KGP46" s="843"/>
      <c r="KGQ46" s="843"/>
      <c r="KGR46" s="843"/>
      <c r="KGS46" s="843"/>
      <c r="KGT46" s="843"/>
      <c r="KGU46" s="843"/>
      <c r="KGV46" s="843"/>
      <c r="KGW46" s="843"/>
      <c r="KGX46" s="843"/>
      <c r="KGY46" s="843"/>
      <c r="KGZ46" s="843"/>
      <c r="KHA46" s="843"/>
      <c r="KHB46" s="843"/>
      <c r="KHC46" s="843"/>
      <c r="KHD46" s="843"/>
      <c r="KHE46" s="843"/>
      <c r="KHF46" s="843"/>
      <c r="KHG46" s="843"/>
      <c r="KHH46" s="843"/>
      <c r="KHI46" s="843"/>
      <c r="KHJ46" s="843"/>
      <c r="KHK46" s="843"/>
      <c r="KHL46" s="843"/>
      <c r="KHM46" s="843"/>
      <c r="KHN46" s="843"/>
      <c r="KHO46" s="843"/>
      <c r="KHP46" s="843"/>
      <c r="KHQ46" s="843"/>
      <c r="KHR46" s="843"/>
      <c r="KHS46" s="843"/>
      <c r="KHT46" s="843"/>
      <c r="KHU46" s="843"/>
      <c r="KHV46" s="843"/>
      <c r="KHW46" s="843"/>
      <c r="KHX46" s="843"/>
      <c r="KHY46" s="843"/>
      <c r="KHZ46" s="843"/>
      <c r="KIA46" s="843"/>
      <c r="KIB46" s="843"/>
      <c r="KIC46" s="843"/>
      <c r="KID46" s="843"/>
      <c r="KIE46" s="843"/>
      <c r="KIF46" s="843"/>
      <c r="KIG46" s="843"/>
      <c r="KIH46" s="843"/>
      <c r="KII46" s="843"/>
      <c r="KIJ46" s="843"/>
      <c r="KIK46" s="843"/>
      <c r="KIL46" s="843"/>
      <c r="KIM46" s="843"/>
      <c r="KIN46" s="843"/>
      <c r="KIO46" s="843"/>
      <c r="KIP46" s="843"/>
      <c r="KIQ46" s="843"/>
      <c r="KIR46" s="843"/>
      <c r="KIS46" s="843"/>
      <c r="KIT46" s="843"/>
      <c r="KIU46" s="843"/>
      <c r="KIV46" s="843"/>
      <c r="KIW46" s="843"/>
      <c r="KIX46" s="843"/>
      <c r="KIY46" s="843"/>
      <c r="KIZ46" s="843"/>
      <c r="KJA46" s="843"/>
      <c r="KJB46" s="843"/>
      <c r="KJC46" s="843"/>
      <c r="KJD46" s="843"/>
      <c r="KJE46" s="843"/>
      <c r="KJF46" s="843"/>
      <c r="KJG46" s="843"/>
      <c r="KJH46" s="843"/>
      <c r="KJI46" s="843"/>
      <c r="KJJ46" s="843"/>
      <c r="KJK46" s="843"/>
      <c r="KJL46" s="843"/>
      <c r="KJM46" s="843"/>
      <c r="KJN46" s="843"/>
      <c r="KJO46" s="843"/>
      <c r="KJP46" s="843"/>
      <c r="KJQ46" s="843"/>
      <c r="KJR46" s="843"/>
      <c r="KJS46" s="843"/>
      <c r="KJT46" s="843"/>
      <c r="KJU46" s="843"/>
      <c r="KJV46" s="843"/>
      <c r="KJW46" s="843"/>
      <c r="KJX46" s="843"/>
      <c r="KJY46" s="843"/>
      <c r="KJZ46" s="843"/>
      <c r="KKA46" s="843"/>
      <c r="KKB46" s="843"/>
      <c r="KKC46" s="843"/>
      <c r="KKD46" s="843"/>
      <c r="KKE46" s="843"/>
      <c r="KKF46" s="843"/>
      <c r="KKG46" s="843"/>
      <c r="KKH46" s="843"/>
      <c r="KKI46" s="843"/>
      <c r="KKJ46" s="843"/>
      <c r="KKK46" s="843"/>
      <c r="KKL46" s="843"/>
      <c r="KKM46" s="843"/>
      <c r="KKN46" s="843"/>
      <c r="KKO46" s="843"/>
      <c r="KKP46" s="843"/>
      <c r="KKQ46" s="843"/>
      <c r="KKR46" s="843"/>
      <c r="KKS46" s="843"/>
      <c r="KKT46" s="843"/>
      <c r="KKU46" s="843"/>
      <c r="KKV46" s="843"/>
      <c r="KKW46" s="843"/>
      <c r="KKX46" s="843"/>
      <c r="KKY46" s="843"/>
      <c r="KKZ46" s="843"/>
      <c r="KLA46" s="843"/>
      <c r="KLB46" s="843"/>
      <c r="KLC46" s="843"/>
      <c r="KLD46" s="843"/>
      <c r="KLE46" s="843"/>
      <c r="KLF46" s="843"/>
      <c r="KLG46" s="843"/>
      <c r="KLH46" s="843"/>
      <c r="KLI46" s="843"/>
      <c r="KLJ46" s="843"/>
      <c r="KLK46" s="843"/>
      <c r="KLL46" s="843"/>
      <c r="KLM46" s="843"/>
      <c r="KLN46" s="843"/>
      <c r="KLO46" s="843"/>
      <c r="KLP46" s="843"/>
      <c r="KLQ46" s="843"/>
      <c r="KLR46" s="843"/>
      <c r="KLS46" s="843"/>
      <c r="KLT46" s="843"/>
      <c r="KLU46" s="843"/>
      <c r="KLV46" s="843"/>
      <c r="KLW46" s="843"/>
      <c r="KLX46" s="843"/>
      <c r="KLY46" s="843"/>
      <c r="KLZ46" s="843"/>
      <c r="KMA46" s="843"/>
      <c r="KMB46" s="843"/>
      <c r="KMC46" s="843"/>
      <c r="KMD46" s="843"/>
      <c r="KME46" s="843"/>
      <c r="KMF46" s="843"/>
      <c r="KMG46" s="843"/>
      <c r="KMH46" s="843"/>
      <c r="KMI46" s="843"/>
      <c r="KMJ46" s="843"/>
      <c r="KMK46" s="843"/>
      <c r="KML46" s="843"/>
      <c r="KMM46" s="843"/>
      <c r="KMN46" s="843"/>
      <c r="KMO46" s="843"/>
      <c r="KMP46" s="843"/>
      <c r="KMQ46" s="843"/>
      <c r="KMR46" s="843"/>
      <c r="KMS46" s="843"/>
      <c r="KMT46" s="843"/>
      <c r="KMU46" s="843"/>
      <c r="KMV46" s="843"/>
      <c r="KMW46" s="843"/>
      <c r="KMX46" s="843"/>
      <c r="KMY46" s="843"/>
      <c r="KMZ46" s="843"/>
      <c r="KNA46" s="843"/>
      <c r="KNB46" s="843"/>
      <c r="KNC46" s="843"/>
      <c r="KND46" s="843"/>
      <c r="KNE46" s="843"/>
      <c r="KNF46" s="843"/>
      <c r="KNG46" s="843"/>
      <c r="KNH46" s="843"/>
      <c r="KNI46" s="843"/>
      <c r="KNJ46" s="843"/>
      <c r="KNK46" s="843"/>
      <c r="KNL46" s="843"/>
      <c r="KNM46" s="843"/>
      <c r="KNN46" s="843"/>
      <c r="KNO46" s="843"/>
      <c r="KNP46" s="843"/>
      <c r="KNQ46" s="843"/>
      <c r="KNR46" s="843"/>
      <c r="KNS46" s="843"/>
      <c r="KNT46" s="843"/>
      <c r="KNU46" s="843"/>
      <c r="KNV46" s="843"/>
      <c r="KNW46" s="843"/>
      <c r="KNX46" s="843"/>
      <c r="KNY46" s="843"/>
      <c r="KNZ46" s="843"/>
      <c r="KOA46" s="843"/>
      <c r="KOB46" s="843"/>
      <c r="KOC46" s="843"/>
      <c r="KOD46" s="843"/>
      <c r="KOE46" s="843"/>
      <c r="KOF46" s="843"/>
      <c r="KOG46" s="843"/>
      <c r="KOH46" s="843"/>
      <c r="KOI46" s="843"/>
      <c r="KOJ46" s="843"/>
      <c r="KOK46" s="843"/>
      <c r="KOL46" s="843"/>
      <c r="KOM46" s="843"/>
      <c r="KON46" s="843"/>
      <c r="KOO46" s="843"/>
      <c r="KOP46" s="843"/>
      <c r="KOQ46" s="843"/>
      <c r="KOR46" s="843"/>
      <c r="KOS46" s="843"/>
      <c r="KOT46" s="843"/>
      <c r="KOU46" s="843"/>
      <c r="KOV46" s="843"/>
      <c r="KOW46" s="843"/>
      <c r="KOX46" s="843"/>
      <c r="KOY46" s="843"/>
      <c r="KOZ46" s="843"/>
      <c r="KPA46" s="843"/>
      <c r="KPB46" s="843"/>
      <c r="KPC46" s="843"/>
      <c r="KPD46" s="843"/>
      <c r="KPE46" s="843"/>
      <c r="KPF46" s="843"/>
      <c r="KPG46" s="843"/>
      <c r="KPH46" s="843"/>
      <c r="KPI46" s="843"/>
      <c r="KPJ46" s="843"/>
      <c r="KPK46" s="843"/>
      <c r="KPL46" s="843"/>
      <c r="KPM46" s="843"/>
      <c r="KPN46" s="843"/>
      <c r="KPO46" s="843"/>
      <c r="KPP46" s="843"/>
      <c r="KPQ46" s="843"/>
      <c r="KPR46" s="843"/>
      <c r="KPS46" s="843"/>
      <c r="KPT46" s="843"/>
      <c r="KPU46" s="843"/>
      <c r="KPV46" s="843"/>
      <c r="KPW46" s="843"/>
      <c r="KPX46" s="843"/>
      <c r="KPY46" s="843"/>
      <c r="KPZ46" s="843"/>
      <c r="KQA46" s="843"/>
      <c r="KQB46" s="843"/>
      <c r="KQC46" s="843"/>
      <c r="KQD46" s="843"/>
      <c r="KQE46" s="843"/>
      <c r="KQF46" s="843"/>
      <c r="KQG46" s="843"/>
      <c r="KQH46" s="843"/>
      <c r="KQI46" s="843"/>
      <c r="KQJ46" s="843"/>
      <c r="KQK46" s="843"/>
      <c r="KQL46" s="843"/>
      <c r="KQM46" s="843"/>
      <c r="KQN46" s="843"/>
      <c r="KQO46" s="843"/>
      <c r="KQP46" s="843"/>
      <c r="KQQ46" s="843"/>
      <c r="KQR46" s="843"/>
      <c r="KQS46" s="843"/>
      <c r="KQT46" s="843"/>
      <c r="KQU46" s="843"/>
      <c r="KQV46" s="843"/>
      <c r="KQW46" s="843"/>
      <c r="KQX46" s="843"/>
      <c r="KQY46" s="843"/>
      <c r="KQZ46" s="843"/>
      <c r="KRA46" s="843"/>
      <c r="KRB46" s="843"/>
      <c r="KRC46" s="843"/>
      <c r="KRD46" s="843"/>
      <c r="KRE46" s="843"/>
      <c r="KRF46" s="843"/>
      <c r="KRG46" s="843"/>
      <c r="KRH46" s="843"/>
      <c r="KRI46" s="843"/>
      <c r="KRJ46" s="843"/>
      <c r="KRK46" s="843"/>
      <c r="KRL46" s="843"/>
      <c r="KRM46" s="843"/>
      <c r="KRN46" s="843"/>
      <c r="KRO46" s="843"/>
      <c r="KRP46" s="843"/>
      <c r="KRQ46" s="843"/>
      <c r="KRR46" s="843"/>
      <c r="KRS46" s="843"/>
      <c r="KRT46" s="843"/>
      <c r="KRU46" s="843"/>
      <c r="KRV46" s="843"/>
      <c r="KRW46" s="843"/>
      <c r="KRX46" s="843"/>
      <c r="KRY46" s="843"/>
      <c r="KRZ46" s="843"/>
      <c r="KSA46" s="843"/>
      <c r="KSB46" s="843"/>
      <c r="KSC46" s="843"/>
      <c r="KSD46" s="843"/>
      <c r="KSE46" s="843"/>
      <c r="KSF46" s="843"/>
      <c r="KSG46" s="843"/>
      <c r="KSH46" s="843"/>
      <c r="KSI46" s="843"/>
      <c r="KSJ46" s="843"/>
      <c r="KSK46" s="843"/>
      <c r="KSL46" s="843"/>
      <c r="KSM46" s="843"/>
      <c r="KSN46" s="843"/>
      <c r="KSO46" s="843"/>
      <c r="KSP46" s="843"/>
      <c r="KSQ46" s="843"/>
      <c r="KSR46" s="843"/>
      <c r="KSS46" s="843"/>
      <c r="KST46" s="843"/>
      <c r="KSU46" s="843"/>
      <c r="KSV46" s="843"/>
      <c r="KSW46" s="843"/>
      <c r="KSX46" s="843"/>
      <c r="KSY46" s="843"/>
      <c r="KSZ46" s="843"/>
      <c r="KTA46" s="843"/>
      <c r="KTB46" s="843"/>
      <c r="KTC46" s="843"/>
      <c r="KTD46" s="843"/>
      <c r="KTE46" s="843"/>
      <c r="KTF46" s="843"/>
      <c r="KTG46" s="843"/>
      <c r="KTH46" s="843"/>
      <c r="KTI46" s="843"/>
      <c r="KTJ46" s="843"/>
      <c r="KTK46" s="843"/>
      <c r="KTL46" s="843"/>
      <c r="KTM46" s="843"/>
      <c r="KTN46" s="843"/>
      <c r="KTO46" s="843"/>
      <c r="KTP46" s="843"/>
      <c r="KTQ46" s="843"/>
      <c r="KTR46" s="843"/>
      <c r="KTS46" s="843"/>
      <c r="KTT46" s="843"/>
      <c r="KTU46" s="843"/>
      <c r="KTV46" s="843"/>
      <c r="KTW46" s="843"/>
      <c r="KTX46" s="843"/>
      <c r="KTY46" s="843"/>
      <c r="KTZ46" s="843"/>
      <c r="KUA46" s="843"/>
      <c r="KUB46" s="843"/>
      <c r="KUC46" s="843"/>
      <c r="KUD46" s="843"/>
      <c r="KUE46" s="843"/>
      <c r="KUF46" s="843"/>
      <c r="KUG46" s="843"/>
      <c r="KUH46" s="843"/>
      <c r="KUI46" s="843"/>
      <c r="KUJ46" s="843"/>
      <c r="KUK46" s="843"/>
      <c r="KUL46" s="843"/>
      <c r="KUM46" s="843"/>
      <c r="KUN46" s="843"/>
      <c r="KUO46" s="843"/>
      <c r="KUP46" s="843"/>
      <c r="KUQ46" s="843"/>
      <c r="KUR46" s="843"/>
      <c r="KUS46" s="843"/>
      <c r="KUT46" s="843"/>
      <c r="KUU46" s="843"/>
      <c r="KUV46" s="843"/>
      <c r="KUW46" s="843"/>
      <c r="KUX46" s="843"/>
      <c r="KUY46" s="843"/>
      <c r="KUZ46" s="843"/>
      <c r="KVA46" s="843"/>
      <c r="KVB46" s="843"/>
      <c r="KVC46" s="843"/>
      <c r="KVD46" s="843"/>
      <c r="KVE46" s="843"/>
      <c r="KVF46" s="843"/>
      <c r="KVG46" s="843"/>
      <c r="KVH46" s="843"/>
      <c r="KVI46" s="843"/>
      <c r="KVJ46" s="843"/>
      <c r="KVK46" s="843"/>
      <c r="KVL46" s="843"/>
      <c r="KVM46" s="843"/>
      <c r="KVN46" s="843"/>
      <c r="KVO46" s="843"/>
      <c r="KVP46" s="843"/>
      <c r="KVQ46" s="843"/>
      <c r="KVR46" s="843"/>
      <c r="KVS46" s="843"/>
      <c r="KVT46" s="843"/>
      <c r="KVU46" s="843"/>
      <c r="KVV46" s="843"/>
      <c r="KVW46" s="843"/>
      <c r="KVX46" s="843"/>
      <c r="KVY46" s="843"/>
      <c r="KVZ46" s="843"/>
      <c r="KWA46" s="843"/>
      <c r="KWB46" s="843"/>
      <c r="KWC46" s="843"/>
      <c r="KWD46" s="843"/>
      <c r="KWE46" s="843"/>
      <c r="KWF46" s="843"/>
      <c r="KWG46" s="843"/>
      <c r="KWH46" s="843"/>
      <c r="KWI46" s="843"/>
      <c r="KWJ46" s="843"/>
      <c r="KWK46" s="843"/>
      <c r="KWL46" s="843"/>
      <c r="KWM46" s="843"/>
      <c r="KWN46" s="843"/>
      <c r="KWO46" s="843"/>
      <c r="KWP46" s="843"/>
      <c r="KWQ46" s="843"/>
      <c r="KWR46" s="843"/>
      <c r="KWS46" s="843"/>
      <c r="KWT46" s="843"/>
      <c r="KWU46" s="843"/>
      <c r="KWV46" s="843"/>
      <c r="KWW46" s="843"/>
      <c r="KWX46" s="843"/>
      <c r="KWY46" s="843"/>
      <c r="KWZ46" s="843"/>
      <c r="KXA46" s="843"/>
      <c r="KXB46" s="843"/>
      <c r="KXC46" s="843"/>
      <c r="KXD46" s="843"/>
      <c r="KXE46" s="843"/>
      <c r="KXF46" s="843"/>
      <c r="KXG46" s="843"/>
      <c r="KXH46" s="843"/>
      <c r="KXI46" s="843"/>
      <c r="KXJ46" s="843"/>
      <c r="KXK46" s="843"/>
      <c r="KXL46" s="843"/>
      <c r="KXM46" s="843"/>
      <c r="KXN46" s="843"/>
      <c r="KXO46" s="843"/>
      <c r="KXP46" s="843"/>
      <c r="KXQ46" s="843"/>
      <c r="KXR46" s="843"/>
      <c r="KXS46" s="843"/>
      <c r="KXT46" s="843"/>
      <c r="KXU46" s="843"/>
      <c r="KXV46" s="843"/>
      <c r="KXW46" s="843"/>
      <c r="KXX46" s="843"/>
      <c r="KXY46" s="843"/>
      <c r="KXZ46" s="843"/>
      <c r="KYA46" s="843"/>
      <c r="KYB46" s="843"/>
      <c r="KYC46" s="843"/>
      <c r="KYD46" s="843"/>
      <c r="KYE46" s="843"/>
      <c r="KYF46" s="843"/>
      <c r="KYG46" s="843"/>
      <c r="KYH46" s="843"/>
      <c r="KYI46" s="843"/>
      <c r="KYJ46" s="843"/>
      <c r="KYK46" s="843"/>
      <c r="KYL46" s="843"/>
      <c r="KYM46" s="843"/>
      <c r="KYN46" s="843"/>
      <c r="KYO46" s="843"/>
      <c r="KYP46" s="843"/>
      <c r="KYQ46" s="843"/>
      <c r="KYR46" s="843"/>
      <c r="KYS46" s="843"/>
      <c r="KYT46" s="843"/>
      <c r="KYU46" s="843"/>
      <c r="KYV46" s="843"/>
      <c r="KYW46" s="843"/>
      <c r="KYX46" s="843"/>
      <c r="KYY46" s="843"/>
      <c r="KYZ46" s="843"/>
      <c r="KZA46" s="843"/>
      <c r="KZB46" s="843"/>
      <c r="KZC46" s="843"/>
      <c r="KZD46" s="843"/>
      <c r="KZE46" s="843"/>
      <c r="KZF46" s="843"/>
      <c r="KZG46" s="843"/>
      <c r="KZH46" s="843"/>
      <c r="KZI46" s="843"/>
      <c r="KZJ46" s="843"/>
      <c r="KZK46" s="843"/>
      <c r="KZL46" s="843"/>
      <c r="KZM46" s="843"/>
      <c r="KZN46" s="843"/>
      <c r="KZO46" s="843"/>
      <c r="KZP46" s="843"/>
      <c r="KZQ46" s="843"/>
      <c r="KZR46" s="843"/>
      <c r="KZS46" s="843"/>
      <c r="KZT46" s="843"/>
      <c r="KZU46" s="843"/>
      <c r="KZV46" s="843"/>
      <c r="KZW46" s="843"/>
      <c r="KZX46" s="843"/>
      <c r="KZY46" s="843"/>
      <c r="KZZ46" s="843"/>
      <c r="LAA46" s="843"/>
      <c r="LAB46" s="843"/>
      <c r="LAC46" s="843"/>
      <c r="LAD46" s="843"/>
      <c r="LAE46" s="843"/>
      <c r="LAF46" s="843"/>
      <c r="LAG46" s="843"/>
      <c r="LAH46" s="843"/>
      <c r="LAI46" s="843"/>
      <c r="LAJ46" s="843"/>
      <c r="LAK46" s="843"/>
      <c r="LAL46" s="843"/>
      <c r="LAM46" s="843"/>
      <c r="LAN46" s="843"/>
      <c r="LAO46" s="843"/>
      <c r="LAP46" s="843"/>
      <c r="LAQ46" s="843"/>
      <c r="LAR46" s="843"/>
      <c r="LAS46" s="843"/>
      <c r="LAT46" s="843"/>
      <c r="LAU46" s="843"/>
      <c r="LAV46" s="843"/>
      <c r="LAW46" s="843"/>
      <c r="LAX46" s="843"/>
      <c r="LAY46" s="843"/>
      <c r="LAZ46" s="843"/>
      <c r="LBA46" s="843"/>
      <c r="LBB46" s="843"/>
      <c r="LBC46" s="843"/>
      <c r="LBD46" s="843"/>
      <c r="LBE46" s="843"/>
      <c r="LBF46" s="843"/>
      <c r="LBG46" s="843"/>
      <c r="LBH46" s="843"/>
      <c r="LBI46" s="843"/>
      <c r="LBJ46" s="843"/>
      <c r="LBK46" s="843"/>
      <c r="LBL46" s="843"/>
      <c r="LBM46" s="843"/>
      <c r="LBN46" s="843"/>
      <c r="LBO46" s="843"/>
      <c r="LBP46" s="843"/>
      <c r="LBQ46" s="843"/>
      <c r="LBR46" s="843"/>
      <c r="LBS46" s="843"/>
      <c r="LBT46" s="843"/>
      <c r="LBU46" s="843"/>
      <c r="LBV46" s="843"/>
      <c r="LBW46" s="843"/>
      <c r="LBX46" s="843"/>
      <c r="LBY46" s="843"/>
      <c r="LBZ46" s="843"/>
      <c r="LCA46" s="843"/>
      <c r="LCB46" s="843"/>
      <c r="LCC46" s="843"/>
      <c r="LCD46" s="843"/>
      <c r="LCE46" s="843"/>
      <c r="LCF46" s="843"/>
      <c r="LCG46" s="843"/>
      <c r="LCH46" s="843"/>
      <c r="LCI46" s="843"/>
      <c r="LCJ46" s="843"/>
      <c r="LCK46" s="843"/>
      <c r="LCL46" s="843"/>
      <c r="LCM46" s="843"/>
      <c r="LCN46" s="843"/>
      <c r="LCO46" s="843"/>
      <c r="LCP46" s="843"/>
      <c r="LCQ46" s="843"/>
      <c r="LCR46" s="843"/>
      <c r="LCS46" s="843"/>
      <c r="LCT46" s="843"/>
      <c r="LCU46" s="843"/>
      <c r="LCV46" s="843"/>
      <c r="LCW46" s="843"/>
      <c r="LCX46" s="843"/>
      <c r="LCY46" s="843"/>
      <c r="LCZ46" s="843"/>
      <c r="LDA46" s="843"/>
      <c r="LDB46" s="843"/>
      <c r="LDC46" s="843"/>
      <c r="LDD46" s="843"/>
      <c r="LDE46" s="843"/>
      <c r="LDF46" s="843"/>
      <c r="LDG46" s="843"/>
      <c r="LDH46" s="843"/>
      <c r="LDI46" s="843"/>
      <c r="LDJ46" s="843"/>
      <c r="LDK46" s="843"/>
      <c r="LDL46" s="843"/>
      <c r="LDM46" s="843"/>
      <c r="LDN46" s="843"/>
      <c r="LDO46" s="843"/>
      <c r="LDP46" s="843"/>
      <c r="LDQ46" s="843"/>
      <c r="LDR46" s="843"/>
      <c r="LDS46" s="843"/>
      <c r="LDT46" s="843"/>
      <c r="LDU46" s="843"/>
      <c r="LDV46" s="843"/>
      <c r="LDW46" s="843"/>
      <c r="LDX46" s="843"/>
      <c r="LDY46" s="843"/>
      <c r="LDZ46" s="843"/>
      <c r="LEA46" s="843"/>
      <c r="LEB46" s="843"/>
      <c r="LEC46" s="843"/>
      <c r="LED46" s="843"/>
      <c r="LEE46" s="843"/>
      <c r="LEF46" s="843"/>
      <c r="LEG46" s="843"/>
      <c r="LEH46" s="843"/>
      <c r="LEI46" s="843"/>
      <c r="LEJ46" s="843"/>
      <c r="LEK46" s="843"/>
      <c r="LEL46" s="843"/>
      <c r="LEM46" s="843"/>
      <c r="LEN46" s="843"/>
      <c r="LEO46" s="843"/>
      <c r="LEP46" s="843"/>
      <c r="LEQ46" s="843"/>
      <c r="LER46" s="843"/>
      <c r="LES46" s="843"/>
      <c r="LET46" s="843"/>
      <c r="LEU46" s="843"/>
      <c r="LEV46" s="843"/>
      <c r="LEW46" s="843"/>
      <c r="LEX46" s="843"/>
      <c r="LEY46" s="843"/>
      <c r="LEZ46" s="843"/>
      <c r="LFA46" s="843"/>
      <c r="LFB46" s="843"/>
      <c r="LFC46" s="843"/>
      <c r="LFD46" s="843"/>
      <c r="LFE46" s="843"/>
      <c r="LFF46" s="843"/>
      <c r="LFG46" s="843"/>
      <c r="LFH46" s="843"/>
      <c r="LFI46" s="843"/>
      <c r="LFJ46" s="843"/>
      <c r="LFK46" s="843"/>
      <c r="LFL46" s="843"/>
      <c r="LFM46" s="843"/>
      <c r="LFN46" s="843"/>
      <c r="LFO46" s="843"/>
      <c r="LFP46" s="843"/>
      <c r="LFQ46" s="843"/>
      <c r="LFR46" s="843"/>
      <c r="LFS46" s="843"/>
      <c r="LFT46" s="843"/>
      <c r="LFU46" s="843"/>
      <c r="LFV46" s="843"/>
      <c r="LFW46" s="843"/>
      <c r="LFX46" s="843"/>
      <c r="LFY46" s="843"/>
      <c r="LFZ46" s="843"/>
      <c r="LGA46" s="843"/>
      <c r="LGB46" s="843"/>
      <c r="LGC46" s="843"/>
      <c r="LGD46" s="843"/>
      <c r="LGE46" s="843"/>
      <c r="LGF46" s="843"/>
      <c r="LGG46" s="843"/>
      <c r="LGH46" s="843"/>
      <c r="LGI46" s="843"/>
      <c r="LGJ46" s="843"/>
      <c r="LGK46" s="843"/>
      <c r="LGL46" s="843"/>
      <c r="LGM46" s="843"/>
      <c r="LGN46" s="843"/>
      <c r="LGO46" s="843"/>
      <c r="LGP46" s="843"/>
      <c r="LGQ46" s="843"/>
      <c r="LGR46" s="843"/>
      <c r="LGS46" s="843"/>
      <c r="LGT46" s="843"/>
      <c r="LGU46" s="843"/>
      <c r="LGV46" s="843"/>
      <c r="LGW46" s="843"/>
      <c r="LGX46" s="843"/>
      <c r="LGY46" s="843"/>
      <c r="LGZ46" s="843"/>
      <c r="LHA46" s="843"/>
      <c r="LHB46" s="843"/>
      <c r="LHC46" s="843"/>
      <c r="LHD46" s="843"/>
      <c r="LHE46" s="843"/>
      <c r="LHF46" s="843"/>
      <c r="LHG46" s="843"/>
      <c r="LHH46" s="843"/>
      <c r="LHI46" s="843"/>
      <c r="LHJ46" s="843"/>
      <c r="LHK46" s="843"/>
      <c r="LHL46" s="843"/>
      <c r="LHM46" s="843"/>
      <c r="LHN46" s="843"/>
      <c r="LHO46" s="843"/>
      <c r="LHP46" s="843"/>
      <c r="LHQ46" s="843"/>
      <c r="LHR46" s="843"/>
      <c r="LHS46" s="843"/>
      <c r="LHT46" s="843"/>
      <c r="LHU46" s="843"/>
      <c r="LHV46" s="843"/>
      <c r="LHW46" s="843"/>
      <c r="LHX46" s="843"/>
      <c r="LHY46" s="843"/>
      <c r="LHZ46" s="843"/>
      <c r="LIA46" s="843"/>
      <c r="LIB46" s="843"/>
      <c r="LIC46" s="843"/>
      <c r="LID46" s="843"/>
      <c r="LIE46" s="843"/>
      <c r="LIF46" s="843"/>
      <c r="LIG46" s="843"/>
      <c r="LIH46" s="843"/>
      <c r="LII46" s="843"/>
      <c r="LIJ46" s="843"/>
      <c r="LIK46" s="843"/>
      <c r="LIL46" s="843"/>
      <c r="LIM46" s="843"/>
      <c r="LIN46" s="843"/>
      <c r="LIO46" s="843"/>
      <c r="LIP46" s="843"/>
      <c r="LIQ46" s="843"/>
      <c r="LIR46" s="843"/>
      <c r="LIS46" s="843"/>
      <c r="LIT46" s="843"/>
      <c r="LIU46" s="843"/>
      <c r="LIV46" s="843"/>
      <c r="LIW46" s="843"/>
      <c r="LIX46" s="843"/>
      <c r="LIY46" s="843"/>
      <c r="LIZ46" s="843"/>
      <c r="LJA46" s="843"/>
      <c r="LJB46" s="843"/>
      <c r="LJC46" s="843"/>
      <c r="LJD46" s="843"/>
      <c r="LJE46" s="843"/>
      <c r="LJF46" s="843"/>
      <c r="LJG46" s="843"/>
      <c r="LJH46" s="843"/>
      <c r="LJI46" s="843"/>
      <c r="LJJ46" s="843"/>
      <c r="LJK46" s="843"/>
      <c r="LJL46" s="843"/>
      <c r="LJM46" s="843"/>
      <c r="LJN46" s="843"/>
      <c r="LJO46" s="843"/>
      <c r="LJP46" s="843"/>
      <c r="LJQ46" s="843"/>
      <c r="LJR46" s="843"/>
      <c r="LJS46" s="843"/>
      <c r="LJT46" s="843"/>
      <c r="LJU46" s="843"/>
      <c r="LJV46" s="843"/>
      <c r="LJW46" s="843"/>
      <c r="LJX46" s="843"/>
      <c r="LJY46" s="843"/>
      <c r="LJZ46" s="843"/>
      <c r="LKA46" s="843"/>
      <c r="LKB46" s="843"/>
      <c r="LKC46" s="843"/>
      <c r="LKD46" s="843"/>
      <c r="LKE46" s="843"/>
      <c r="LKF46" s="843"/>
      <c r="LKG46" s="843"/>
      <c r="LKH46" s="843"/>
      <c r="LKI46" s="843"/>
      <c r="LKJ46" s="843"/>
      <c r="LKK46" s="843"/>
      <c r="LKL46" s="843"/>
      <c r="LKM46" s="843"/>
      <c r="LKN46" s="843"/>
      <c r="LKO46" s="843"/>
      <c r="LKP46" s="843"/>
      <c r="LKQ46" s="843"/>
      <c r="LKR46" s="843"/>
      <c r="LKS46" s="843"/>
      <c r="LKT46" s="843"/>
      <c r="LKU46" s="843"/>
      <c r="LKV46" s="843"/>
      <c r="LKW46" s="843"/>
      <c r="LKX46" s="843"/>
      <c r="LKY46" s="843"/>
      <c r="LKZ46" s="843"/>
      <c r="LLA46" s="843"/>
      <c r="LLB46" s="843"/>
      <c r="LLC46" s="843"/>
      <c r="LLD46" s="843"/>
      <c r="LLE46" s="843"/>
      <c r="LLF46" s="843"/>
      <c r="LLG46" s="843"/>
      <c r="LLH46" s="843"/>
      <c r="LLI46" s="843"/>
      <c r="LLJ46" s="843"/>
      <c r="LLK46" s="843"/>
      <c r="LLL46" s="843"/>
      <c r="LLM46" s="843"/>
      <c r="LLN46" s="843"/>
      <c r="LLO46" s="843"/>
      <c r="LLP46" s="843"/>
      <c r="LLQ46" s="843"/>
      <c r="LLR46" s="843"/>
      <c r="LLS46" s="843"/>
      <c r="LLT46" s="843"/>
      <c r="LLU46" s="843"/>
      <c r="LLV46" s="843"/>
      <c r="LLW46" s="843"/>
      <c r="LLX46" s="843"/>
      <c r="LLY46" s="843"/>
      <c r="LLZ46" s="843"/>
      <c r="LMA46" s="843"/>
      <c r="LMB46" s="843"/>
      <c r="LMC46" s="843"/>
      <c r="LMD46" s="843"/>
      <c r="LME46" s="843"/>
      <c r="LMF46" s="843"/>
      <c r="LMG46" s="843"/>
      <c r="LMH46" s="843"/>
      <c r="LMI46" s="843"/>
      <c r="LMJ46" s="843"/>
      <c r="LMK46" s="843"/>
      <c r="LML46" s="843"/>
      <c r="LMM46" s="843"/>
      <c r="LMN46" s="843"/>
      <c r="LMO46" s="843"/>
      <c r="LMP46" s="843"/>
      <c r="LMQ46" s="843"/>
      <c r="LMR46" s="843"/>
      <c r="LMS46" s="843"/>
      <c r="LMT46" s="843"/>
      <c r="LMU46" s="843"/>
      <c r="LMV46" s="843"/>
      <c r="LMW46" s="843"/>
      <c r="LMX46" s="843"/>
      <c r="LMY46" s="843"/>
      <c r="LMZ46" s="843"/>
      <c r="LNA46" s="843"/>
      <c r="LNB46" s="843"/>
      <c r="LNC46" s="843"/>
      <c r="LND46" s="843"/>
      <c r="LNE46" s="843"/>
      <c r="LNF46" s="843"/>
      <c r="LNG46" s="843"/>
      <c r="LNH46" s="843"/>
      <c r="LNI46" s="843"/>
      <c r="LNJ46" s="843"/>
      <c r="LNK46" s="843"/>
      <c r="LNL46" s="843"/>
      <c r="LNM46" s="843"/>
      <c r="LNN46" s="843"/>
      <c r="LNO46" s="843"/>
      <c r="LNP46" s="843"/>
      <c r="LNQ46" s="843"/>
      <c r="LNR46" s="843"/>
      <c r="LNS46" s="843"/>
      <c r="LNT46" s="843"/>
      <c r="LNU46" s="843"/>
      <c r="LNV46" s="843"/>
      <c r="LNW46" s="843"/>
      <c r="LNX46" s="843"/>
      <c r="LNY46" s="843"/>
      <c r="LNZ46" s="843"/>
      <c r="LOA46" s="843"/>
      <c r="LOB46" s="843"/>
      <c r="LOC46" s="843"/>
      <c r="LOD46" s="843"/>
      <c r="LOE46" s="843"/>
      <c r="LOF46" s="843"/>
      <c r="LOG46" s="843"/>
      <c r="LOH46" s="843"/>
      <c r="LOI46" s="843"/>
      <c r="LOJ46" s="843"/>
      <c r="LOK46" s="843"/>
      <c r="LOL46" s="843"/>
      <c r="LOM46" s="843"/>
      <c r="LON46" s="843"/>
      <c r="LOO46" s="843"/>
      <c r="LOP46" s="843"/>
      <c r="LOQ46" s="843"/>
      <c r="LOR46" s="843"/>
      <c r="LOS46" s="843"/>
      <c r="LOT46" s="843"/>
      <c r="LOU46" s="843"/>
      <c r="LOV46" s="843"/>
      <c r="LOW46" s="843"/>
      <c r="LOX46" s="843"/>
      <c r="LOY46" s="843"/>
      <c r="LOZ46" s="843"/>
      <c r="LPA46" s="843"/>
      <c r="LPB46" s="843"/>
      <c r="LPC46" s="843"/>
      <c r="LPD46" s="843"/>
      <c r="LPE46" s="843"/>
      <c r="LPF46" s="843"/>
      <c r="LPG46" s="843"/>
      <c r="LPH46" s="843"/>
      <c r="LPI46" s="843"/>
      <c r="LPJ46" s="843"/>
      <c r="LPK46" s="843"/>
      <c r="LPL46" s="843"/>
      <c r="LPM46" s="843"/>
      <c r="LPN46" s="843"/>
      <c r="LPO46" s="843"/>
      <c r="LPP46" s="843"/>
      <c r="LPQ46" s="843"/>
      <c r="LPR46" s="843"/>
      <c r="LPS46" s="843"/>
      <c r="LPT46" s="843"/>
      <c r="LPU46" s="843"/>
      <c r="LPV46" s="843"/>
      <c r="LPW46" s="843"/>
      <c r="LPX46" s="843"/>
      <c r="LPY46" s="843"/>
      <c r="LPZ46" s="843"/>
      <c r="LQA46" s="843"/>
      <c r="LQB46" s="843"/>
      <c r="LQC46" s="843"/>
      <c r="LQD46" s="843"/>
      <c r="LQE46" s="843"/>
      <c r="LQF46" s="843"/>
      <c r="LQG46" s="843"/>
      <c r="LQH46" s="843"/>
      <c r="LQI46" s="843"/>
      <c r="LQJ46" s="843"/>
      <c r="LQK46" s="843"/>
      <c r="LQL46" s="843"/>
      <c r="LQM46" s="843"/>
      <c r="LQN46" s="843"/>
      <c r="LQO46" s="843"/>
      <c r="LQP46" s="843"/>
      <c r="LQQ46" s="843"/>
      <c r="LQR46" s="843"/>
      <c r="LQS46" s="843"/>
      <c r="LQT46" s="843"/>
      <c r="LQU46" s="843"/>
      <c r="LQV46" s="843"/>
      <c r="LQW46" s="843"/>
      <c r="LQX46" s="843"/>
      <c r="LQY46" s="843"/>
      <c r="LQZ46" s="843"/>
      <c r="LRA46" s="843"/>
      <c r="LRB46" s="843"/>
      <c r="LRC46" s="843"/>
      <c r="LRD46" s="843"/>
      <c r="LRE46" s="843"/>
      <c r="LRF46" s="843"/>
      <c r="LRG46" s="843"/>
      <c r="LRH46" s="843"/>
      <c r="LRI46" s="843"/>
      <c r="LRJ46" s="843"/>
      <c r="LRK46" s="843"/>
      <c r="LRL46" s="843"/>
      <c r="LRM46" s="843"/>
      <c r="LRN46" s="843"/>
      <c r="LRO46" s="843"/>
      <c r="LRP46" s="843"/>
      <c r="LRQ46" s="843"/>
      <c r="LRR46" s="843"/>
      <c r="LRS46" s="843"/>
      <c r="LRT46" s="843"/>
      <c r="LRU46" s="843"/>
      <c r="LRV46" s="843"/>
      <c r="LRW46" s="843"/>
      <c r="LRX46" s="843"/>
      <c r="LRY46" s="843"/>
      <c r="LRZ46" s="843"/>
      <c r="LSA46" s="843"/>
      <c r="LSB46" s="843"/>
      <c r="LSC46" s="843"/>
      <c r="LSD46" s="843"/>
      <c r="LSE46" s="843"/>
      <c r="LSF46" s="843"/>
      <c r="LSG46" s="843"/>
      <c r="LSH46" s="843"/>
      <c r="LSI46" s="843"/>
      <c r="LSJ46" s="843"/>
      <c r="LSK46" s="843"/>
      <c r="LSL46" s="843"/>
      <c r="LSM46" s="843"/>
      <c r="LSN46" s="843"/>
      <c r="LSO46" s="843"/>
      <c r="LSP46" s="843"/>
      <c r="LSQ46" s="843"/>
      <c r="LSR46" s="843"/>
      <c r="LSS46" s="843"/>
      <c r="LST46" s="843"/>
      <c r="LSU46" s="843"/>
      <c r="LSV46" s="843"/>
      <c r="LSW46" s="843"/>
      <c r="LSX46" s="843"/>
      <c r="LSY46" s="843"/>
      <c r="LSZ46" s="843"/>
      <c r="LTA46" s="843"/>
      <c r="LTB46" s="843"/>
      <c r="LTC46" s="843"/>
      <c r="LTD46" s="843"/>
      <c r="LTE46" s="843"/>
      <c r="LTF46" s="843"/>
      <c r="LTG46" s="843"/>
      <c r="LTH46" s="843"/>
      <c r="LTI46" s="843"/>
      <c r="LTJ46" s="843"/>
      <c r="LTK46" s="843"/>
      <c r="LTL46" s="843"/>
      <c r="LTM46" s="843"/>
      <c r="LTN46" s="843"/>
      <c r="LTO46" s="843"/>
      <c r="LTP46" s="843"/>
      <c r="LTQ46" s="843"/>
      <c r="LTR46" s="843"/>
      <c r="LTS46" s="843"/>
      <c r="LTT46" s="843"/>
      <c r="LTU46" s="843"/>
      <c r="LTV46" s="843"/>
      <c r="LTW46" s="843"/>
      <c r="LTX46" s="843"/>
      <c r="LTY46" s="843"/>
      <c r="LTZ46" s="843"/>
      <c r="LUA46" s="843"/>
      <c r="LUB46" s="843"/>
      <c r="LUC46" s="843"/>
      <c r="LUD46" s="843"/>
      <c r="LUE46" s="843"/>
      <c r="LUF46" s="843"/>
      <c r="LUG46" s="843"/>
      <c r="LUH46" s="843"/>
      <c r="LUI46" s="843"/>
      <c r="LUJ46" s="843"/>
      <c r="LUK46" s="843"/>
      <c r="LUL46" s="843"/>
      <c r="LUM46" s="843"/>
      <c r="LUN46" s="843"/>
      <c r="LUO46" s="843"/>
      <c r="LUP46" s="843"/>
      <c r="LUQ46" s="843"/>
      <c r="LUR46" s="843"/>
      <c r="LUS46" s="843"/>
      <c r="LUT46" s="843"/>
      <c r="LUU46" s="843"/>
      <c r="LUV46" s="843"/>
      <c r="LUW46" s="843"/>
      <c r="LUX46" s="843"/>
      <c r="LUY46" s="843"/>
      <c r="LUZ46" s="843"/>
      <c r="LVA46" s="843"/>
      <c r="LVB46" s="843"/>
      <c r="LVC46" s="843"/>
      <c r="LVD46" s="843"/>
      <c r="LVE46" s="843"/>
      <c r="LVF46" s="843"/>
      <c r="LVG46" s="843"/>
      <c r="LVH46" s="843"/>
      <c r="LVI46" s="843"/>
      <c r="LVJ46" s="843"/>
      <c r="LVK46" s="843"/>
      <c r="LVL46" s="843"/>
      <c r="LVM46" s="843"/>
      <c r="LVN46" s="843"/>
      <c r="LVO46" s="843"/>
      <c r="LVP46" s="843"/>
      <c r="LVQ46" s="843"/>
      <c r="LVR46" s="843"/>
      <c r="LVS46" s="843"/>
      <c r="LVT46" s="843"/>
      <c r="LVU46" s="843"/>
      <c r="LVV46" s="843"/>
      <c r="LVW46" s="843"/>
      <c r="LVX46" s="843"/>
      <c r="LVY46" s="843"/>
      <c r="LVZ46" s="843"/>
      <c r="LWA46" s="843"/>
      <c r="LWB46" s="843"/>
      <c r="LWC46" s="843"/>
      <c r="LWD46" s="843"/>
      <c r="LWE46" s="843"/>
      <c r="LWF46" s="843"/>
      <c r="LWG46" s="843"/>
      <c r="LWH46" s="843"/>
      <c r="LWI46" s="843"/>
      <c r="LWJ46" s="843"/>
      <c r="LWK46" s="843"/>
      <c r="LWL46" s="843"/>
      <c r="LWM46" s="843"/>
      <c r="LWN46" s="843"/>
      <c r="LWO46" s="843"/>
      <c r="LWP46" s="843"/>
      <c r="LWQ46" s="843"/>
      <c r="LWR46" s="843"/>
      <c r="LWS46" s="843"/>
      <c r="LWT46" s="843"/>
      <c r="LWU46" s="843"/>
      <c r="LWV46" s="843"/>
      <c r="LWW46" s="843"/>
      <c r="LWX46" s="843"/>
      <c r="LWY46" s="843"/>
      <c r="LWZ46" s="843"/>
      <c r="LXA46" s="843"/>
      <c r="LXB46" s="843"/>
      <c r="LXC46" s="843"/>
      <c r="LXD46" s="843"/>
      <c r="LXE46" s="843"/>
      <c r="LXF46" s="843"/>
      <c r="LXG46" s="843"/>
      <c r="LXH46" s="843"/>
      <c r="LXI46" s="843"/>
      <c r="LXJ46" s="843"/>
      <c r="LXK46" s="843"/>
      <c r="LXL46" s="843"/>
      <c r="LXM46" s="843"/>
      <c r="LXN46" s="843"/>
      <c r="LXO46" s="843"/>
      <c r="LXP46" s="843"/>
      <c r="LXQ46" s="843"/>
      <c r="LXR46" s="843"/>
      <c r="LXS46" s="843"/>
      <c r="LXT46" s="843"/>
      <c r="LXU46" s="843"/>
      <c r="LXV46" s="843"/>
      <c r="LXW46" s="843"/>
      <c r="LXX46" s="843"/>
      <c r="LXY46" s="843"/>
      <c r="LXZ46" s="843"/>
      <c r="LYA46" s="843"/>
      <c r="LYB46" s="843"/>
      <c r="LYC46" s="843"/>
      <c r="LYD46" s="843"/>
      <c r="LYE46" s="843"/>
      <c r="LYF46" s="843"/>
      <c r="LYG46" s="843"/>
      <c r="LYH46" s="843"/>
      <c r="LYI46" s="843"/>
      <c r="LYJ46" s="843"/>
      <c r="LYK46" s="843"/>
      <c r="LYL46" s="843"/>
      <c r="LYM46" s="843"/>
      <c r="LYN46" s="843"/>
      <c r="LYO46" s="843"/>
      <c r="LYP46" s="843"/>
      <c r="LYQ46" s="843"/>
      <c r="LYR46" s="843"/>
      <c r="LYS46" s="843"/>
      <c r="LYT46" s="843"/>
      <c r="LYU46" s="843"/>
      <c r="LYV46" s="843"/>
      <c r="LYW46" s="843"/>
      <c r="LYX46" s="843"/>
      <c r="LYY46" s="843"/>
      <c r="LYZ46" s="843"/>
      <c r="LZA46" s="843"/>
      <c r="LZB46" s="843"/>
      <c r="LZC46" s="843"/>
      <c r="LZD46" s="843"/>
      <c r="LZE46" s="843"/>
      <c r="LZF46" s="843"/>
      <c r="LZG46" s="843"/>
      <c r="LZH46" s="843"/>
      <c r="LZI46" s="843"/>
      <c r="LZJ46" s="843"/>
      <c r="LZK46" s="843"/>
      <c r="LZL46" s="843"/>
      <c r="LZM46" s="843"/>
      <c r="LZN46" s="843"/>
      <c r="LZO46" s="843"/>
      <c r="LZP46" s="843"/>
      <c r="LZQ46" s="843"/>
      <c r="LZR46" s="843"/>
      <c r="LZS46" s="843"/>
      <c r="LZT46" s="843"/>
      <c r="LZU46" s="843"/>
      <c r="LZV46" s="843"/>
      <c r="LZW46" s="843"/>
      <c r="LZX46" s="843"/>
      <c r="LZY46" s="843"/>
      <c r="LZZ46" s="843"/>
      <c r="MAA46" s="843"/>
      <c r="MAB46" s="843"/>
      <c r="MAC46" s="843"/>
      <c r="MAD46" s="843"/>
      <c r="MAE46" s="843"/>
      <c r="MAF46" s="843"/>
      <c r="MAG46" s="843"/>
      <c r="MAH46" s="843"/>
      <c r="MAI46" s="843"/>
      <c r="MAJ46" s="843"/>
      <c r="MAK46" s="843"/>
      <c r="MAL46" s="843"/>
      <c r="MAM46" s="843"/>
      <c r="MAN46" s="843"/>
      <c r="MAO46" s="843"/>
      <c r="MAP46" s="843"/>
      <c r="MAQ46" s="843"/>
      <c r="MAR46" s="843"/>
      <c r="MAS46" s="843"/>
      <c r="MAT46" s="843"/>
      <c r="MAU46" s="843"/>
      <c r="MAV46" s="843"/>
      <c r="MAW46" s="843"/>
      <c r="MAX46" s="843"/>
      <c r="MAY46" s="843"/>
      <c r="MAZ46" s="843"/>
      <c r="MBA46" s="843"/>
      <c r="MBB46" s="843"/>
      <c r="MBC46" s="843"/>
      <c r="MBD46" s="843"/>
      <c r="MBE46" s="843"/>
      <c r="MBF46" s="843"/>
      <c r="MBG46" s="843"/>
      <c r="MBH46" s="843"/>
      <c r="MBI46" s="843"/>
      <c r="MBJ46" s="843"/>
      <c r="MBK46" s="843"/>
      <c r="MBL46" s="843"/>
      <c r="MBM46" s="843"/>
      <c r="MBN46" s="843"/>
      <c r="MBO46" s="843"/>
      <c r="MBP46" s="843"/>
      <c r="MBQ46" s="843"/>
      <c r="MBR46" s="843"/>
      <c r="MBS46" s="843"/>
      <c r="MBT46" s="843"/>
      <c r="MBU46" s="843"/>
      <c r="MBV46" s="843"/>
      <c r="MBW46" s="843"/>
      <c r="MBX46" s="843"/>
      <c r="MBY46" s="843"/>
      <c r="MBZ46" s="843"/>
      <c r="MCA46" s="843"/>
      <c r="MCB46" s="843"/>
      <c r="MCC46" s="843"/>
      <c r="MCD46" s="843"/>
      <c r="MCE46" s="843"/>
      <c r="MCF46" s="843"/>
      <c r="MCG46" s="843"/>
      <c r="MCH46" s="843"/>
      <c r="MCI46" s="843"/>
      <c r="MCJ46" s="843"/>
      <c r="MCK46" s="843"/>
      <c r="MCL46" s="843"/>
      <c r="MCM46" s="843"/>
      <c r="MCN46" s="843"/>
      <c r="MCO46" s="843"/>
      <c r="MCP46" s="843"/>
      <c r="MCQ46" s="843"/>
      <c r="MCR46" s="843"/>
      <c r="MCS46" s="843"/>
      <c r="MCT46" s="843"/>
      <c r="MCU46" s="843"/>
      <c r="MCV46" s="843"/>
      <c r="MCW46" s="843"/>
      <c r="MCX46" s="843"/>
      <c r="MCY46" s="843"/>
      <c r="MCZ46" s="843"/>
      <c r="MDA46" s="843"/>
      <c r="MDB46" s="843"/>
      <c r="MDC46" s="843"/>
      <c r="MDD46" s="843"/>
      <c r="MDE46" s="843"/>
      <c r="MDF46" s="843"/>
      <c r="MDG46" s="843"/>
      <c r="MDH46" s="843"/>
      <c r="MDI46" s="843"/>
      <c r="MDJ46" s="843"/>
      <c r="MDK46" s="843"/>
      <c r="MDL46" s="843"/>
      <c r="MDM46" s="843"/>
      <c r="MDN46" s="843"/>
      <c r="MDO46" s="843"/>
      <c r="MDP46" s="843"/>
      <c r="MDQ46" s="843"/>
      <c r="MDR46" s="843"/>
      <c r="MDS46" s="843"/>
      <c r="MDT46" s="843"/>
      <c r="MDU46" s="843"/>
      <c r="MDV46" s="843"/>
      <c r="MDW46" s="843"/>
      <c r="MDX46" s="843"/>
      <c r="MDY46" s="843"/>
      <c r="MDZ46" s="843"/>
      <c r="MEA46" s="843"/>
      <c r="MEB46" s="843"/>
      <c r="MEC46" s="843"/>
      <c r="MED46" s="843"/>
      <c r="MEE46" s="843"/>
      <c r="MEF46" s="843"/>
      <c r="MEG46" s="843"/>
      <c r="MEH46" s="843"/>
      <c r="MEI46" s="843"/>
      <c r="MEJ46" s="843"/>
      <c r="MEK46" s="843"/>
      <c r="MEL46" s="843"/>
      <c r="MEM46" s="843"/>
      <c r="MEN46" s="843"/>
      <c r="MEO46" s="843"/>
      <c r="MEP46" s="843"/>
      <c r="MEQ46" s="843"/>
      <c r="MER46" s="843"/>
      <c r="MES46" s="843"/>
      <c r="MET46" s="843"/>
      <c r="MEU46" s="843"/>
      <c r="MEV46" s="843"/>
      <c r="MEW46" s="843"/>
      <c r="MEX46" s="843"/>
      <c r="MEY46" s="843"/>
      <c r="MEZ46" s="843"/>
      <c r="MFA46" s="843"/>
      <c r="MFB46" s="843"/>
      <c r="MFC46" s="843"/>
      <c r="MFD46" s="843"/>
      <c r="MFE46" s="843"/>
      <c r="MFF46" s="843"/>
      <c r="MFG46" s="843"/>
      <c r="MFH46" s="843"/>
      <c r="MFI46" s="843"/>
      <c r="MFJ46" s="843"/>
      <c r="MFK46" s="843"/>
      <c r="MFL46" s="843"/>
      <c r="MFM46" s="843"/>
      <c r="MFN46" s="843"/>
      <c r="MFO46" s="843"/>
      <c r="MFP46" s="843"/>
      <c r="MFQ46" s="843"/>
      <c r="MFR46" s="843"/>
      <c r="MFS46" s="843"/>
      <c r="MFT46" s="843"/>
      <c r="MFU46" s="843"/>
      <c r="MFV46" s="843"/>
      <c r="MFW46" s="843"/>
      <c r="MFX46" s="843"/>
      <c r="MFY46" s="843"/>
      <c r="MFZ46" s="843"/>
      <c r="MGA46" s="843"/>
      <c r="MGB46" s="843"/>
      <c r="MGC46" s="843"/>
      <c r="MGD46" s="843"/>
      <c r="MGE46" s="843"/>
      <c r="MGF46" s="843"/>
      <c r="MGG46" s="843"/>
      <c r="MGH46" s="843"/>
      <c r="MGI46" s="843"/>
      <c r="MGJ46" s="843"/>
      <c r="MGK46" s="843"/>
      <c r="MGL46" s="843"/>
      <c r="MGM46" s="843"/>
      <c r="MGN46" s="843"/>
      <c r="MGO46" s="843"/>
      <c r="MGP46" s="843"/>
      <c r="MGQ46" s="843"/>
      <c r="MGR46" s="843"/>
      <c r="MGS46" s="843"/>
      <c r="MGT46" s="843"/>
      <c r="MGU46" s="843"/>
      <c r="MGV46" s="843"/>
      <c r="MGW46" s="843"/>
      <c r="MGX46" s="843"/>
      <c r="MGY46" s="843"/>
      <c r="MGZ46" s="843"/>
      <c r="MHA46" s="843"/>
      <c r="MHB46" s="843"/>
      <c r="MHC46" s="843"/>
      <c r="MHD46" s="843"/>
      <c r="MHE46" s="843"/>
      <c r="MHF46" s="843"/>
      <c r="MHG46" s="843"/>
      <c r="MHH46" s="843"/>
      <c r="MHI46" s="843"/>
      <c r="MHJ46" s="843"/>
      <c r="MHK46" s="843"/>
      <c r="MHL46" s="843"/>
      <c r="MHM46" s="843"/>
      <c r="MHN46" s="843"/>
      <c r="MHO46" s="843"/>
      <c r="MHP46" s="843"/>
      <c r="MHQ46" s="843"/>
      <c r="MHR46" s="843"/>
      <c r="MHS46" s="843"/>
      <c r="MHT46" s="843"/>
      <c r="MHU46" s="843"/>
      <c r="MHV46" s="843"/>
      <c r="MHW46" s="843"/>
      <c r="MHX46" s="843"/>
      <c r="MHY46" s="843"/>
      <c r="MHZ46" s="843"/>
      <c r="MIA46" s="843"/>
      <c r="MIB46" s="843"/>
      <c r="MIC46" s="843"/>
      <c r="MID46" s="843"/>
      <c r="MIE46" s="843"/>
      <c r="MIF46" s="843"/>
      <c r="MIG46" s="843"/>
      <c r="MIH46" s="843"/>
      <c r="MII46" s="843"/>
      <c r="MIJ46" s="843"/>
      <c r="MIK46" s="843"/>
      <c r="MIL46" s="843"/>
      <c r="MIM46" s="843"/>
      <c r="MIN46" s="843"/>
      <c r="MIO46" s="843"/>
      <c r="MIP46" s="843"/>
      <c r="MIQ46" s="843"/>
      <c r="MIR46" s="843"/>
      <c r="MIS46" s="843"/>
      <c r="MIT46" s="843"/>
      <c r="MIU46" s="843"/>
      <c r="MIV46" s="843"/>
      <c r="MIW46" s="843"/>
      <c r="MIX46" s="843"/>
      <c r="MIY46" s="843"/>
      <c r="MIZ46" s="843"/>
      <c r="MJA46" s="843"/>
      <c r="MJB46" s="843"/>
      <c r="MJC46" s="843"/>
      <c r="MJD46" s="843"/>
      <c r="MJE46" s="843"/>
      <c r="MJF46" s="843"/>
      <c r="MJG46" s="843"/>
      <c r="MJH46" s="843"/>
      <c r="MJI46" s="843"/>
      <c r="MJJ46" s="843"/>
      <c r="MJK46" s="843"/>
      <c r="MJL46" s="843"/>
      <c r="MJM46" s="843"/>
      <c r="MJN46" s="843"/>
      <c r="MJO46" s="843"/>
      <c r="MJP46" s="843"/>
      <c r="MJQ46" s="843"/>
      <c r="MJR46" s="843"/>
      <c r="MJS46" s="843"/>
      <c r="MJT46" s="843"/>
      <c r="MJU46" s="843"/>
      <c r="MJV46" s="843"/>
      <c r="MJW46" s="843"/>
      <c r="MJX46" s="843"/>
      <c r="MJY46" s="843"/>
      <c r="MJZ46" s="843"/>
      <c r="MKA46" s="843"/>
      <c r="MKB46" s="843"/>
      <c r="MKC46" s="843"/>
      <c r="MKD46" s="843"/>
      <c r="MKE46" s="843"/>
      <c r="MKF46" s="843"/>
      <c r="MKG46" s="843"/>
      <c r="MKH46" s="843"/>
      <c r="MKI46" s="843"/>
      <c r="MKJ46" s="843"/>
      <c r="MKK46" s="843"/>
      <c r="MKL46" s="843"/>
      <c r="MKM46" s="843"/>
      <c r="MKN46" s="843"/>
      <c r="MKO46" s="843"/>
      <c r="MKP46" s="843"/>
      <c r="MKQ46" s="843"/>
      <c r="MKR46" s="843"/>
      <c r="MKS46" s="843"/>
      <c r="MKT46" s="843"/>
      <c r="MKU46" s="843"/>
      <c r="MKV46" s="843"/>
      <c r="MKW46" s="843"/>
      <c r="MKX46" s="843"/>
      <c r="MKY46" s="843"/>
      <c r="MKZ46" s="843"/>
      <c r="MLA46" s="843"/>
      <c r="MLB46" s="843"/>
      <c r="MLC46" s="843"/>
      <c r="MLD46" s="843"/>
      <c r="MLE46" s="843"/>
      <c r="MLF46" s="843"/>
      <c r="MLG46" s="843"/>
      <c r="MLH46" s="843"/>
      <c r="MLI46" s="843"/>
      <c r="MLJ46" s="843"/>
      <c r="MLK46" s="843"/>
      <c r="MLL46" s="843"/>
      <c r="MLM46" s="843"/>
      <c r="MLN46" s="843"/>
      <c r="MLO46" s="843"/>
      <c r="MLP46" s="843"/>
      <c r="MLQ46" s="843"/>
      <c r="MLR46" s="843"/>
      <c r="MLS46" s="843"/>
      <c r="MLT46" s="843"/>
      <c r="MLU46" s="843"/>
      <c r="MLV46" s="843"/>
      <c r="MLW46" s="843"/>
      <c r="MLX46" s="843"/>
      <c r="MLY46" s="843"/>
      <c r="MLZ46" s="843"/>
      <c r="MMA46" s="843"/>
      <c r="MMB46" s="843"/>
      <c r="MMC46" s="843"/>
      <c r="MMD46" s="843"/>
      <c r="MME46" s="843"/>
      <c r="MMF46" s="843"/>
      <c r="MMG46" s="843"/>
      <c r="MMH46" s="843"/>
      <c r="MMI46" s="843"/>
      <c r="MMJ46" s="843"/>
      <c r="MMK46" s="843"/>
      <c r="MML46" s="843"/>
      <c r="MMM46" s="843"/>
      <c r="MMN46" s="843"/>
      <c r="MMO46" s="843"/>
      <c r="MMP46" s="843"/>
      <c r="MMQ46" s="843"/>
      <c r="MMR46" s="843"/>
      <c r="MMS46" s="843"/>
      <c r="MMT46" s="843"/>
      <c r="MMU46" s="843"/>
      <c r="MMV46" s="843"/>
      <c r="MMW46" s="843"/>
      <c r="MMX46" s="843"/>
      <c r="MMY46" s="843"/>
      <c r="MMZ46" s="843"/>
      <c r="MNA46" s="843"/>
      <c r="MNB46" s="843"/>
      <c r="MNC46" s="843"/>
      <c r="MND46" s="843"/>
      <c r="MNE46" s="843"/>
      <c r="MNF46" s="843"/>
      <c r="MNG46" s="843"/>
      <c r="MNH46" s="843"/>
      <c r="MNI46" s="843"/>
      <c r="MNJ46" s="843"/>
      <c r="MNK46" s="843"/>
      <c r="MNL46" s="843"/>
      <c r="MNM46" s="843"/>
      <c r="MNN46" s="843"/>
      <c r="MNO46" s="843"/>
      <c r="MNP46" s="843"/>
      <c r="MNQ46" s="843"/>
      <c r="MNR46" s="843"/>
      <c r="MNS46" s="843"/>
      <c r="MNT46" s="843"/>
      <c r="MNU46" s="843"/>
      <c r="MNV46" s="843"/>
      <c r="MNW46" s="843"/>
      <c r="MNX46" s="843"/>
      <c r="MNY46" s="843"/>
      <c r="MNZ46" s="843"/>
      <c r="MOA46" s="843"/>
      <c r="MOB46" s="843"/>
      <c r="MOC46" s="843"/>
      <c r="MOD46" s="843"/>
      <c r="MOE46" s="843"/>
      <c r="MOF46" s="843"/>
      <c r="MOG46" s="843"/>
      <c r="MOH46" s="843"/>
      <c r="MOI46" s="843"/>
      <c r="MOJ46" s="843"/>
      <c r="MOK46" s="843"/>
      <c r="MOL46" s="843"/>
      <c r="MOM46" s="843"/>
      <c r="MON46" s="843"/>
      <c r="MOO46" s="843"/>
      <c r="MOP46" s="843"/>
      <c r="MOQ46" s="843"/>
      <c r="MOR46" s="843"/>
      <c r="MOS46" s="843"/>
      <c r="MOT46" s="843"/>
      <c r="MOU46" s="843"/>
      <c r="MOV46" s="843"/>
      <c r="MOW46" s="843"/>
      <c r="MOX46" s="843"/>
      <c r="MOY46" s="843"/>
      <c r="MOZ46" s="843"/>
      <c r="MPA46" s="843"/>
      <c r="MPB46" s="843"/>
      <c r="MPC46" s="843"/>
      <c r="MPD46" s="843"/>
      <c r="MPE46" s="843"/>
      <c r="MPF46" s="843"/>
      <c r="MPG46" s="843"/>
      <c r="MPH46" s="843"/>
      <c r="MPI46" s="843"/>
      <c r="MPJ46" s="843"/>
      <c r="MPK46" s="843"/>
      <c r="MPL46" s="843"/>
      <c r="MPM46" s="843"/>
      <c r="MPN46" s="843"/>
      <c r="MPO46" s="843"/>
      <c r="MPP46" s="843"/>
      <c r="MPQ46" s="843"/>
      <c r="MPR46" s="843"/>
      <c r="MPS46" s="843"/>
      <c r="MPT46" s="843"/>
      <c r="MPU46" s="843"/>
      <c r="MPV46" s="843"/>
      <c r="MPW46" s="843"/>
      <c r="MPX46" s="843"/>
      <c r="MPY46" s="843"/>
      <c r="MPZ46" s="843"/>
      <c r="MQA46" s="843"/>
      <c r="MQB46" s="843"/>
      <c r="MQC46" s="843"/>
      <c r="MQD46" s="843"/>
      <c r="MQE46" s="843"/>
      <c r="MQF46" s="843"/>
      <c r="MQG46" s="843"/>
      <c r="MQH46" s="843"/>
      <c r="MQI46" s="843"/>
      <c r="MQJ46" s="843"/>
      <c r="MQK46" s="843"/>
      <c r="MQL46" s="843"/>
      <c r="MQM46" s="843"/>
      <c r="MQN46" s="843"/>
      <c r="MQO46" s="843"/>
      <c r="MQP46" s="843"/>
      <c r="MQQ46" s="843"/>
      <c r="MQR46" s="843"/>
      <c r="MQS46" s="843"/>
      <c r="MQT46" s="843"/>
      <c r="MQU46" s="843"/>
      <c r="MQV46" s="843"/>
      <c r="MQW46" s="843"/>
      <c r="MQX46" s="843"/>
      <c r="MQY46" s="843"/>
      <c r="MQZ46" s="843"/>
      <c r="MRA46" s="843"/>
      <c r="MRB46" s="843"/>
      <c r="MRC46" s="843"/>
      <c r="MRD46" s="843"/>
      <c r="MRE46" s="843"/>
      <c r="MRF46" s="843"/>
      <c r="MRG46" s="843"/>
      <c r="MRH46" s="843"/>
      <c r="MRI46" s="843"/>
      <c r="MRJ46" s="843"/>
      <c r="MRK46" s="843"/>
      <c r="MRL46" s="843"/>
      <c r="MRM46" s="843"/>
      <c r="MRN46" s="843"/>
      <c r="MRO46" s="843"/>
      <c r="MRP46" s="843"/>
      <c r="MRQ46" s="843"/>
      <c r="MRR46" s="843"/>
      <c r="MRS46" s="843"/>
      <c r="MRT46" s="843"/>
      <c r="MRU46" s="843"/>
      <c r="MRV46" s="843"/>
      <c r="MRW46" s="843"/>
      <c r="MRX46" s="843"/>
      <c r="MRY46" s="843"/>
      <c r="MRZ46" s="843"/>
      <c r="MSA46" s="843"/>
      <c r="MSB46" s="843"/>
      <c r="MSC46" s="843"/>
      <c r="MSD46" s="843"/>
      <c r="MSE46" s="843"/>
      <c r="MSF46" s="843"/>
      <c r="MSG46" s="843"/>
      <c r="MSH46" s="843"/>
      <c r="MSI46" s="843"/>
      <c r="MSJ46" s="843"/>
      <c r="MSK46" s="843"/>
      <c r="MSL46" s="843"/>
      <c r="MSM46" s="843"/>
      <c r="MSN46" s="843"/>
      <c r="MSO46" s="843"/>
      <c r="MSP46" s="843"/>
      <c r="MSQ46" s="843"/>
      <c r="MSR46" s="843"/>
      <c r="MSS46" s="843"/>
      <c r="MST46" s="843"/>
      <c r="MSU46" s="843"/>
      <c r="MSV46" s="843"/>
      <c r="MSW46" s="843"/>
      <c r="MSX46" s="843"/>
      <c r="MSY46" s="843"/>
      <c r="MSZ46" s="843"/>
      <c r="MTA46" s="843"/>
      <c r="MTB46" s="843"/>
      <c r="MTC46" s="843"/>
      <c r="MTD46" s="843"/>
      <c r="MTE46" s="843"/>
      <c r="MTF46" s="843"/>
      <c r="MTG46" s="843"/>
      <c r="MTH46" s="843"/>
      <c r="MTI46" s="843"/>
      <c r="MTJ46" s="843"/>
      <c r="MTK46" s="843"/>
      <c r="MTL46" s="843"/>
      <c r="MTM46" s="843"/>
      <c r="MTN46" s="843"/>
      <c r="MTO46" s="843"/>
      <c r="MTP46" s="843"/>
      <c r="MTQ46" s="843"/>
      <c r="MTR46" s="843"/>
      <c r="MTS46" s="843"/>
      <c r="MTT46" s="843"/>
      <c r="MTU46" s="843"/>
      <c r="MTV46" s="843"/>
      <c r="MTW46" s="843"/>
      <c r="MTX46" s="843"/>
      <c r="MTY46" s="843"/>
      <c r="MTZ46" s="843"/>
      <c r="MUA46" s="843"/>
      <c r="MUB46" s="843"/>
      <c r="MUC46" s="843"/>
      <c r="MUD46" s="843"/>
      <c r="MUE46" s="843"/>
      <c r="MUF46" s="843"/>
      <c r="MUG46" s="843"/>
      <c r="MUH46" s="843"/>
      <c r="MUI46" s="843"/>
      <c r="MUJ46" s="843"/>
      <c r="MUK46" s="843"/>
      <c r="MUL46" s="843"/>
      <c r="MUM46" s="843"/>
      <c r="MUN46" s="843"/>
      <c r="MUO46" s="843"/>
      <c r="MUP46" s="843"/>
      <c r="MUQ46" s="843"/>
      <c r="MUR46" s="843"/>
      <c r="MUS46" s="843"/>
      <c r="MUT46" s="843"/>
      <c r="MUU46" s="843"/>
      <c r="MUV46" s="843"/>
      <c r="MUW46" s="843"/>
      <c r="MUX46" s="843"/>
      <c r="MUY46" s="843"/>
      <c r="MUZ46" s="843"/>
      <c r="MVA46" s="843"/>
      <c r="MVB46" s="843"/>
      <c r="MVC46" s="843"/>
      <c r="MVD46" s="843"/>
      <c r="MVE46" s="843"/>
      <c r="MVF46" s="843"/>
      <c r="MVG46" s="843"/>
      <c r="MVH46" s="843"/>
      <c r="MVI46" s="843"/>
      <c r="MVJ46" s="843"/>
      <c r="MVK46" s="843"/>
      <c r="MVL46" s="843"/>
      <c r="MVM46" s="843"/>
      <c r="MVN46" s="843"/>
      <c r="MVO46" s="843"/>
      <c r="MVP46" s="843"/>
      <c r="MVQ46" s="843"/>
      <c r="MVR46" s="843"/>
      <c r="MVS46" s="843"/>
      <c r="MVT46" s="843"/>
      <c r="MVU46" s="843"/>
      <c r="MVV46" s="843"/>
      <c r="MVW46" s="843"/>
      <c r="MVX46" s="843"/>
      <c r="MVY46" s="843"/>
      <c r="MVZ46" s="843"/>
      <c r="MWA46" s="843"/>
      <c r="MWB46" s="843"/>
      <c r="MWC46" s="843"/>
      <c r="MWD46" s="843"/>
      <c r="MWE46" s="843"/>
      <c r="MWF46" s="843"/>
      <c r="MWG46" s="843"/>
      <c r="MWH46" s="843"/>
      <c r="MWI46" s="843"/>
      <c r="MWJ46" s="843"/>
      <c r="MWK46" s="843"/>
      <c r="MWL46" s="843"/>
      <c r="MWM46" s="843"/>
      <c r="MWN46" s="843"/>
      <c r="MWO46" s="843"/>
      <c r="MWP46" s="843"/>
      <c r="MWQ46" s="843"/>
      <c r="MWR46" s="843"/>
      <c r="MWS46" s="843"/>
      <c r="MWT46" s="843"/>
      <c r="MWU46" s="843"/>
      <c r="MWV46" s="843"/>
      <c r="MWW46" s="843"/>
      <c r="MWX46" s="843"/>
      <c r="MWY46" s="843"/>
      <c r="MWZ46" s="843"/>
      <c r="MXA46" s="843"/>
      <c r="MXB46" s="843"/>
      <c r="MXC46" s="843"/>
      <c r="MXD46" s="843"/>
      <c r="MXE46" s="843"/>
      <c r="MXF46" s="843"/>
      <c r="MXG46" s="843"/>
      <c r="MXH46" s="843"/>
      <c r="MXI46" s="843"/>
      <c r="MXJ46" s="843"/>
      <c r="MXK46" s="843"/>
      <c r="MXL46" s="843"/>
      <c r="MXM46" s="843"/>
      <c r="MXN46" s="843"/>
      <c r="MXO46" s="843"/>
      <c r="MXP46" s="843"/>
      <c r="MXQ46" s="843"/>
      <c r="MXR46" s="843"/>
      <c r="MXS46" s="843"/>
      <c r="MXT46" s="843"/>
      <c r="MXU46" s="843"/>
      <c r="MXV46" s="843"/>
      <c r="MXW46" s="843"/>
      <c r="MXX46" s="843"/>
      <c r="MXY46" s="843"/>
      <c r="MXZ46" s="843"/>
      <c r="MYA46" s="843"/>
      <c r="MYB46" s="843"/>
      <c r="MYC46" s="843"/>
      <c r="MYD46" s="843"/>
      <c r="MYE46" s="843"/>
      <c r="MYF46" s="843"/>
      <c r="MYG46" s="843"/>
      <c r="MYH46" s="843"/>
      <c r="MYI46" s="843"/>
      <c r="MYJ46" s="843"/>
      <c r="MYK46" s="843"/>
      <c r="MYL46" s="843"/>
      <c r="MYM46" s="843"/>
      <c r="MYN46" s="843"/>
      <c r="MYO46" s="843"/>
      <c r="MYP46" s="843"/>
      <c r="MYQ46" s="843"/>
      <c r="MYR46" s="843"/>
      <c r="MYS46" s="843"/>
      <c r="MYT46" s="843"/>
      <c r="MYU46" s="843"/>
      <c r="MYV46" s="843"/>
      <c r="MYW46" s="843"/>
      <c r="MYX46" s="843"/>
      <c r="MYY46" s="843"/>
      <c r="MYZ46" s="843"/>
      <c r="MZA46" s="843"/>
      <c r="MZB46" s="843"/>
      <c r="MZC46" s="843"/>
      <c r="MZD46" s="843"/>
      <c r="MZE46" s="843"/>
      <c r="MZF46" s="843"/>
      <c r="MZG46" s="843"/>
      <c r="MZH46" s="843"/>
      <c r="MZI46" s="843"/>
      <c r="MZJ46" s="843"/>
      <c r="MZK46" s="843"/>
      <c r="MZL46" s="843"/>
      <c r="MZM46" s="843"/>
      <c r="MZN46" s="843"/>
      <c r="MZO46" s="843"/>
      <c r="MZP46" s="843"/>
      <c r="MZQ46" s="843"/>
      <c r="MZR46" s="843"/>
      <c r="MZS46" s="843"/>
      <c r="MZT46" s="843"/>
      <c r="MZU46" s="843"/>
      <c r="MZV46" s="843"/>
      <c r="MZW46" s="843"/>
      <c r="MZX46" s="843"/>
      <c r="MZY46" s="843"/>
      <c r="MZZ46" s="843"/>
      <c r="NAA46" s="843"/>
      <c r="NAB46" s="843"/>
      <c r="NAC46" s="843"/>
      <c r="NAD46" s="843"/>
      <c r="NAE46" s="843"/>
      <c r="NAF46" s="843"/>
      <c r="NAG46" s="843"/>
      <c r="NAH46" s="843"/>
      <c r="NAI46" s="843"/>
      <c r="NAJ46" s="843"/>
      <c r="NAK46" s="843"/>
      <c r="NAL46" s="843"/>
      <c r="NAM46" s="843"/>
      <c r="NAN46" s="843"/>
      <c r="NAO46" s="843"/>
      <c r="NAP46" s="843"/>
      <c r="NAQ46" s="843"/>
      <c r="NAR46" s="843"/>
      <c r="NAS46" s="843"/>
      <c r="NAT46" s="843"/>
      <c r="NAU46" s="843"/>
      <c r="NAV46" s="843"/>
      <c r="NAW46" s="843"/>
      <c r="NAX46" s="843"/>
      <c r="NAY46" s="843"/>
      <c r="NAZ46" s="843"/>
      <c r="NBA46" s="843"/>
      <c r="NBB46" s="843"/>
      <c r="NBC46" s="843"/>
      <c r="NBD46" s="843"/>
      <c r="NBE46" s="843"/>
      <c r="NBF46" s="843"/>
      <c r="NBG46" s="843"/>
      <c r="NBH46" s="843"/>
      <c r="NBI46" s="843"/>
      <c r="NBJ46" s="843"/>
      <c r="NBK46" s="843"/>
      <c r="NBL46" s="843"/>
      <c r="NBM46" s="843"/>
      <c r="NBN46" s="843"/>
      <c r="NBO46" s="843"/>
      <c r="NBP46" s="843"/>
      <c r="NBQ46" s="843"/>
      <c r="NBR46" s="843"/>
      <c r="NBS46" s="843"/>
      <c r="NBT46" s="843"/>
      <c r="NBU46" s="843"/>
      <c r="NBV46" s="843"/>
      <c r="NBW46" s="843"/>
      <c r="NBX46" s="843"/>
      <c r="NBY46" s="843"/>
      <c r="NBZ46" s="843"/>
      <c r="NCA46" s="843"/>
      <c r="NCB46" s="843"/>
      <c r="NCC46" s="843"/>
      <c r="NCD46" s="843"/>
      <c r="NCE46" s="843"/>
      <c r="NCF46" s="843"/>
      <c r="NCG46" s="843"/>
      <c r="NCH46" s="843"/>
      <c r="NCI46" s="843"/>
      <c r="NCJ46" s="843"/>
      <c r="NCK46" s="843"/>
      <c r="NCL46" s="843"/>
      <c r="NCM46" s="843"/>
      <c r="NCN46" s="843"/>
      <c r="NCO46" s="843"/>
      <c r="NCP46" s="843"/>
      <c r="NCQ46" s="843"/>
      <c r="NCR46" s="843"/>
      <c r="NCS46" s="843"/>
      <c r="NCT46" s="843"/>
      <c r="NCU46" s="843"/>
      <c r="NCV46" s="843"/>
      <c r="NCW46" s="843"/>
      <c r="NCX46" s="843"/>
      <c r="NCY46" s="843"/>
      <c r="NCZ46" s="843"/>
      <c r="NDA46" s="843"/>
      <c r="NDB46" s="843"/>
      <c r="NDC46" s="843"/>
      <c r="NDD46" s="843"/>
      <c r="NDE46" s="843"/>
      <c r="NDF46" s="843"/>
      <c r="NDG46" s="843"/>
      <c r="NDH46" s="843"/>
      <c r="NDI46" s="843"/>
      <c r="NDJ46" s="843"/>
      <c r="NDK46" s="843"/>
      <c r="NDL46" s="843"/>
      <c r="NDM46" s="843"/>
      <c r="NDN46" s="843"/>
      <c r="NDO46" s="843"/>
      <c r="NDP46" s="843"/>
      <c r="NDQ46" s="843"/>
      <c r="NDR46" s="843"/>
      <c r="NDS46" s="843"/>
      <c r="NDT46" s="843"/>
      <c r="NDU46" s="843"/>
      <c r="NDV46" s="843"/>
      <c r="NDW46" s="843"/>
      <c r="NDX46" s="843"/>
      <c r="NDY46" s="843"/>
      <c r="NDZ46" s="843"/>
      <c r="NEA46" s="843"/>
      <c r="NEB46" s="843"/>
      <c r="NEC46" s="843"/>
      <c r="NED46" s="843"/>
      <c r="NEE46" s="843"/>
      <c r="NEF46" s="843"/>
      <c r="NEG46" s="843"/>
      <c r="NEH46" s="843"/>
      <c r="NEI46" s="843"/>
      <c r="NEJ46" s="843"/>
      <c r="NEK46" s="843"/>
      <c r="NEL46" s="843"/>
      <c r="NEM46" s="843"/>
      <c r="NEN46" s="843"/>
      <c r="NEO46" s="843"/>
      <c r="NEP46" s="843"/>
      <c r="NEQ46" s="843"/>
      <c r="NER46" s="843"/>
      <c r="NES46" s="843"/>
      <c r="NET46" s="843"/>
      <c r="NEU46" s="843"/>
      <c r="NEV46" s="843"/>
      <c r="NEW46" s="843"/>
      <c r="NEX46" s="843"/>
      <c r="NEY46" s="843"/>
      <c r="NEZ46" s="843"/>
      <c r="NFA46" s="843"/>
      <c r="NFB46" s="843"/>
      <c r="NFC46" s="843"/>
      <c r="NFD46" s="843"/>
      <c r="NFE46" s="843"/>
      <c r="NFF46" s="843"/>
      <c r="NFG46" s="843"/>
      <c r="NFH46" s="843"/>
      <c r="NFI46" s="843"/>
      <c r="NFJ46" s="843"/>
      <c r="NFK46" s="843"/>
      <c r="NFL46" s="843"/>
      <c r="NFM46" s="843"/>
      <c r="NFN46" s="843"/>
      <c r="NFO46" s="843"/>
      <c r="NFP46" s="843"/>
      <c r="NFQ46" s="843"/>
      <c r="NFR46" s="843"/>
      <c r="NFS46" s="843"/>
      <c r="NFT46" s="843"/>
      <c r="NFU46" s="843"/>
      <c r="NFV46" s="843"/>
      <c r="NFW46" s="843"/>
      <c r="NFX46" s="843"/>
      <c r="NFY46" s="843"/>
      <c r="NFZ46" s="843"/>
      <c r="NGA46" s="843"/>
      <c r="NGB46" s="843"/>
      <c r="NGC46" s="843"/>
      <c r="NGD46" s="843"/>
      <c r="NGE46" s="843"/>
      <c r="NGF46" s="843"/>
      <c r="NGG46" s="843"/>
      <c r="NGH46" s="843"/>
      <c r="NGI46" s="843"/>
      <c r="NGJ46" s="843"/>
      <c r="NGK46" s="843"/>
      <c r="NGL46" s="843"/>
      <c r="NGM46" s="843"/>
      <c r="NGN46" s="843"/>
      <c r="NGO46" s="843"/>
      <c r="NGP46" s="843"/>
      <c r="NGQ46" s="843"/>
      <c r="NGR46" s="843"/>
      <c r="NGS46" s="843"/>
      <c r="NGT46" s="843"/>
      <c r="NGU46" s="843"/>
      <c r="NGV46" s="843"/>
      <c r="NGW46" s="843"/>
      <c r="NGX46" s="843"/>
      <c r="NGY46" s="843"/>
      <c r="NGZ46" s="843"/>
      <c r="NHA46" s="843"/>
      <c r="NHB46" s="843"/>
      <c r="NHC46" s="843"/>
      <c r="NHD46" s="843"/>
      <c r="NHE46" s="843"/>
      <c r="NHF46" s="843"/>
      <c r="NHG46" s="843"/>
      <c r="NHH46" s="843"/>
      <c r="NHI46" s="843"/>
      <c r="NHJ46" s="843"/>
      <c r="NHK46" s="843"/>
      <c r="NHL46" s="843"/>
      <c r="NHM46" s="843"/>
      <c r="NHN46" s="843"/>
      <c r="NHO46" s="843"/>
      <c r="NHP46" s="843"/>
      <c r="NHQ46" s="843"/>
      <c r="NHR46" s="843"/>
      <c r="NHS46" s="843"/>
      <c r="NHT46" s="843"/>
      <c r="NHU46" s="843"/>
      <c r="NHV46" s="843"/>
      <c r="NHW46" s="843"/>
      <c r="NHX46" s="843"/>
      <c r="NHY46" s="843"/>
      <c r="NHZ46" s="843"/>
      <c r="NIA46" s="843"/>
      <c r="NIB46" s="843"/>
      <c r="NIC46" s="843"/>
      <c r="NID46" s="843"/>
      <c r="NIE46" s="843"/>
      <c r="NIF46" s="843"/>
      <c r="NIG46" s="843"/>
      <c r="NIH46" s="843"/>
      <c r="NII46" s="843"/>
      <c r="NIJ46" s="843"/>
      <c r="NIK46" s="843"/>
      <c r="NIL46" s="843"/>
      <c r="NIM46" s="843"/>
      <c r="NIN46" s="843"/>
      <c r="NIO46" s="843"/>
      <c r="NIP46" s="843"/>
      <c r="NIQ46" s="843"/>
      <c r="NIR46" s="843"/>
      <c r="NIS46" s="843"/>
      <c r="NIT46" s="843"/>
      <c r="NIU46" s="843"/>
      <c r="NIV46" s="843"/>
      <c r="NIW46" s="843"/>
      <c r="NIX46" s="843"/>
      <c r="NIY46" s="843"/>
      <c r="NIZ46" s="843"/>
      <c r="NJA46" s="843"/>
      <c r="NJB46" s="843"/>
      <c r="NJC46" s="843"/>
      <c r="NJD46" s="843"/>
      <c r="NJE46" s="843"/>
      <c r="NJF46" s="843"/>
      <c r="NJG46" s="843"/>
      <c r="NJH46" s="843"/>
      <c r="NJI46" s="843"/>
      <c r="NJJ46" s="843"/>
      <c r="NJK46" s="843"/>
      <c r="NJL46" s="843"/>
      <c r="NJM46" s="843"/>
      <c r="NJN46" s="843"/>
      <c r="NJO46" s="843"/>
      <c r="NJP46" s="843"/>
      <c r="NJQ46" s="843"/>
      <c r="NJR46" s="843"/>
      <c r="NJS46" s="843"/>
      <c r="NJT46" s="843"/>
      <c r="NJU46" s="843"/>
      <c r="NJV46" s="843"/>
      <c r="NJW46" s="843"/>
      <c r="NJX46" s="843"/>
      <c r="NJY46" s="843"/>
      <c r="NJZ46" s="843"/>
      <c r="NKA46" s="843"/>
      <c r="NKB46" s="843"/>
      <c r="NKC46" s="843"/>
      <c r="NKD46" s="843"/>
      <c r="NKE46" s="843"/>
      <c r="NKF46" s="843"/>
      <c r="NKG46" s="843"/>
      <c r="NKH46" s="843"/>
      <c r="NKI46" s="843"/>
      <c r="NKJ46" s="843"/>
      <c r="NKK46" s="843"/>
      <c r="NKL46" s="843"/>
      <c r="NKM46" s="843"/>
      <c r="NKN46" s="843"/>
      <c r="NKO46" s="843"/>
      <c r="NKP46" s="843"/>
      <c r="NKQ46" s="843"/>
      <c r="NKR46" s="843"/>
      <c r="NKS46" s="843"/>
      <c r="NKT46" s="843"/>
      <c r="NKU46" s="843"/>
      <c r="NKV46" s="843"/>
      <c r="NKW46" s="843"/>
      <c r="NKX46" s="843"/>
      <c r="NKY46" s="843"/>
      <c r="NKZ46" s="843"/>
      <c r="NLA46" s="843"/>
      <c r="NLB46" s="843"/>
      <c r="NLC46" s="843"/>
      <c r="NLD46" s="843"/>
      <c r="NLE46" s="843"/>
      <c r="NLF46" s="843"/>
      <c r="NLG46" s="843"/>
      <c r="NLH46" s="843"/>
      <c r="NLI46" s="843"/>
      <c r="NLJ46" s="843"/>
      <c r="NLK46" s="843"/>
      <c r="NLL46" s="843"/>
      <c r="NLM46" s="843"/>
      <c r="NLN46" s="843"/>
      <c r="NLO46" s="843"/>
      <c r="NLP46" s="843"/>
      <c r="NLQ46" s="843"/>
      <c r="NLR46" s="843"/>
      <c r="NLS46" s="843"/>
      <c r="NLT46" s="843"/>
      <c r="NLU46" s="843"/>
      <c r="NLV46" s="843"/>
      <c r="NLW46" s="843"/>
      <c r="NLX46" s="843"/>
      <c r="NLY46" s="843"/>
      <c r="NLZ46" s="843"/>
      <c r="NMA46" s="843"/>
      <c r="NMB46" s="843"/>
      <c r="NMC46" s="843"/>
      <c r="NMD46" s="843"/>
      <c r="NME46" s="843"/>
      <c r="NMF46" s="843"/>
      <c r="NMG46" s="843"/>
      <c r="NMH46" s="843"/>
      <c r="NMI46" s="843"/>
      <c r="NMJ46" s="843"/>
      <c r="NMK46" s="843"/>
      <c r="NML46" s="843"/>
      <c r="NMM46" s="843"/>
      <c r="NMN46" s="843"/>
      <c r="NMO46" s="843"/>
      <c r="NMP46" s="843"/>
      <c r="NMQ46" s="843"/>
      <c r="NMR46" s="843"/>
      <c r="NMS46" s="843"/>
      <c r="NMT46" s="843"/>
      <c r="NMU46" s="843"/>
      <c r="NMV46" s="843"/>
      <c r="NMW46" s="843"/>
      <c r="NMX46" s="843"/>
      <c r="NMY46" s="843"/>
      <c r="NMZ46" s="843"/>
      <c r="NNA46" s="843"/>
      <c r="NNB46" s="843"/>
      <c r="NNC46" s="843"/>
      <c r="NND46" s="843"/>
      <c r="NNE46" s="843"/>
      <c r="NNF46" s="843"/>
      <c r="NNG46" s="843"/>
      <c r="NNH46" s="843"/>
      <c r="NNI46" s="843"/>
      <c r="NNJ46" s="843"/>
      <c r="NNK46" s="843"/>
      <c r="NNL46" s="843"/>
      <c r="NNM46" s="843"/>
      <c r="NNN46" s="843"/>
      <c r="NNO46" s="843"/>
      <c r="NNP46" s="843"/>
      <c r="NNQ46" s="843"/>
      <c r="NNR46" s="843"/>
      <c r="NNS46" s="843"/>
      <c r="NNT46" s="843"/>
      <c r="NNU46" s="843"/>
      <c r="NNV46" s="843"/>
      <c r="NNW46" s="843"/>
      <c r="NNX46" s="843"/>
      <c r="NNY46" s="843"/>
      <c r="NNZ46" s="843"/>
      <c r="NOA46" s="843"/>
      <c r="NOB46" s="843"/>
      <c r="NOC46" s="843"/>
      <c r="NOD46" s="843"/>
      <c r="NOE46" s="843"/>
      <c r="NOF46" s="843"/>
      <c r="NOG46" s="843"/>
      <c r="NOH46" s="843"/>
      <c r="NOI46" s="843"/>
      <c r="NOJ46" s="843"/>
      <c r="NOK46" s="843"/>
      <c r="NOL46" s="843"/>
      <c r="NOM46" s="843"/>
      <c r="NON46" s="843"/>
      <c r="NOO46" s="843"/>
      <c r="NOP46" s="843"/>
      <c r="NOQ46" s="843"/>
      <c r="NOR46" s="843"/>
      <c r="NOS46" s="843"/>
      <c r="NOT46" s="843"/>
      <c r="NOU46" s="843"/>
      <c r="NOV46" s="843"/>
      <c r="NOW46" s="843"/>
      <c r="NOX46" s="843"/>
      <c r="NOY46" s="843"/>
      <c r="NOZ46" s="843"/>
      <c r="NPA46" s="843"/>
      <c r="NPB46" s="843"/>
      <c r="NPC46" s="843"/>
      <c r="NPD46" s="843"/>
      <c r="NPE46" s="843"/>
      <c r="NPF46" s="843"/>
      <c r="NPG46" s="843"/>
      <c r="NPH46" s="843"/>
      <c r="NPI46" s="843"/>
      <c r="NPJ46" s="843"/>
      <c r="NPK46" s="843"/>
      <c r="NPL46" s="843"/>
      <c r="NPM46" s="843"/>
      <c r="NPN46" s="843"/>
      <c r="NPO46" s="843"/>
      <c r="NPP46" s="843"/>
      <c r="NPQ46" s="843"/>
      <c r="NPR46" s="843"/>
      <c r="NPS46" s="843"/>
      <c r="NPT46" s="843"/>
      <c r="NPU46" s="843"/>
      <c r="NPV46" s="843"/>
      <c r="NPW46" s="843"/>
      <c r="NPX46" s="843"/>
      <c r="NPY46" s="843"/>
      <c r="NPZ46" s="843"/>
      <c r="NQA46" s="843"/>
      <c r="NQB46" s="843"/>
      <c r="NQC46" s="843"/>
      <c r="NQD46" s="843"/>
      <c r="NQE46" s="843"/>
      <c r="NQF46" s="843"/>
      <c r="NQG46" s="843"/>
      <c r="NQH46" s="843"/>
      <c r="NQI46" s="843"/>
      <c r="NQJ46" s="843"/>
      <c r="NQK46" s="843"/>
      <c r="NQL46" s="843"/>
      <c r="NQM46" s="843"/>
      <c r="NQN46" s="843"/>
      <c r="NQO46" s="843"/>
      <c r="NQP46" s="843"/>
      <c r="NQQ46" s="843"/>
      <c r="NQR46" s="843"/>
      <c r="NQS46" s="843"/>
      <c r="NQT46" s="843"/>
      <c r="NQU46" s="843"/>
      <c r="NQV46" s="843"/>
      <c r="NQW46" s="843"/>
      <c r="NQX46" s="843"/>
      <c r="NQY46" s="843"/>
      <c r="NQZ46" s="843"/>
      <c r="NRA46" s="843"/>
      <c r="NRB46" s="843"/>
      <c r="NRC46" s="843"/>
      <c r="NRD46" s="843"/>
      <c r="NRE46" s="843"/>
      <c r="NRF46" s="843"/>
      <c r="NRG46" s="843"/>
      <c r="NRH46" s="843"/>
      <c r="NRI46" s="843"/>
      <c r="NRJ46" s="843"/>
      <c r="NRK46" s="843"/>
      <c r="NRL46" s="843"/>
      <c r="NRM46" s="843"/>
      <c r="NRN46" s="843"/>
      <c r="NRO46" s="843"/>
      <c r="NRP46" s="843"/>
      <c r="NRQ46" s="843"/>
      <c r="NRR46" s="843"/>
      <c r="NRS46" s="843"/>
      <c r="NRT46" s="843"/>
      <c r="NRU46" s="843"/>
      <c r="NRV46" s="843"/>
      <c r="NRW46" s="843"/>
      <c r="NRX46" s="843"/>
      <c r="NRY46" s="843"/>
      <c r="NRZ46" s="843"/>
      <c r="NSA46" s="843"/>
      <c r="NSB46" s="843"/>
      <c r="NSC46" s="843"/>
      <c r="NSD46" s="843"/>
      <c r="NSE46" s="843"/>
      <c r="NSF46" s="843"/>
      <c r="NSG46" s="843"/>
      <c r="NSH46" s="843"/>
      <c r="NSI46" s="843"/>
      <c r="NSJ46" s="843"/>
      <c r="NSK46" s="843"/>
      <c r="NSL46" s="843"/>
      <c r="NSM46" s="843"/>
      <c r="NSN46" s="843"/>
      <c r="NSO46" s="843"/>
      <c r="NSP46" s="843"/>
      <c r="NSQ46" s="843"/>
      <c r="NSR46" s="843"/>
      <c r="NSS46" s="843"/>
      <c r="NST46" s="843"/>
      <c r="NSU46" s="843"/>
      <c r="NSV46" s="843"/>
      <c r="NSW46" s="843"/>
      <c r="NSX46" s="843"/>
      <c r="NSY46" s="843"/>
      <c r="NSZ46" s="843"/>
      <c r="NTA46" s="843"/>
      <c r="NTB46" s="843"/>
      <c r="NTC46" s="843"/>
      <c r="NTD46" s="843"/>
      <c r="NTE46" s="843"/>
      <c r="NTF46" s="843"/>
      <c r="NTG46" s="843"/>
      <c r="NTH46" s="843"/>
      <c r="NTI46" s="843"/>
      <c r="NTJ46" s="843"/>
      <c r="NTK46" s="843"/>
      <c r="NTL46" s="843"/>
      <c r="NTM46" s="843"/>
      <c r="NTN46" s="843"/>
      <c r="NTO46" s="843"/>
      <c r="NTP46" s="843"/>
      <c r="NTQ46" s="843"/>
      <c r="NTR46" s="843"/>
      <c r="NTS46" s="843"/>
      <c r="NTT46" s="843"/>
      <c r="NTU46" s="843"/>
      <c r="NTV46" s="843"/>
      <c r="NTW46" s="843"/>
      <c r="NTX46" s="843"/>
      <c r="NTY46" s="843"/>
      <c r="NTZ46" s="843"/>
      <c r="NUA46" s="843"/>
      <c r="NUB46" s="843"/>
      <c r="NUC46" s="843"/>
      <c r="NUD46" s="843"/>
      <c r="NUE46" s="843"/>
      <c r="NUF46" s="843"/>
      <c r="NUG46" s="843"/>
      <c r="NUH46" s="843"/>
      <c r="NUI46" s="843"/>
      <c r="NUJ46" s="843"/>
      <c r="NUK46" s="843"/>
      <c r="NUL46" s="843"/>
      <c r="NUM46" s="843"/>
      <c r="NUN46" s="843"/>
      <c r="NUO46" s="843"/>
      <c r="NUP46" s="843"/>
      <c r="NUQ46" s="843"/>
      <c r="NUR46" s="843"/>
      <c r="NUS46" s="843"/>
      <c r="NUT46" s="843"/>
      <c r="NUU46" s="843"/>
      <c r="NUV46" s="843"/>
      <c r="NUW46" s="843"/>
      <c r="NUX46" s="843"/>
      <c r="NUY46" s="843"/>
      <c r="NUZ46" s="843"/>
      <c r="NVA46" s="843"/>
      <c r="NVB46" s="843"/>
      <c r="NVC46" s="843"/>
      <c r="NVD46" s="843"/>
      <c r="NVE46" s="843"/>
      <c r="NVF46" s="843"/>
      <c r="NVG46" s="843"/>
      <c r="NVH46" s="843"/>
      <c r="NVI46" s="843"/>
      <c r="NVJ46" s="843"/>
      <c r="NVK46" s="843"/>
      <c r="NVL46" s="843"/>
      <c r="NVM46" s="843"/>
      <c r="NVN46" s="843"/>
      <c r="NVO46" s="843"/>
      <c r="NVP46" s="843"/>
      <c r="NVQ46" s="843"/>
      <c r="NVR46" s="843"/>
      <c r="NVS46" s="843"/>
      <c r="NVT46" s="843"/>
      <c r="NVU46" s="843"/>
      <c r="NVV46" s="843"/>
      <c r="NVW46" s="843"/>
      <c r="NVX46" s="843"/>
      <c r="NVY46" s="843"/>
      <c r="NVZ46" s="843"/>
      <c r="NWA46" s="843"/>
      <c r="NWB46" s="843"/>
      <c r="NWC46" s="843"/>
      <c r="NWD46" s="843"/>
      <c r="NWE46" s="843"/>
      <c r="NWF46" s="843"/>
      <c r="NWG46" s="843"/>
      <c r="NWH46" s="843"/>
      <c r="NWI46" s="843"/>
      <c r="NWJ46" s="843"/>
      <c r="NWK46" s="843"/>
      <c r="NWL46" s="843"/>
      <c r="NWM46" s="843"/>
      <c r="NWN46" s="843"/>
      <c r="NWO46" s="843"/>
      <c r="NWP46" s="843"/>
      <c r="NWQ46" s="843"/>
      <c r="NWR46" s="843"/>
      <c r="NWS46" s="843"/>
      <c r="NWT46" s="843"/>
      <c r="NWU46" s="843"/>
      <c r="NWV46" s="843"/>
      <c r="NWW46" s="843"/>
      <c r="NWX46" s="843"/>
      <c r="NWY46" s="843"/>
      <c r="NWZ46" s="843"/>
      <c r="NXA46" s="843"/>
      <c r="NXB46" s="843"/>
      <c r="NXC46" s="843"/>
      <c r="NXD46" s="843"/>
      <c r="NXE46" s="843"/>
      <c r="NXF46" s="843"/>
      <c r="NXG46" s="843"/>
      <c r="NXH46" s="843"/>
      <c r="NXI46" s="843"/>
      <c r="NXJ46" s="843"/>
      <c r="NXK46" s="843"/>
      <c r="NXL46" s="843"/>
      <c r="NXM46" s="843"/>
      <c r="NXN46" s="843"/>
      <c r="NXO46" s="843"/>
      <c r="NXP46" s="843"/>
      <c r="NXQ46" s="843"/>
      <c r="NXR46" s="843"/>
      <c r="NXS46" s="843"/>
      <c r="NXT46" s="843"/>
      <c r="NXU46" s="843"/>
      <c r="NXV46" s="843"/>
      <c r="NXW46" s="843"/>
      <c r="NXX46" s="843"/>
      <c r="NXY46" s="843"/>
      <c r="NXZ46" s="843"/>
      <c r="NYA46" s="843"/>
      <c r="NYB46" s="843"/>
      <c r="NYC46" s="843"/>
      <c r="NYD46" s="843"/>
      <c r="NYE46" s="843"/>
      <c r="NYF46" s="843"/>
      <c r="NYG46" s="843"/>
      <c r="NYH46" s="843"/>
      <c r="NYI46" s="843"/>
      <c r="NYJ46" s="843"/>
      <c r="NYK46" s="843"/>
      <c r="NYL46" s="843"/>
      <c r="NYM46" s="843"/>
      <c r="NYN46" s="843"/>
      <c r="NYO46" s="843"/>
      <c r="NYP46" s="843"/>
      <c r="NYQ46" s="843"/>
      <c r="NYR46" s="843"/>
      <c r="NYS46" s="843"/>
      <c r="NYT46" s="843"/>
      <c r="NYU46" s="843"/>
      <c r="NYV46" s="843"/>
      <c r="NYW46" s="843"/>
      <c r="NYX46" s="843"/>
      <c r="NYY46" s="843"/>
      <c r="NYZ46" s="843"/>
      <c r="NZA46" s="843"/>
      <c r="NZB46" s="843"/>
      <c r="NZC46" s="843"/>
      <c r="NZD46" s="843"/>
      <c r="NZE46" s="843"/>
      <c r="NZF46" s="843"/>
      <c r="NZG46" s="843"/>
      <c r="NZH46" s="843"/>
      <c r="NZI46" s="843"/>
      <c r="NZJ46" s="843"/>
      <c r="NZK46" s="843"/>
      <c r="NZL46" s="843"/>
      <c r="NZM46" s="843"/>
      <c r="NZN46" s="843"/>
      <c r="NZO46" s="843"/>
      <c r="NZP46" s="843"/>
      <c r="NZQ46" s="843"/>
      <c r="NZR46" s="843"/>
      <c r="NZS46" s="843"/>
      <c r="NZT46" s="843"/>
      <c r="NZU46" s="843"/>
      <c r="NZV46" s="843"/>
      <c r="NZW46" s="843"/>
      <c r="NZX46" s="843"/>
      <c r="NZY46" s="843"/>
      <c r="NZZ46" s="843"/>
      <c r="OAA46" s="843"/>
      <c r="OAB46" s="843"/>
      <c r="OAC46" s="843"/>
      <c r="OAD46" s="843"/>
      <c r="OAE46" s="843"/>
      <c r="OAF46" s="843"/>
      <c r="OAG46" s="843"/>
      <c r="OAH46" s="843"/>
      <c r="OAI46" s="843"/>
      <c r="OAJ46" s="843"/>
      <c r="OAK46" s="843"/>
      <c r="OAL46" s="843"/>
      <c r="OAM46" s="843"/>
      <c r="OAN46" s="843"/>
      <c r="OAO46" s="843"/>
      <c r="OAP46" s="843"/>
      <c r="OAQ46" s="843"/>
      <c r="OAR46" s="843"/>
      <c r="OAS46" s="843"/>
      <c r="OAT46" s="843"/>
      <c r="OAU46" s="843"/>
      <c r="OAV46" s="843"/>
      <c r="OAW46" s="843"/>
      <c r="OAX46" s="843"/>
      <c r="OAY46" s="843"/>
      <c r="OAZ46" s="843"/>
      <c r="OBA46" s="843"/>
      <c r="OBB46" s="843"/>
      <c r="OBC46" s="843"/>
      <c r="OBD46" s="843"/>
      <c r="OBE46" s="843"/>
      <c r="OBF46" s="843"/>
      <c r="OBG46" s="843"/>
      <c r="OBH46" s="843"/>
      <c r="OBI46" s="843"/>
      <c r="OBJ46" s="843"/>
      <c r="OBK46" s="843"/>
      <c r="OBL46" s="843"/>
      <c r="OBM46" s="843"/>
      <c r="OBN46" s="843"/>
      <c r="OBO46" s="843"/>
      <c r="OBP46" s="843"/>
      <c r="OBQ46" s="843"/>
      <c r="OBR46" s="843"/>
      <c r="OBS46" s="843"/>
      <c r="OBT46" s="843"/>
      <c r="OBU46" s="843"/>
      <c r="OBV46" s="843"/>
      <c r="OBW46" s="843"/>
      <c r="OBX46" s="843"/>
      <c r="OBY46" s="843"/>
      <c r="OBZ46" s="843"/>
      <c r="OCA46" s="843"/>
      <c r="OCB46" s="843"/>
      <c r="OCC46" s="843"/>
      <c r="OCD46" s="843"/>
      <c r="OCE46" s="843"/>
      <c r="OCF46" s="843"/>
      <c r="OCG46" s="843"/>
      <c r="OCH46" s="843"/>
      <c r="OCI46" s="843"/>
      <c r="OCJ46" s="843"/>
      <c r="OCK46" s="843"/>
      <c r="OCL46" s="843"/>
      <c r="OCM46" s="843"/>
      <c r="OCN46" s="843"/>
      <c r="OCO46" s="843"/>
      <c r="OCP46" s="843"/>
      <c r="OCQ46" s="843"/>
      <c r="OCR46" s="843"/>
      <c r="OCS46" s="843"/>
      <c r="OCT46" s="843"/>
      <c r="OCU46" s="843"/>
      <c r="OCV46" s="843"/>
      <c r="OCW46" s="843"/>
      <c r="OCX46" s="843"/>
      <c r="OCY46" s="843"/>
      <c r="OCZ46" s="843"/>
      <c r="ODA46" s="843"/>
      <c r="ODB46" s="843"/>
      <c r="ODC46" s="843"/>
      <c r="ODD46" s="843"/>
      <c r="ODE46" s="843"/>
      <c r="ODF46" s="843"/>
      <c r="ODG46" s="843"/>
      <c r="ODH46" s="843"/>
      <c r="ODI46" s="843"/>
      <c r="ODJ46" s="843"/>
      <c r="ODK46" s="843"/>
      <c r="ODL46" s="843"/>
      <c r="ODM46" s="843"/>
      <c r="ODN46" s="843"/>
      <c r="ODO46" s="843"/>
      <c r="ODP46" s="843"/>
      <c r="ODQ46" s="843"/>
      <c r="ODR46" s="843"/>
      <c r="ODS46" s="843"/>
      <c r="ODT46" s="843"/>
      <c r="ODU46" s="843"/>
      <c r="ODV46" s="843"/>
      <c r="ODW46" s="843"/>
      <c r="ODX46" s="843"/>
      <c r="ODY46" s="843"/>
      <c r="ODZ46" s="843"/>
      <c r="OEA46" s="843"/>
      <c r="OEB46" s="843"/>
      <c r="OEC46" s="843"/>
      <c r="OED46" s="843"/>
      <c r="OEE46" s="843"/>
      <c r="OEF46" s="843"/>
      <c r="OEG46" s="843"/>
      <c r="OEH46" s="843"/>
      <c r="OEI46" s="843"/>
      <c r="OEJ46" s="843"/>
      <c r="OEK46" s="843"/>
      <c r="OEL46" s="843"/>
      <c r="OEM46" s="843"/>
      <c r="OEN46" s="843"/>
      <c r="OEO46" s="843"/>
      <c r="OEP46" s="843"/>
      <c r="OEQ46" s="843"/>
      <c r="OER46" s="843"/>
      <c r="OES46" s="843"/>
      <c r="OET46" s="843"/>
      <c r="OEU46" s="843"/>
      <c r="OEV46" s="843"/>
      <c r="OEW46" s="843"/>
      <c r="OEX46" s="843"/>
      <c r="OEY46" s="843"/>
      <c r="OEZ46" s="843"/>
      <c r="OFA46" s="843"/>
      <c r="OFB46" s="843"/>
      <c r="OFC46" s="843"/>
      <c r="OFD46" s="843"/>
      <c r="OFE46" s="843"/>
      <c r="OFF46" s="843"/>
      <c r="OFG46" s="843"/>
      <c r="OFH46" s="843"/>
      <c r="OFI46" s="843"/>
      <c r="OFJ46" s="843"/>
      <c r="OFK46" s="843"/>
      <c r="OFL46" s="843"/>
      <c r="OFM46" s="843"/>
      <c r="OFN46" s="843"/>
      <c r="OFO46" s="843"/>
      <c r="OFP46" s="843"/>
      <c r="OFQ46" s="843"/>
      <c r="OFR46" s="843"/>
      <c r="OFS46" s="843"/>
      <c r="OFT46" s="843"/>
      <c r="OFU46" s="843"/>
      <c r="OFV46" s="843"/>
      <c r="OFW46" s="843"/>
      <c r="OFX46" s="843"/>
      <c r="OFY46" s="843"/>
      <c r="OFZ46" s="843"/>
      <c r="OGA46" s="843"/>
      <c r="OGB46" s="843"/>
      <c r="OGC46" s="843"/>
      <c r="OGD46" s="843"/>
      <c r="OGE46" s="843"/>
      <c r="OGF46" s="843"/>
      <c r="OGG46" s="843"/>
      <c r="OGH46" s="843"/>
      <c r="OGI46" s="843"/>
      <c r="OGJ46" s="843"/>
      <c r="OGK46" s="843"/>
      <c r="OGL46" s="843"/>
      <c r="OGM46" s="843"/>
      <c r="OGN46" s="843"/>
      <c r="OGO46" s="843"/>
      <c r="OGP46" s="843"/>
      <c r="OGQ46" s="843"/>
      <c r="OGR46" s="843"/>
      <c r="OGS46" s="843"/>
      <c r="OGT46" s="843"/>
      <c r="OGU46" s="843"/>
      <c r="OGV46" s="843"/>
      <c r="OGW46" s="843"/>
      <c r="OGX46" s="843"/>
      <c r="OGY46" s="843"/>
      <c r="OGZ46" s="843"/>
      <c r="OHA46" s="843"/>
      <c r="OHB46" s="843"/>
      <c r="OHC46" s="843"/>
      <c r="OHD46" s="843"/>
      <c r="OHE46" s="843"/>
      <c r="OHF46" s="843"/>
      <c r="OHG46" s="843"/>
      <c r="OHH46" s="843"/>
      <c r="OHI46" s="843"/>
      <c r="OHJ46" s="843"/>
      <c r="OHK46" s="843"/>
      <c r="OHL46" s="843"/>
      <c r="OHM46" s="843"/>
      <c r="OHN46" s="843"/>
      <c r="OHO46" s="843"/>
      <c r="OHP46" s="843"/>
      <c r="OHQ46" s="843"/>
      <c r="OHR46" s="843"/>
      <c r="OHS46" s="843"/>
      <c r="OHT46" s="843"/>
      <c r="OHU46" s="843"/>
      <c r="OHV46" s="843"/>
      <c r="OHW46" s="843"/>
      <c r="OHX46" s="843"/>
      <c r="OHY46" s="843"/>
      <c r="OHZ46" s="843"/>
      <c r="OIA46" s="843"/>
      <c r="OIB46" s="843"/>
      <c r="OIC46" s="843"/>
      <c r="OID46" s="843"/>
      <c r="OIE46" s="843"/>
      <c r="OIF46" s="843"/>
      <c r="OIG46" s="843"/>
      <c r="OIH46" s="843"/>
      <c r="OII46" s="843"/>
      <c r="OIJ46" s="843"/>
      <c r="OIK46" s="843"/>
      <c r="OIL46" s="843"/>
      <c r="OIM46" s="843"/>
      <c r="OIN46" s="843"/>
      <c r="OIO46" s="843"/>
      <c r="OIP46" s="843"/>
      <c r="OIQ46" s="843"/>
      <c r="OIR46" s="843"/>
      <c r="OIS46" s="843"/>
      <c r="OIT46" s="843"/>
      <c r="OIU46" s="843"/>
      <c r="OIV46" s="843"/>
      <c r="OIW46" s="843"/>
      <c r="OIX46" s="843"/>
      <c r="OIY46" s="843"/>
      <c r="OIZ46" s="843"/>
      <c r="OJA46" s="843"/>
      <c r="OJB46" s="843"/>
      <c r="OJC46" s="843"/>
      <c r="OJD46" s="843"/>
      <c r="OJE46" s="843"/>
      <c r="OJF46" s="843"/>
      <c r="OJG46" s="843"/>
      <c r="OJH46" s="843"/>
      <c r="OJI46" s="843"/>
      <c r="OJJ46" s="843"/>
      <c r="OJK46" s="843"/>
      <c r="OJL46" s="843"/>
      <c r="OJM46" s="843"/>
      <c r="OJN46" s="843"/>
      <c r="OJO46" s="843"/>
      <c r="OJP46" s="843"/>
      <c r="OJQ46" s="843"/>
      <c r="OJR46" s="843"/>
      <c r="OJS46" s="843"/>
      <c r="OJT46" s="843"/>
      <c r="OJU46" s="843"/>
      <c r="OJV46" s="843"/>
      <c r="OJW46" s="843"/>
      <c r="OJX46" s="843"/>
      <c r="OJY46" s="843"/>
      <c r="OJZ46" s="843"/>
      <c r="OKA46" s="843"/>
      <c r="OKB46" s="843"/>
      <c r="OKC46" s="843"/>
      <c r="OKD46" s="843"/>
      <c r="OKE46" s="843"/>
      <c r="OKF46" s="843"/>
      <c r="OKG46" s="843"/>
      <c r="OKH46" s="843"/>
      <c r="OKI46" s="843"/>
      <c r="OKJ46" s="843"/>
      <c r="OKK46" s="843"/>
      <c r="OKL46" s="843"/>
      <c r="OKM46" s="843"/>
      <c r="OKN46" s="843"/>
      <c r="OKO46" s="843"/>
      <c r="OKP46" s="843"/>
      <c r="OKQ46" s="843"/>
      <c r="OKR46" s="843"/>
      <c r="OKS46" s="843"/>
      <c r="OKT46" s="843"/>
      <c r="OKU46" s="843"/>
      <c r="OKV46" s="843"/>
      <c r="OKW46" s="843"/>
      <c r="OKX46" s="843"/>
      <c r="OKY46" s="843"/>
      <c r="OKZ46" s="843"/>
      <c r="OLA46" s="843"/>
      <c r="OLB46" s="843"/>
      <c r="OLC46" s="843"/>
      <c r="OLD46" s="843"/>
      <c r="OLE46" s="843"/>
      <c r="OLF46" s="843"/>
      <c r="OLG46" s="843"/>
      <c r="OLH46" s="843"/>
      <c r="OLI46" s="843"/>
      <c r="OLJ46" s="843"/>
      <c r="OLK46" s="843"/>
      <c r="OLL46" s="843"/>
      <c r="OLM46" s="843"/>
      <c r="OLN46" s="843"/>
      <c r="OLO46" s="843"/>
      <c r="OLP46" s="843"/>
      <c r="OLQ46" s="843"/>
      <c r="OLR46" s="843"/>
      <c r="OLS46" s="843"/>
      <c r="OLT46" s="843"/>
      <c r="OLU46" s="843"/>
      <c r="OLV46" s="843"/>
      <c r="OLW46" s="843"/>
      <c r="OLX46" s="843"/>
      <c r="OLY46" s="843"/>
      <c r="OLZ46" s="843"/>
      <c r="OMA46" s="843"/>
      <c r="OMB46" s="843"/>
      <c r="OMC46" s="843"/>
      <c r="OMD46" s="843"/>
      <c r="OME46" s="843"/>
      <c r="OMF46" s="843"/>
      <c r="OMG46" s="843"/>
      <c r="OMH46" s="843"/>
      <c r="OMI46" s="843"/>
      <c r="OMJ46" s="843"/>
      <c r="OMK46" s="843"/>
      <c r="OML46" s="843"/>
      <c r="OMM46" s="843"/>
      <c r="OMN46" s="843"/>
      <c r="OMO46" s="843"/>
      <c r="OMP46" s="843"/>
      <c r="OMQ46" s="843"/>
      <c r="OMR46" s="843"/>
      <c r="OMS46" s="843"/>
      <c r="OMT46" s="843"/>
      <c r="OMU46" s="843"/>
      <c r="OMV46" s="843"/>
      <c r="OMW46" s="843"/>
      <c r="OMX46" s="843"/>
      <c r="OMY46" s="843"/>
      <c r="OMZ46" s="843"/>
      <c r="ONA46" s="843"/>
      <c r="ONB46" s="843"/>
      <c r="ONC46" s="843"/>
      <c r="OND46" s="843"/>
      <c r="ONE46" s="843"/>
      <c r="ONF46" s="843"/>
      <c r="ONG46" s="843"/>
      <c r="ONH46" s="843"/>
      <c r="ONI46" s="843"/>
      <c r="ONJ46" s="843"/>
      <c r="ONK46" s="843"/>
      <c r="ONL46" s="843"/>
      <c r="ONM46" s="843"/>
      <c r="ONN46" s="843"/>
      <c r="ONO46" s="843"/>
      <c r="ONP46" s="843"/>
      <c r="ONQ46" s="843"/>
      <c r="ONR46" s="843"/>
      <c r="ONS46" s="843"/>
      <c r="ONT46" s="843"/>
      <c r="ONU46" s="843"/>
      <c r="ONV46" s="843"/>
      <c r="ONW46" s="843"/>
      <c r="ONX46" s="843"/>
      <c r="ONY46" s="843"/>
      <c r="ONZ46" s="843"/>
      <c r="OOA46" s="843"/>
      <c r="OOB46" s="843"/>
      <c r="OOC46" s="843"/>
      <c r="OOD46" s="843"/>
      <c r="OOE46" s="843"/>
      <c r="OOF46" s="843"/>
      <c r="OOG46" s="843"/>
      <c r="OOH46" s="843"/>
      <c r="OOI46" s="843"/>
      <c r="OOJ46" s="843"/>
      <c r="OOK46" s="843"/>
      <c r="OOL46" s="843"/>
      <c r="OOM46" s="843"/>
      <c r="OON46" s="843"/>
      <c r="OOO46" s="843"/>
      <c r="OOP46" s="843"/>
      <c r="OOQ46" s="843"/>
      <c r="OOR46" s="843"/>
      <c r="OOS46" s="843"/>
      <c r="OOT46" s="843"/>
      <c r="OOU46" s="843"/>
      <c r="OOV46" s="843"/>
      <c r="OOW46" s="843"/>
      <c r="OOX46" s="843"/>
      <c r="OOY46" s="843"/>
      <c r="OOZ46" s="843"/>
      <c r="OPA46" s="843"/>
      <c r="OPB46" s="843"/>
      <c r="OPC46" s="843"/>
      <c r="OPD46" s="843"/>
      <c r="OPE46" s="843"/>
      <c r="OPF46" s="843"/>
      <c r="OPG46" s="843"/>
      <c r="OPH46" s="843"/>
      <c r="OPI46" s="843"/>
      <c r="OPJ46" s="843"/>
      <c r="OPK46" s="843"/>
      <c r="OPL46" s="843"/>
      <c r="OPM46" s="843"/>
      <c r="OPN46" s="843"/>
      <c r="OPO46" s="843"/>
      <c r="OPP46" s="843"/>
      <c r="OPQ46" s="843"/>
      <c r="OPR46" s="843"/>
      <c r="OPS46" s="843"/>
      <c r="OPT46" s="843"/>
      <c r="OPU46" s="843"/>
      <c r="OPV46" s="843"/>
      <c r="OPW46" s="843"/>
      <c r="OPX46" s="843"/>
      <c r="OPY46" s="843"/>
      <c r="OPZ46" s="843"/>
      <c r="OQA46" s="843"/>
      <c r="OQB46" s="843"/>
      <c r="OQC46" s="843"/>
      <c r="OQD46" s="843"/>
      <c r="OQE46" s="843"/>
      <c r="OQF46" s="843"/>
      <c r="OQG46" s="843"/>
      <c r="OQH46" s="843"/>
      <c r="OQI46" s="843"/>
      <c r="OQJ46" s="843"/>
      <c r="OQK46" s="843"/>
      <c r="OQL46" s="843"/>
      <c r="OQM46" s="843"/>
      <c r="OQN46" s="843"/>
      <c r="OQO46" s="843"/>
      <c r="OQP46" s="843"/>
      <c r="OQQ46" s="843"/>
      <c r="OQR46" s="843"/>
      <c r="OQS46" s="843"/>
      <c r="OQT46" s="843"/>
      <c r="OQU46" s="843"/>
      <c r="OQV46" s="843"/>
      <c r="OQW46" s="843"/>
      <c r="OQX46" s="843"/>
      <c r="OQY46" s="843"/>
      <c r="OQZ46" s="843"/>
      <c r="ORA46" s="843"/>
      <c r="ORB46" s="843"/>
      <c r="ORC46" s="843"/>
      <c r="ORD46" s="843"/>
      <c r="ORE46" s="843"/>
      <c r="ORF46" s="843"/>
      <c r="ORG46" s="843"/>
      <c r="ORH46" s="843"/>
      <c r="ORI46" s="843"/>
      <c r="ORJ46" s="843"/>
      <c r="ORK46" s="843"/>
      <c r="ORL46" s="843"/>
      <c r="ORM46" s="843"/>
      <c r="ORN46" s="843"/>
      <c r="ORO46" s="843"/>
      <c r="ORP46" s="843"/>
      <c r="ORQ46" s="843"/>
      <c r="ORR46" s="843"/>
      <c r="ORS46" s="843"/>
      <c r="ORT46" s="843"/>
      <c r="ORU46" s="843"/>
      <c r="ORV46" s="843"/>
      <c r="ORW46" s="843"/>
      <c r="ORX46" s="843"/>
      <c r="ORY46" s="843"/>
      <c r="ORZ46" s="843"/>
      <c r="OSA46" s="843"/>
      <c r="OSB46" s="843"/>
      <c r="OSC46" s="843"/>
      <c r="OSD46" s="843"/>
      <c r="OSE46" s="843"/>
      <c r="OSF46" s="843"/>
      <c r="OSG46" s="843"/>
      <c r="OSH46" s="843"/>
      <c r="OSI46" s="843"/>
      <c r="OSJ46" s="843"/>
      <c r="OSK46" s="843"/>
      <c r="OSL46" s="843"/>
      <c r="OSM46" s="843"/>
      <c r="OSN46" s="843"/>
      <c r="OSO46" s="843"/>
      <c r="OSP46" s="843"/>
      <c r="OSQ46" s="843"/>
      <c r="OSR46" s="843"/>
      <c r="OSS46" s="843"/>
      <c r="OST46" s="843"/>
      <c r="OSU46" s="843"/>
      <c r="OSV46" s="843"/>
      <c r="OSW46" s="843"/>
      <c r="OSX46" s="843"/>
      <c r="OSY46" s="843"/>
      <c r="OSZ46" s="843"/>
      <c r="OTA46" s="843"/>
      <c r="OTB46" s="843"/>
      <c r="OTC46" s="843"/>
      <c r="OTD46" s="843"/>
      <c r="OTE46" s="843"/>
      <c r="OTF46" s="843"/>
      <c r="OTG46" s="843"/>
      <c r="OTH46" s="843"/>
      <c r="OTI46" s="843"/>
      <c r="OTJ46" s="843"/>
      <c r="OTK46" s="843"/>
      <c r="OTL46" s="843"/>
      <c r="OTM46" s="843"/>
      <c r="OTN46" s="843"/>
      <c r="OTO46" s="843"/>
      <c r="OTP46" s="843"/>
      <c r="OTQ46" s="843"/>
      <c r="OTR46" s="843"/>
      <c r="OTS46" s="843"/>
      <c r="OTT46" s="843"/>
      <c r="OTU46" s="843"/>
      <c r="OTV46" s="843"/>
      <c r="OTW46" s="843"/>
      <c r="OTX46" s="843"/>
      <c r="OTY46" s="843"/>
      <c r="OTZ46" s="843"/>
      <c r="OUA46" s="843"/>
      <c r="OUB46" s="843"/>
      <c r="OUC46" s="843"/>
      <c r="OUD46" s="843"/>
      <c r="OUE46" s="843"/>
      <c r="OUF46" s="843"/>
      <c r="OUG46" s="843"/>
      <c r="OUH46" s="843"/>
      <c r="OUI46" s="843"/>
      <c r="OUJ46" s="843"/>
      <c r="OUK46" s="843"/>
      <c r="OUL46" s="843"/>
      <c r="OUM46" s="843"/>
      <c r="OUN46" s="843"/>
      <c r="OUO46" s="843"/>
      <c r="OUP46" s="843"/>
      <c r="OUQ46" s="843"/>
      <c r="OUR46" s="843"/>
      <c r="OUS46" s="843"/>
      <c r="OUT46" s="843"/>
      <c r="OUU46" s="843"/>
      <c r="OUV46" s="843"/>
      <c r="OUW46" s="843"/>
      <c r="OUX46" s="843"/>
      <c r="OUY46" s="843"/>
      <c r="OUZ46" s="843"/>
      <c r="OVA46" s="843"/>
      <c r="OVB46" s="843"/>
      <c r="OVC46" s="843"/>
      <c r="OVD46" s="843"/>
      <c r="OVE46" s="843"/>
      <c r="OVF46" s="843"/>
      <c r="OVG46" s="843"/>
      <c r="OVH46" s="843"/>
      <c r="OVI46" s="843"/>
      <c r="OVJ46" s="843"/>
      <c r="OVK46" s="843"/>
      <c r="OVL46" s="843"/>
      <c r="OVM46" s="843"/>
      <c r="OVN46" s="843"/>
      <c r="OVO46" s="843"/>
      <c r="OVP46" s="843"/>
      <c r="OVQ46" s="843"/>
      <c r="OVR46" s="843"/>
      <c r="OVS46" s="843"/>
      <c r="OVT46" s="843"/>
      <c r="OVU46" s="843"/>
      <c r="OVV46" s="843"/>
      <c r="OVW46" s="843"/>
      <c r="OVX46" s="843"/>
      <c r="OVY46" s="843"/>
      <c r="OVZ46" s="843"/>
      <c r="OWA46" s="843"/>
      <c r="OWB46" s="843"/>
      <c r="OWC46" s="843"/>
      <c r="OWD46" s="843"/>
      <c r="OWE46" s="843"/>
      <c r="OWF46" s="843"/>
      <c r="OWG46" s="843"/>
      <c r="OWH46" s="843"/>
      <c r="OWI46" s="843"/>
      <c r="OWJ46" s="843"/>
      <c r="OWK46" s="843"/>
      <c r="OWL46" s="843"/>
      <c r="OWM46" s="843"/>
      <c r="OWN46" s="843"/>
      <c r="OWO46" s="843"/>
      <c r="OWP46" s="843"/>
      <c r="OWQ46" s="843"/>
      <c r="OWR46" s="843"/>
      <c r="OWS46" s="843"/>
      <c r="OWT46" s="843"/>
      <c r="OWU46" s="843"/>
      <c r="OWV46" s="843"/>
      <c r="OWW46" s="843"/>
      <c r="OWX46" s="843"/>
      <c r="OWY46" s="843"/>
      <c r="OWZ46" s="843"/>
      <c r="OXA46" s="843"/>
      <c r="OXB46" s="843"/>
      <c r="OXC46" s="843"/>
      <c r="OXD46" s="843"/>
      <c r="OXE46" s="843"/>
      <c r="OXF46" s="843"/>
      <c r="OXG46" s="843"/>
      <c r="OXH46" s="843"/>
      <c r="OXI46" s="843"/>
      <c r="OXJ46" s="843"/>
      <c r="OXK46" s="843"/>
      <c r="OXL46" s="843"/>
      <c r="OXM46" s="843"/>
      <c r="OXN46" s="843"/>
      <c r="OXO46" s="843"/>
      <c r="OXP46" s="843"/>
      <c r="OXQ46" s="843"/>
      <c r="OXR46" s="843"/>
      <c r="OXS46" s="843"/>
      <c r="OXT46" s="843"/>
      <c r="OXU46" s="843"/>
      <c r="OXV46" s="843"/>
      <c r="OXW46" s="843"/>
      <c r="OXX46" s="843"/>
      <c r="OXY46" s="843"/>
      <c r="OXZ46" s="843"/>
      <c r="OYA46" s="843"/>
      <c r="OYB46" s="843"/>
      <c r="OYC46" s="843"/>
      <c r="OYD46" s="843"/>
      <c r="OYE46" s="843"/>
      <c r="OYF46" s="843"/>
      <c r="OYG46" s="843"/>
      <c r="OYH46" s="843"/>
      <c r="OYI46" s="843"/>
      <c r="OYJ46" s="843"/>
      <c r="OYK46" s="843"/>
      <c r="OYL46" s="843"/>
      <c r="OYM46" s="843"/>
      <c r="OYN46" s="843"/>
      <c r="OYO46" s="843"/>
      <c r="OYP46" s="843"/>
      <c r="OYQ46" s="843"/>
      <c r="OYR46" s="843"/>
      <c r="OYS46" s="843"/>
      <c r="OYT46" s="843"/>
      <c r="OYU46" s="843"/>
      <c r="OYV46" s="843"/>
      <c r="OYW46" s="843"/>
      <c r="OYX46" s="843"/>
      <c r="OYY46" s="843"/>
      <c r="OYZ46" s="843"/>
      <c r="OZA46" s="843"/>
      <c r="OZB46" s="843"/>
      <c r="OZC46" s="843"/>
      <c r="OZD46" s="843"/>
      <c r="OZE46" s="843"/>
      <c r="OZF46" s="843"/>
      <c r="OZG46" s="843"/>
      <c r="OZH46" s="843"/>
      <c r="OZI46" s="843"/>
      <c r="OZJ46" s="843"/>
      <c r="OZK46" s="843"/>
      <c r="OZL46" s="843"/>
      <c r="OZM46" s="843"/>
      <c r="OZN46" s="843"/>
      <c r="OZO46" s="843"/>
      <c r="OZP46" s="843"/>
      <c r="OZQ46" s="843"/>
      <c r="OZR46" s="843"/>
      <c r="OZS46" s="843"/>
      <c r="OZT46" s="843"/>
      <c r="OZU46" s="843"/>
      <c r="OZV46" s="843"/>
      <c r="OZW46" s="843"/>
      <c r="OZX46" s="843"/>
      <c r="OZY46" s="843"/>
      <c r="OZZ46" s="843"/>
      <c r="PAA46" s="843"/>
      <c r="PAB46" s="843"/>
      <c r="PAC46" s="843"/>
      <c r="PAD46" s="843"/>
      <c r="PAE46" s="843"/>
      <c r="PAF46" s="843"/>
      <c r="PAG46" s="843"/>
      <c r="PAH46" s="843"/>
      <c r="PAI46" s="843"/>
      <c r="PAJ46" s="843"/>
      <c r="PAK46" s="843"/>
      <c r="PAL46" s="843"/>
      <c r="PAM46" s="843"/>
      <c r="PAN46" s="843"/>
      <c r="PAO46" s="843"/>
      <c r="PAP46" s="843"/>
      <c r="PAQ46" s="843"/>
      <c r="PAR46" s="843"/>
      <c r="PAS46" s="843"/>
      <c r="PAT46" s="843"/>
      <c r="PAU46" s="843"/>
      <c r="PAV46" s="843"/>
      <c r="PAW46" s="843"/>
      <c r="PAX46" s="843"/>
      <c r="PAY46" s="843"/>
      <c r="PAZ46" s="843"/>
      <c r="PBA46" s="843"/>
      <c r="PBB46" s="843"/>
      <c r="PBC46" s="843"/>
      <c r="PBD46" s="843"/>
      <c r="PBE46" s="843"/>
      <c r="PBF46" s="843"/>
      <c r="PBG46" s="843"/>
      <c r="PBH46" s="843"/>
      <c r="PBI46" s="843"/>
      <c r="PBJ46" s="843"/>
      <c r="PBK46" s="843"/>
      <c r="PBL46" s="843"/>
      <c r="PBM46" s="843"/>
      <c r="PBN46" s="843"/>
      <c r="PBO46" s="843"/>
      <c r="PBP46" s="843"/>
      <c r="PBQ46" s="843"/>
      <c r="PBR46" s="843"/>
      <c r="PBS46" s="843"/>
      <c r="PBT46" s="843"/>
      <c r="PBU46" s="843"/>
      <c r="PBV46" s="843"/>
      <c r="PBW46" s="843"/>
      <c r="PBX46" s="843"/>
      <c r="PBY46" s="843"/>
      <c r="PBZ46" s="843"/>
      <c r="PCA46" s="843"/>
      <c r="PCB46" s="843"/>
      <c r="PCC46" s="843"/>
      <c r="PCD46" s="843"/>
      <c r="PCE46" s="843"/>
      <c r="PCF46" s="843"/>
      <c r="PCG46" s="843"/>
      <c r="PCH46" s="843"/>
      <c r="PCI46" s="843"/>
      <c r="PCJ46" s="843"/>
      <c r="PCK46" s="843"/>
      <c r="PCL46" s="843"/>
      <c r="PCM46" s="843"/>
      <c r="PCN46" s="843"/>
      <c r="PCO46" s="843"/>
      <c r="PCP46" s="843"/>
      <c r="PCQ46" s="843"/>
      <c r="PCR46" s="843"/>
      <c r="PCS46" s="843"/>
      <c r="PCT46" s="843"/>
      <c r="PCU46" s="843"/>
      <c r="PCV46" s="843"/>
      <c r="PCW46" s="843"/>
      <c r="PCX46" s="843"/>
      <c r="PCY46" s="843"/>
      <c r="PCZ46" s="843"/>
      <c r="PDA46" s="843"/>
      <c r="PDB46" s="843"/>
      <c r="PDC46" s="843"/>
      <c r="PDD46" s="843"/>
      <c r="PDE46" s="843"/>
      <c r="PDF46" s="843"/>
      <c r="PDG46" s="843"/>
      <c r="PDH46" s="843"/>
      <c r="PDI46" s="843"/>
      <c r="PDJ46" s="843"/>
      <c r="PDK46" s="843"/>
      <c r="PDL46" s="843"/>
      <c r="PDM46" s="843"/>
      <c r="PDN46" s="843"/>
      <c r="PDO46" s="843"/>
      <c r="PDP46" s="843"/>
      <c r="PDQ46" s="843"/>
      <c r="PDR46" s="843"/>
      <c r="PDS46" s="843"/>
      <c r="PDT46" s="843"/>
      <c r="PDU46" s="843"/>
      <c r="PDV46" s="843"/>
      <c r="PDW46" s="843"/>
      <c r="PDX46" s="843"/>
      <c r="PDY46" s="843"/>
      <c r="PDZ46" s="843"/>
      <c r="PEA46" s="843"/>
      <c r="PEB46" s="843"/>
      <c r="PEC46" s="843"/>
      <c r="PED46" s="843"/>
      <c r="PEE46" s="843"/>
      <c r="PEF46" s="843"/>
      <c r="PEG46" s="843"/>
      <c r="PEH46" s="843"/>
      <c r="PEI46" s="843"/>
      <c r="PEJ46" s="843"/>
      <c r="PEK46" s="843"/>
      <c r="PEL46" s="843"/>
      <c r="PEM46" s="843"/>
      <c r="PEN46" s="843"/>
      <c r="PEO46" s="843"/>
      <c r="PEP46" s="843"/>
      <c r="PEQ46" s="843"/>
      <c r="PER46" s="843"/>
      <c r="PES46" s="843"/>
      <c r="PET46" s="843"/>
      <c r="PEU46" s="843"/>
      <c r="PEV46" s="843"/>
      <c r="PEW46" s="843"/>
      <c r="PEX46" s="843"/>
      <c r="PEY46" s="843"/>
      <c r="PEZ46" s="843"/>
      <c r="PFA46" s="843"/>
      <c r="PFB46" s="843"/>
      <c r="PFC46" s="843"/>
      <c r="PFD46" s="843"/>
      <c r="PFE46" s="843"/>
      <c r="PFF46" s="843"/>
      <c r="PFG46" s="843"/>
      <c r="PFH46" s="843"/>
      <c r="PFI46" s="843"/>
      <c r="PFJ46" s="843"/>
      <c r="PFK46" s="843"/>
      <c r="PFL46" s="843"/>
      <c r="PFM46" s="843"/>
      <c r="PFN46" s="843"/>
      <c r="PFO46" s="843"/>
      <c r="PFP46" s="843"/>
      <c r="PFQ46" s="843"/>
      <c r="PFR46" s="843"/>
      <c r="PFS46" s="843"/>
      <c r="PFT46" s="843"/>
      <c r="PFU46" s="843"/>
      <c r="PFV46" s="843"/>
      <c r="PFW46" s="843"/>
      <c r="PFX46" s="843"/>
      <c r="PFY46" s="843"/>
      <c r="PFZ46" s="843"/>
      <c r="PGA46" s="843"/>
      <c r="PGB46" s="843"/>
      <c r="PGC46" s="843"/>
      <c r="PGD46" s="843"/>
      <c r="PGE46" s="843"/>
      <c r="PGF46" s="843"/>
      <c r="PGG46" s="843"/>
      <c r="PGH46" s="843"/>
      <c r="PGI46" s="843"/>
      <c r="PGJ46" s="843"/>
      <c r="PGK46" s="843"/>
      <c r="PGL46" s="843"/>
      <c r="PGM46" s="843"/>
      <c r="PGN46" s="843"/>
      <c r="PGO46" s="843"/>
      <c r="PGP46" s="843"/>
      <c r="PGQ46" s="843"/>
      <c r="PGR46" s="843"/>
      <c r="PGS46" s="843"/>
      <c r="PGT46" s="843"/>
      <c r="PGU46" s="843"/>
      <c r="PGV46" s="843"/>
      <c r="PGW46" s="843"/>
      <c r="PGX46" s="843"/>
      <c r="PGY46" s="843"/>
      <c r="PGZ46" s="843"/>
      <c r="PHA46" s="843"/>
      <c r="PHB46" s="843"/>
      <c r="PHC46" s="843"/>
      <c r="PHD46" s="843"/>
      <c r="PHE46" s="843"/>
      <c r="PHF46" s="843"/>
      <c r="PHG46" s="843"/>
      <c r="PHH46" s="843"/>
      <c r="PHI46" s="843"/>
      <c r="PHJ46" s="843"/>
      <c r="PHK46" s="843"/>
      <c r="PHL46" s="843"/>
      <c r="PHM46" s="843"/>
      <c r="PHN46" s="843"/>
      <c r="PHO46" s="843"/>
      <c r="PHP46" s="843"/>
      <c r="PHQ46" s="843"/>
      <c r="PHR46" s="843"/>
      <c r="PHS46" s="843"/>
      <c r="PHT46" s="843"/>
      <c r="PHU46" s="843"/>
      <c r="PHV46" s="843"/>
      <c r="PHW46" s="843"/>
      <c r="PHX46" s="843"/>
      <c r="PHY46" s="843"/>
      <c r="PHZ46" s="843"/>
      <c r="PIA46" s="843"/>
      <c r="PIB46" s="843"/>
      <c r="PIC46" s="843"/>
      <c r="PID46" s="843"/>
      <c r="PIE46" s="843"/>
      <c r="PIF46" s="843"/>
      <c r="PIG46" s="843"/>
      <c r="PIH46" s="843"/>
      <c r="PII46" s="843"/>
      <c r="PIJ46" s="843"/>
      <c r="PIK46" s="843"/>
      <c r="PIL46" s="843"/>
      <c r="PIM46" s="843"/>
      <c r="PIN46" s="843"/>
      <c r="PIO46" s="843"/>
      <c r="PIP46" s="843"/>
      <c r="PIQ46" s="843"/>
      <c r="PIR46" s="843"/>
      <c r="PIS46" s="843"/>
      <c r="PIT46" s="843"/>
      <c r="PIU46" s="843"/>
      <c r="PIV46" s="843"/>
      <c r="PIW46" s="843"/>
      <c r="PIX46" s="843"/>
      <c r="PIY46" s="843"/>
      <c r="PIZ46" s="843"/>
      <c r="PJA46" s="843"/>
      <c r="PJB46" s="843"/>
      <c r="PJC46" s="843"/>
      <c r="PJD46" s="843"/>
      <c r="PJE46" s="843"/>
      <c r="PJF46" s="843"/>
      <c r="PJG46" s="843"/>
      <c r="PJH46" s="843"/>
      <c r="PJI46" s="843"/>
      <c r="PJJ46" s="843"/>
      <c r="PJK46" s="843"/>
      <c r="PJL46" s="843"/>
      <c r="PJM46" s="843"/>
      <c r="PJN46" s="843"/>
      <c r="PJO46" s="843"/>
      <c r="PJP46" s="843"/>
      <c r="PJQ46" s="843"/>
      <c r="PJR46" s="843"/>
      <c r="PJS46" s="843"/>
      <c r="PJT46" s="843"/>
      <c r="PJU46" s="843"/>
      <c r="PJV46" s="843"/>
      <c r="PJW46" s="843"/>
      <c r="PJX46" s="843"/>
      <c r="PJY46" s="843"/>
      <c r="PJZ46" s="843"/>
      <c r="PKA46" s="843"/>
      <c r="PKB46" s="843"/>
      <c r="PKC46" s="843"/>
      <c r="PKD46" s="843"/>
      <c r="PKE46" s="843"/>
      <c r="PKF46" s="843"/>
      <c r="PKG46" s="843"/>
      <c r="PKH46" s="843"/>
      <c r="PKI46" s="843"/>
      <c r="PKJ46" s="843"/>
      <c r="PKK46" s="843"/>
      <c r="PKL46" s="843"/>
      <c r="PKM46" s="843"/>
      <c r="PKN46" s="843"/>
      <c r="PKO46" s="843"/>
      <c r="PKP46" s="843"/>
      <c r="PKQ46" s="843"/>
      <c r="PKR46" s="843"/>
      <c r="PKS46" s="843"/>
      <c r="PKT46" s="843"/>
      <c r="PKU46" s="843"/>
      <c r="PKV46" s="843"/>
      <c r="PKW46" s="843"/>
      <c r="PKX46" s="843"/>
      <c r="PKY46" s="843"/>
      <c r="PKZ46" s="843"/>
      <c r="PLA46" s="843"/>
      <c r="PLB46" s="843"/>
      <c r="PLC46" s="843"/>
      <c r="PLD46" s="843"/>
      <c r="PLE46" s="843"/>
      <c r="PLF46" s="843"/>
      <c r="PLG46" s="843"/>
      <c r="PLH46" s="843"/>
      <c r="PLI46" s="843"/>
      <c r="PLJ46" s="843"/>
      <c r="PLK46" s="843"/>
      <c r="PLL46" s="843"/>
      <c r="PLM46" s="843"/>
      <c r="PLN46" s="843"/>
      <c r="PLO46" s="843"/>
      <c r="PLP46" s="843"/>
      <c r="PLQ46" s="843"/>
      <c r="PLR46" s="843"/>
      <c r="PLS46" s="843"/>
      <c r="PLT46" s="843"/>
      <c r="PLU46" s="843"/>
      <c r="PLV46" s="843"/>
      <c r="PLW46" s="843"/>
      <c r="PLX46" s="843"/>
      <c r="PLY46" s="843"/>
      <c r="PLZ46" s="843"/>
      <c r="PMA46" s="843"/>
      <c r="PMB46" s="843"/>
      <c r="PMC46" s="843"/>
      <c r="PMD46" s="843"/>
      <c r="PME46" s="843"/>
      <c r="PMF46" s="843"/>
      <c r="PMG46" s="843"/>
      <c r="PMH46" s="843"/>
      <c r="PMI46" s="843"/>
      <c r="PMJ46" s="843"/>
      <c r="PMK46" s="843"/>
      <c r="PML46" s="843"/>
      <c r="PMM46" s="843"/>
      <c r="PMN46" s="843"/>
      <c r="PMO46" s="843"/>
      <c r="PMP46" s="843"/>
      <c r="PMQ46" s="843"/>
      <c r="PMR46" s="843"/>
      <c r="PMS46" s="843"/>
      <c r="PMT46" s="843"/>
      <c r="PMU46" s="843"/>
      <c r="PMV46" s="843"/>
      <c r="PMW46" s="843"/>
      <c r="PMX46" s="843"/>
      <c r="PMY46" s="843"/>
      <c r="PMZ46" s="843"/>
      <c r="PNA46" s="843"/>
      <c r="PNB46" s="843"/>
      <c r="PNC46" s="843"/>
      <c r="PND46" s="843"/>
      <c r="PNE46" s="843"/>
      <c r="PNF46" s="843"/>
      <c r="PNG46" s="843"/>
      <c r="PNH46" s="843"/>
      <c r="PNI46" s="843"/>
      <c r="PNJ46" s="843"/>
      <c r="PNK46" s="843"/>
      <c r="PNL46" s="843"/>
      <c r="PNM46" s="843"/>
      <c r="PNN46" s="843"/>
      <c r="PNO46" s="843"/>
      <c r="PNP46" s="843"/>
      <c r="PNQ46" s="843"/>
      <c r="PNR46" s="843"/>
      <c r="PNS46" s="843"/>
      <c r="PNT46" s="843"/>
      <c r="PNU46" s="843"/>
      <c r="PNV46" s="843"/>
      <c r="PNW46" s="843"/>
      <c r="PNX46" s="843"/>
      <c r="PNY46" s="843"/>
      <c r="PNZ46" s="843"/>
      <c r="POA46" s="843"/>
      <c r="POB46" s="843"/>
      <c r="POC46" s="843"/>
      <c r="POD46" s="843"/>
      <c r="POE46" s="843"/>
      <c r="POF46" s="843"/>
      <c r="POG46" s="843"/>
      <c r="POH46" s="843"/>
      <c r="POI46" s="843"/>
      <c r="POJ46" s="843"/>
      <c r="POK46" s="843"/>
      <c r="POL46" s="843"/>
      <c r="POM46" s="843"/>
      <c r="PON46" s="843"/>
      <c r="POO46" s="843"/>
      <c r="POP46" s="843"/>
      <c r="POQ46" s="843"/>
      <c r="POR46" s="843"/>
      <c r="POS46" s="843"/>
      <c r="POT46" s="843"/>
      <c r="POU46" s="843"/>
      <c r="POV46" s="843"/>
      <c r="POW46" s="843"/>
      <c r="POX46" s="843"/>
      <c r="POY46" s="843"/>
      <c r="POZ46" s="843"/>
      <c r="PPA46" s="843"/>
      <c r="PPB46" s="843"/>
      <c r="PPC46" s="843"/>
      <c r="PPD46" s="843"/>
      <c r="PPE46" s="843"/>
      <c r="PPF46" s="843"/>
      <c r="PPG46" s="843"/>
      <c r="PPH46" s="843"/>
      <c r="PPI46" s="843"/>
      <c r="PPJ46" s="843"/>
      <c r="PPK46" s="843"/>
      <c r="PPL46" s="843"/>
      <c r="PPM46" s="843"/>
      <c r="PPN46" s="843"/>
      <c r="PPO46" s="843"/>
      <c r="PPP46" s="843"/>
      <c r="PPQ46" s="843"/>
      <c r="PPR46" s="843"/>
      <c r="PPS46" s="843"/>
      <c r="PPT46" s="843"/>
      <c r="PPU46" s="843"/>
      <c r="PPV46" s="843"/>
      <c r="PPW46" s="843"/>
      <c r="PPX46" s="843"/>
      <c r="PPY46" s="843"/>
      <c r="PPZ46" s="843"/>
      <c r="PQA46" s="843"/>
      <c r="PQB46" s="843"/>
      <c r="PQC46" s="843"/>
      <c r="PQD46" s="843"/>
      <c r="PQE46" s="843"/>
      <c r="PQF46" s="843"/>
      <c r="PQG46" s="843"/>
      <c r="PQH46" s="843"/>
      <c r="PQI46" s="843"/>
      <c r="PQJ46" s="843"/>
      <c r="PQK46" s="843"/>
      <c r="PQL46" s="843"/>
      <c r="PQM46" s="843"/>
      <c r="PQN46" s="843"/>
      <c r="PQO46" s="843"/>
      <c r="PQP46" s="843"/>
      <c r="PQQ46" s="843"/>
      <c r="PQR46" s="843"/>
      <c r="PQS46" s="843"/>
      <c r="PQT46" s="843"/>
      <c r="PQU46" s="843"/>
      <c r="PQV46" s="843"/>
      <c r="PQW46" s="843"/>
      <c r="PQX46" s="843"/>
      <c r="PQY46" s="843"/>
      <c r="PQZ46" s="843"/>
      <c r="PRA46" s="843"/>
      <c r="PRB46" s="843"/>
      <c r="PRC46" s="843"/>
      <c r="PRD46" s="843"/>
      <c r="PRE46" s="843"/>
      <c r="PRF46" s="843"/>
      <c r="PRG46" s="843"/>
      <c r="PRH46" s="843"/>
      <c r="PRI46" s="843"/>
      <c r="PRJ46" s="843"/>
      <c r="PRK46" s="843"/>
      <c r="PRL46" s="843"/>
      <c r="PRM46" s="843"/>
      <c r="PRN46" s="843"/>
      <c r="PRO46" s="843"/>
      <c r="PRP46" s="843"/>
      <c r="PRQ46" s="843"/>
      <c r="PRR46" s="843"/>
      <c r="PRS46" s="843"/>
      <c r="PRT46" s="843"/>
      <c r="PRU46" s="843"/>
      <c r="PRV46" s="843"/>
      <c r="PRW46" s="843"/>
      <c r="PRX46" s="843"/>
      <c r="PRY46" s="843"/>
      <c r="PRZ46" s="843"/>
      <c r="PSA46" s="843"/>
      <c r="PSB46" s="843"/>
      <c r="PSC46" s="843"/>
      <c r="PSD46" s="843"/>
      <c r="PSE46" s="843"/>
      <c r="PSF46" s="843"/>
      <c r="PSG46" s="843"/>
      <c r="PSH46" s="843"/>
      <c r="PSI46" s="843"/>
      <c r="PSJ46" s="843"/>
      <c r="PSK46" s="843"/>
      <c r="PSL46" s="843"/>
      <c r="PSM46" s="843"/>
      <c r="PSN46" s="843"/>
      <c r="PSO46" s="843"/>
      <c r="PSP46" s="843"/>
      <c r="PSQ46" s="843"/>
      <c r="PSR46" s="843"/>
      <c r="PSS46" s="843"/>
      <c r="PST46" s="843"/>
      <c r="PSU46" s="843"/>
      <c r="PSV46" s="843"/>
      <c r="PSW46" s="843"/>
      <c r="PSX46" s="843"/>
      <c r="PSY46" s="843"/>
      <c r="PSZ46" s="843"/>
      <c r="PTA46" s="843"/>
      <c r="PTB46" s="843"/>
      <c r="PTC46" s="843"/>
      <c r="PTD46" s="843"/>
      <c r="PTE46" s="843"/>
      <c r="PTF46" s="843"/>
      <c r="PTG46" s="843"/>
      <c r="PTH46" s="843"/>
      <c r="PTI46" s="843"/>
      <c r="PTJ46" s="843"/>
      <c r="PTK46" s="843"/>
      <c r="PTL46" s="843"/>
      <c r="PTM46" s="843"/>
      <c r="PTN46" s="843"/>
      <c r="PTO46" s="843"/>
      <c r="PTP46" s="843"/>
      <c r="PTQ46" s="843"/>
      <c r="PTR46" s="843"/>
      <c r="PTS46" s="843"/>
      <c r="PTT46" s="843"/>
      <c r="PTU46" s="843"/>
      <c r="PTV46" s="843"/>
      <c r="PTW46" s="843"/>
      <c r="PTX46" s="843"/>
      <c r="PTY46" s="843"/>
      <c r="PTZ46" s="843"/>
      <c r="PUA46" s="843"/>
      <c r="PUB46" s="843"/>
      <c r="PUC46" s="843"/>
      <c r="PUD46" s="843"/>
      <c r="PUE46" s="843"/>
      <c r="PUF46" s="843"/>
      <c r="PUG46" s="843"/>
      <c r="PUH46" s="843"/>
      <c r="PUI46" s="843"/>
      <c r="PUJ46" s="843"/>
      <c r="PUK46" s="843"/>
      <c r="PUL46" s="843"/>
      <c r="PUM46" s="843"/>
      <c r="PUN46" s="843"/>
      <c r="PUO46" s="843"/>
      <c r="PUP46" s="843"/>
      <c r="PUQ46" s="843"/>
      <c r="PUR46" s="843"/>
      <c r="PUS46" s="843"/>
      <c r="PUT46" s="843"/>
      <c r="PUU46" s="843"/>
      <c r="PUV46" s="843"/>
      <c r="PUW46" s="843"/>
      <c r="PUX46" s="843"/>
      <c r="PUY46" s="843"/>
      <c r="PUZ46" s="843"/>
      <c r="PVA46" s="843"/>
      <c r="PVB46" s="843"/>
      <c r="PVC46" s="843"/>
      <c r="PVD46" s="843"/>
      <c r="PVE46" s="843"/>
      <c r="PVF46" s="843"/>
      <c r="PVG46" s="843"/>
      <c r="PVH46" s="843"/>
      <c r="PVI46" s="843"/>
      <c r="PVJ46" s="843"/>
      <c r="PVK46" s="843"/>
      <c r="PVL46" s="843"/>
      <c r="PVM46" s="843"/>
      <c r="PVN46" s="843"/>
      <c r="PVO46" s="843"/>
      <c r="PVP46" s="843"/>
      <c r="PVQ46" s="843"/>
      <c r="PVR46" s="843"/>
      <c r="PVS46" s="843"/>
      <c r="PVT46" s="843"/>
      <c r="PVU46" s="843"/>
      <c r="PVV46" s="843"/>
      <c r="PVW46" s="843"/>
      <c r="PVX46" s="843"/>
      <c r="PVY46" s="843"/>
      <c r="PVZ46" s="843"/>
      <c r="PWA46" s="843"/>
      <c r="PWB46" s="843"/>
      <c r="PWC46" s="843"/>
      <c r="PWD46" s="843"/>
      <c r="PWE46" s="843"/>
      <c r="PWF46" s="843"/>
      <c r="PWG46" s="843"/>
      <c r="PWH46" s="843"/>
      <c r="PWI46" s="843"/>
      <c r="PWJ46" s="843"/>
      <c r="PWK46" s="843"/>
      <c r="PWL46" s="843"/>
      <c r="PWM46" s="843"/>
      <c r="PWN46" s="843"/>
      <c r="PWO46" s="843"/>
      <c r="PWP46" s="843"/>
      <c r="PWQ46" s="843"/>
      <c r="PWR46" s="843"/>
      <c r="PWS46" s="843"/>
      <c r="PWT46" s="843"/>
      <c r="PWU46" s="843"/>
      <c r="PWV46" s="843"/>
      <c r="PWW46" s="843"/>
      <c r="PWX46" s="843"/>
      <c r="PWY46" s="843"/>
      <c r="PWZ46" s="843"/>
      <c r="PXA46" s="843"/>
      <c r="PXB46" s="843"/>
      <c r="PXC46" s="843"/>
      <c r="PXD46" s="843"/>
      <c r="PXE46" s="843"/>
      <c r="PXF46" s="843"/>
      <c r="PXG46" s="843"/>
      <c r="PXH46" s="843"/>
      <c r="PXI46" s="843"/>
      <c r="PXJ46" s="843"/>
      <c r="PXK46" s="843"/>
      <c r="PXL46" s="843"/>
      <c r="PXM46" s="843"/>
      <c r="PXN46" s="843"/>
      <c r="PXO46" s="843"/>
      <c r="PXP46" s="843"/>
      <c r="PXQ46" s="843"/>
      <c r="PXR46" s="843"/>
      <c r="PXS46" s="843"/>
      <c r="PXT46" s="843"/>
      <c r="PXU46" s="843"/>
      <c r="PXV46" s="843"/>
      <c r="PXW46" s="843"/>
      <c r="PXX46" s="843"/>
      <c r="PXY46" s="843"/>
      <c r="PXZ46" s="843"/>
      <c r="PYA46" s="843"/>
      <c r="PYB46" s="843"/>
      <c r="PYC46" s="843"/>
      <c r="PYD46" s="843"/>
      <c r="PYE46" s="843"/>
      <c r="PYF46" s="843"/>
      <c r="PYG46" s="843"/>
      <c r="PYH46" s="843"/>
      <c r="PYI46" s="843"/>
      <c r="PYJ46" s="843"/>
      <c r="PYK46" s="843"/>
      <c r="PYL46" s="843"/>
      <c r="PYM46" s="843"/>
      <c r="PYN46" s="843"/>
      <c r="PYO46" s="843"/>
      <c r="PYP46" s="843"/>
      <c r="PYQ46" s="843"/>
      <c r="PYR46" s="843"/>
      <c r="PYS46" s="843"/>
      <c r="PYT46" s="843"/>
      <c r="PYU46" s="843"/>
      <c r="PYV46" s="843"/>
      <c r="PYW46" s="843"/>
      <c r="PYX46" s="843"/>
      <c r="PYY46" s="843"/>
      <c r="PYZ46" s="843"/>
      <c r="PZA46" s="843"/>
      <c r="PZB46" s="843"/>
      <c r="PZC46" s="843"/>
      <c r="PZD46" s="843"/>
      <c r="PZE46" s="843"/>
      <c r="PZF46" s="843"/>
      <c r="PZG46" s="843"/>
      <c r="PZH46" s="843"/>
      <c r="PZI46" s="843"/>
      <c r="PZJ46" s="843"/>
      <c r="PZK46" s="843"/>
      <c r="PZL46" s="843"/>
      <c r="PZM46" s="843"/>
      <c r="PZN46" s="843"/>
      <c r="PZO46" s="843"/>
      <c r="PZP46" s="843"/>
      <c r="PZQ46" s="843"/>
      <c r="PZR46" s="843"/>
      <c r="PZS46" s="843"/>
      <c r="PZT46" s="843"/>
      <c r="PZU46" s="843"/>
      <c r="PZV46" s="843"/>
      <c r="PZW46" s="843"/>
      <c r="PZX46" s="843"/>
      <c r="PZY46" s="843"/>
      <c r="PZZ46" s="843"/>
      <c r="QAA46" s="843"/>
      <c r="QAB46" s="843"/>
      <c r="QAC46" s="843"/>
      <c r="QAD46" s="843"/>
      <c r="QAE46" s="843"/>
      <c r="QAF46" s="843"/>
      <c r="QAG46" s="843"/>
      <c r="QAH46" s="843"/>
      <c r="QAI46" s="843"/>
      <c r="QAJ46" s="843"/>
      <c r="QAK46" s="843"/>
      <c r="QAL46" s="843"/>
      <c r="QAM46" s="843"/>
      <c r="QAN46" s="843"/>
      <c r="QAO46" s="843"/>
      <c r="QAP46" s="843"/>
      <c r="QAQ46" s="843"/>
      <c r="QAR46" s="843"/>
      <c r="QAS46" s="843"/>
      <c r="QAT46" s="843"/>
      <c r="QAU46" s="843"/>
      <c r="QAV46" s="843"/>
      <c r="QAW46" s="843"/>
      <c r="QAX46" s="843"/>
      <c r="QAY46" s="843"/>
      <c r="QAZ46" s="843"/>
      <c r="QBA46" s="843"/>
      <c r="QBB46" s="843"/>
      <c r="QBC46" s="843"/>
      <c r="QBD46" s="843"/>
      <c r="QBE46" s="843"/>
      <c r="QBF46" s="843"/>
      <c r="QBG46" s="843"/>
      <c r="QBH46" s="843"/>
      <c r="QBI46" s="843"/>
      <c r="QBJ46" s="843"/>
      <c r="QBK46" s="843"/>
      <c r="QBL46" s="843"/>
      <c r="QBM46" s="843"/>
      <c r="QBN46" s="843"/>
      <c r="QBO46" s="843"/>
      <c r="QBP46" s="843"/>
      <c r="QBQ46" s="843"/>
      <c r="QBR46" s="843"/>
      <c r="QBS46" s="843"/>
      <c r="QBT46" s="843"/>
      <c r="QBU46" s="843"/>
      <c r="QBV46" s="843"/>
      <c r="QBW46" s="843"/>
      <c r="QBX46" s="843"/>
      <c r="QBY46" s="843"/>
      <c r="QBZ46" s="843"/>
      <c r="QCA46" s="843"/>
      <c r="QCB46" s="843"/>
      <c r="QCC46" s="843"/>
      <c r="QCD46" s="843"/>
      <c r="QCE46" s="843"/>
      <c r="QCF46" s="843"/>
      <c r="QCG46" s="843"/>
      <c r="QCH46" s="843"/>
      <c r="QCI46" s="843"/>
      <c r="QCJ46" s="843"/>
      <c r="QCK46" s="843"/>
      <c r="QCL46" s="843"/>
      <c r="QCM46" s="843"/>
      <c r="QCN46" s="843"/>
      <c r="QCO46" s="843"/>
      <c r="QCP46" s="843"/>
      <c r="QCQ46" s="843"/>
      <c r="QCR46" s="843"/>
      <c r="QCS46" s="843"/>
      <c r="QCT46" s="843"/>
      <c r="QCU46" s="843"/>
      <c r="QCV46" s="843"/>
      <c r="QCW46" s="843"/>
      <c r="QCX46" s="843"/>
      <c r="QCY46" s="843"/>
      <c r="QCZ46" s="843"/>
      <c r="QDA46" s="843"/>
      <c r="QDB46" s="843"/>
      <c r="QDC46" s="843"/>
      <c r="QDD46" s="843"/>
      <c r="QDE46" s="843"/>
      <c r="QDF46" s="843"/>
      <c r="QDG46" s="843"/>
      <c r="QDH46" s="843"/>
      <c r="QDI46" s="843"/>
      <c r="QDJ46" s="843"/>
      <c r="QDK46" s="843"/>
      <c r="QDL46" s="843"/>
      <c r="QDM46" s="843"/>
      <c r="QDN46" s="843"/>
      <c r="QDO46" s="843"/>
      <c r="QDP46" s="843"/>
      <c r="QDQ46" s="843"/>
      <c r="QDR46" s="843"/>
      <c r="QDS46" s="843"/>
      <c r="QDT46" s="843"/>
      <c r="QDU46" s="843"/>
      <c r="QDV46" s="843"/>
      <c r="QDW46" s="843"/>
      <c r="QDX46" s="843"/>
      <c r="QDY46" s="843"/>
      <c r="QDZ46" s="843"/>
      <c r="QEA46" s="843"/>
      <c r="QEB46" s="843"/>
      <c r="QEC46" s="843"/>
      <c r="QED46" s="843"/>
      <c r="QEE46" s="843"/>
      <c r="QEF46" s="843"/>
      <c r="QEG46" s="843"/>
      <c r="QEH46" s="843"/>
      <c r="QEI46" s="843"/>
      <c r="QEJ46" s="843"/>
      <c r="QEK46" s="843"/>
      <c r="QEL46" s="843"/>
      <c r="QEM46" s="843"/>
      <c r="QEN46" s="843"/>
      <c r="QEO46" s="843"/>
      <c r="QEP46" s="843"/>
      <c r="QEQ46" s="843"/>
      <c r="QER46" s="843"/>
      <c r="QES46" s="843"/>
      <c r="QET46" s="843"/>
      <c r="QEU46" s="843"/>
      <c r="QEV46" s="843"/>
      <c r="QEW46" s="843"/>
      <c r="QEX46" s="843"/>
      <c r="QEY46" s="843"/>
      <c r="QEZ46" s="843"/>
      <c r="QFA46" s="843"/>
      <c r="QFB46" s="843"/>
      <c r="QFC46" s="843"/>
      <c r="QFD46" s="843"/>
      <c r="QFE46" s="843"/>
      <c r="QFF46" s="843"/>
      <c r="QFG46" s="843"/>
      <c r="QFH46" s="843"/>
      <c r="QFI46" s="843"/>
      <c r="QFJ46" s="843"/>
      <c r="QFK46" s="843"/>
      <c r="QFL46" s="843"/>
      <c r="QFM46" s="843"/>
      <c r="QFN46" s="843"/>
      <c r="QFO46" s="843"/>
      <c r="QFP46" s="843"/>
      <c r="QFQ46" s="843"/>
      <c r="QFR46" s="843"/>
      <c r="QFS46" s="843"/>
      <c r="QFT46" s="843"/>
      <c r="QFU46" s="843"/>
      <c r="QFV46" s="843"/>
      <c r="QFW46" s="843"/>
      <c r="QFX46" s="843"/>
      <c r="QFY46" s="843"/>
      <c r="QFZ46" s="843"/>
      <c r="QGA46" s="843"/>
      <c r="QGB46" s="843"/>
      <c r="QGC46" s="843"/>
      <c r="QGD46" s="843"/>
      <c r="QGE46" s="843"/>
      <c r="QGF46" s="843"/>
      <c r="QGG46" s="843"/>
      <c r="QGH46" s="843"/>
      <c r="QGI46" s="843"/>
      <c r="QGJ46" s="843"/>
      <c r="QGK46" s="843"/>
      <c r="QGL46" s="843"/>
      <c r="QGM46" s="843"/>
      <c r="QGN46" s="843"/>
      <c r="QGO46" s="843"/>
      <c r="QGP46" s="843"/>
      <c r="QGQ46" s="843"/>
      <c r="QGR46" s="843"/>
      <c r="QGS46" s="843"/>
      <c r="QGT46" s="843"/>
      <c r="QGU46" s="843"/>
      <c r="QGV46" s="843"/>
      <c r="QGW46" s="843"/>
      <c r="QGX46" s="843"/>
      <c r="QGY46" s="843"/>
      <c r="QGZ46" s="843"/>
      <c r="QHA46" s="843"/>
      <c r="QHB46" s="843"/>
      <c r="QHC46" s="843"/>
      <c r="QHD46" s="843"/>
      <c r="QHE46" s="843"/>
      <c r="QHF46" s="843"/>
      <c r="QHG46" s="843"/>
      <c r="QHH46" s="843"/>
      <c r="QHI46" s="843"/>
      <c r="QHJ46" s="843"/>
      <c r="QHK46" s="843"/>
      <c r="QHL46" s="843"/>
      <c r="QHM46" s="843"/>
      <c r="QHN46" s="843"/>
      <c r="QHO46" s="843"/>
      <c r="QHP46" s="843"/>
      <c r="QHQ46" s="843"/>
      <c r="QHR46" s="843"/>
      <c r="QHS46" s="843"/>
      <c r="QHT46" s="843"/>
      <c r="QHU46" s="843"/>
      <c r="QHV46" s="843"/>
      <c r="QHW46" s="843"/>
      <c r="QHX46" s="843"/>
      <c r="QHY46" s="843"/>
      <c r="QHZ46" s="843"/>
      <c r="QIA46" s="843"/>
      <c r="QIB46" s="843"/>
      <c r="QIC46" s="843"/>
      <c r="QID46" s="843"/>
      <c r="QIE46" s="843"/>
      <c r="QIF46" s="843"/>
      <c r="QIG46" s="843"/>
      <c r="QIH46" s="843"/>
      <c r="QII46" s="843"/>
      <c r="QIJ46" s="843"/>
      <c r="QIK46" s="843"/>
      <c r="QIL46" s="843"/>
      <c r="QIM46" s="843"/>
      <c r="QIN46" s="843"/>
      <c r="QIO46" s="843"/>
      <c r="QIP46" s="843"/>
      <c r="QIQ46" s="843"/>
      <c r="QIR46" s="843"/>
      <c r="QIS46" s="843"/>
      <c r="QIT46" s="843"/>
      <c r="QIU46" s="843"/>
      <c r="QIV46" s="843"/>
      <c r="QIW46" s="843"/>
      <c r="QIX46" s="843"/>
      <c r="QIY46" s="843"/>
      <c r="QIZ46" s="843"/>
      <c r="QJA46" s="843"/>
      <c r="QJB46" s="843"/>
      <c r="QJC46" s="843"/>
      <c r="QJD46" s="843"/>
      <c r="QJE46" s="843"/>
      <c r="QJF46" s="843"/>
      <c r="QJG46" s="843"/>
      <c r="QJH46" s="843"/>
      <c r="QJI46" s="843"/>
      <c r="QJJ46" s="843"/>
      <c r="QJK46" s="843"/>
      <c r="QJL46" s="843"/>
      <c r="QJM46" s="843"/>
      <c r="QJN46" s="843"/>
      <c r="QJO46" s="843"/>
      <c r="QJP46" s="843"/>
      <c r="QJQ46" s="843"/>
      <c r="QJR46" s="843"/>
      <c r="QJS46" s="843"/>
      <c r="QJT46" s="843"/>
      <c r="QJU46" s="843"/>
      <c r="QJV46" s="843"/>
      <c r="QJW46" s="843"/>
      <c r="QJX46" s="843"/>
      <c r="QJY46" s="843"/>
      <c r="QJZ46" s="843"/>
      <c r="QKA46" s="843"/>
      <c r="QKB46" s="843"/>
      <c r="QKC46" s="843"/>
      <c r="QKD46" s="843"/>
      <c r="QKE46" s="843"/>
      <c r="QKF46" s="843"/>
      <c r="QKG46" s="843"/>
      <c r="QKH46" s="843"/>
      <c r="QKI46" s="843"/>
      <c r="QKJ46" s="843"/>
      <c r="QKK46" s="843"/>
      <c r="QKL46" s="843"/>
      <c r="QKM46" s="843"/>
      <c r="QKN46" s="843"/>
      <c r="QKO46" s="843"/>
      <c r="QKP46" s="843"/>
      <c r="QKQ46" s="843"/>
      <c r="QKR46" s="843"/>
      <c r="QKS46" s="843"/>
      <c r="QKT46" s="843"/>
      <c r="QKU46" s="843"/>
      <c r="QKV46" s="843"/>
      <c r="QKW46" s="843"/>
      <c r="QKX46" s="843"/>
      <c r="QKY46" s="843"/>
      <c r="QKZ46" s="843"/>
      <c r="QLA46" s="843"/>
      <c r="QLB46" s="843"/>
      <c r="QLC46" s="843"/>
      <c r="QLD46" s="843"/>
      <c r="QLE46" s="843"/>
      <c r="QLF46" s="843"/>
      <c r="QLG46" s="843"/>
      <c r="QLH46" s="843"/>
      <c r="QLI46" s="843"/>
      <c r="QLJ46" s="843"/>
      <c r="QLK46" s="843"/>
      <c r="QLL46" s="843"/>
      <c r="QLM46" s="843"/>
      <c r="QLN46" s="843"/>
      <c r="QLO46" s="843"/>
      <c r="QLP46" s="843"/>
      <c r="QLQ46" s="843"/>
      <c r="QLR46" s="843"/>
      <c r="QLS46" s="843"/>
      <c r="QLT46" s="843"/>
      <c r="QLU46" s="843"/>
      <c r="QLV46" s="843"/>
      <c r="QLW46" s="843"/>
      <c r="QLX46" s="843"/>
      <c r="QLY46" s="843"/>
      <c r="QLZ46" s="843"/>
      <c r="QMA46" s="843"/>
      <c r="QMB46" s="843"/>
      <c r="QMC46" s="843"/>
      <c r="QMD46" s="843"/>
      <c r="QME46" s="843"/>
      <c r="QMF46" s="843"/>
      <c r="QMG46" s="843"/>
      <c r="QMH46" s="843"/>
      <c r="QMI46" s="843"/>
      <c r="QMJ46" s="843"/>
      <c r="QMK46" s="843"/>
      <c r="QML46" s="843"/>
      <c r="QMM46" s="843"/>
      <c r="QMN46" s="843"/>
      <c r="QMO46" s="843"/>
      <c r="QMP46" s="843"/>
      <c r="QMQ46" s="843"/>
      <c r="QMR46" s="843"/>
      <c r="QMS46" s="843"/>
      <c r="QMT46" s="843"/>
      <c r="QMU46" s="843"/>
      <c r="QMV46" s="843"/>
      <c r="QMW46" s="843"/>
      <c r="QMX46" s="843"/>
      <c r="QMY46" s="843"/>
      <c r="QMZ46" s="843"/>
      <c r="QNA46" s="843"/>
      <c r="QNB46" s="843"/>
      <c r="QNC46" s="843"/>
      <c r="QND46" s="843"/>
      <c r="QNE46" s="843"/>
      <c r="QNF46" s="843"/>
      <c r="QNG46" s="843"/>
      <c r="QNH46" s="843"/>
      <c r="QNI46" s="843"/>
      <c r="QNJ46" s="843"/>
      <c r="QNK46" s="843"/>
      <c r="QNL46" s="843"/>
      <c r="QNM46" s="843"/>
      <c r="QNN46" s="843"/>
      <c r="QNO46" s="843"/>
      <c r="QNP46" s="843"/>
      <c r="QNQ46" s="843"/>
      <c r="QNR46" s="843"/>
      <c r="QNS46" s="843"/>
      <c r="QNT46" s="843"/>
      <c r="QNU46" s="843"/>
      <c r="QNV46" s="843"/>
      <c r="QNW46" s="843"/>
      <c r="QNX46" s="843"/>
      <c r="QNY46" s="843"/>
      <c r="QNZ46" s="843"/>
      <c r="QOA46" s="843"/>
      <c r="QOB46" s="843"/>
      <c r="QOC46" s="843"/>
      <c r="QOD46" s="843"/>
      <c r="QOE46" s="843"/>
      <c r="QOF46" s="843"/>
      <c r="QOG46" s="843"/>
      <c r="QOH46" s="843"/>
      <c r="QOI46" s="843"/>
      <c r="QOJ46" s="843"/>
      <c r="QOK46" s="843"/>
      <c r="QOL46" s="843"/>
      <c r="QOM46" s="843"/>
      <c r="QON46" s="843"/>
      <c r="QOO46" s="843"/>
      <c r="QOP46" s="843"/>
      <c r="QOQ46" s="843"/>
      <c r="QOR46" s="843"/>
      <c r="QOS46" s="843"/>
      <c r="QOT46" s="843"/>
      <c r="QOU46" s="843"/>
      <c r="QOV46" s="843"/>
      <c r="QOW46" s="843"/>
      <c r="QOX46" s="843"/>
      <c r="QOY46" s="843"/>
      <c r="QOZ46" s="843"/>
      <c r="QPA46" s="843"/>
      <c r="QPB46" s="843"/>
      <c r="QPC46" s="843"/>
      <c r="QPD46" s="843"/>
      <c r="QPE46" s="843"/>
      <c r="QPF46" s="843"/>
      <c r="QPG46" s="843"/>
      <c r="QPH46" s="843"/>
      <c r="QPI46" s="843"/>
      <c r="QPJ46" s="843"/>
      <c r="QPK46" s="843"/>
      <c r="QPL46" s="843"/>
      <c r="QPM46" s="843"/>
      <c r="QPN46" s="843"/>
      <c r="QPO46" s="843"/>
      <c r="QPP46" s="843"/>
      <c r="QPQ46" s="843"/>
      <c r="QPR46" s="843"/>
      <c r="QPS46" s="843"/>
      <c r="QPT46" s="843"/>
      <c r="QPU46" s="843"/>
      <c r="QPV46" s="843"/>
      <c r="QPW46" s="843"/>
      <c r="QPX46" s="843"/>
      <c r="QPY46" s="843"/>
      <c r="QPZ46" s="843"/>
      <c r="QQA46" s="843"/>
      <c r="QQB46" s="843"/>
      <c r="QQC46" s="843"/>
      <c r="QQD46" s="843"/>
      <c r="QQE46" s="843"/>
      <c r="QQF46" s="843"/>
      <c r="QQG46" s="843"/>
      <c r="QQH46" s="843"/>
      <c r="QQI46" s="843"/>
      <c r="QQJ46" s="843"/>
      <c r="QQK46" s="843"/>
      <c r="QQL46" s="843"/>
      <c r="QQM46" s="843"/>
      <c r="QQN46" s="843"/>
      <c r="QQO46" s="843"/>
      <c r="QQP46" s="843"/>
      <c r="QQQ46" s="843"/>
      <c r="QQR46" s="843"/>
      <c r="QQS46" s="843"/>
      <c r="QQT46" s="843"/>
      <c r="QQU46" s="843"/>
      <c r="QQV46" s="843"/>
      <c r="QQW46" s="843"/>
      <c r="QQX46" s="843"/>
      <c r="QQY46" s="843"/>
      <c r="QQZ46" s="843"/>
      <c r="QRA46" s="843"/>
      <c r="QRB46" s="843"/>
      <c r="QRC46" s="843"/>
      <c r="QRD46" s="843"/>
      <c r="QRE46" s="843"/>
      <c r="QRF46" s="843"/>
      <c r="QRG46" s="843"/>
      <c r="QRH46" s="843"/>
      <c r="QRI46" s="843"/>
      <c r="QRJ46" s="843"/>
      <c r="QRK46" s="843"/>
      <c r="QRL46" s="843"/>
      <c r="QRM46" s="843"/>
      <c r="QRN46" s="843"/>
      <c r="QRO46" s="843"/>
      <c r="QRP46" s="843"/>
      <c r="QRQ46" s="843"/>
      <c r="QRR46" s="843"/>
      <c r="QRS46" s="843"/>
      <c r="QRT46" s="843"/>
      <c r="QRU46" s="843"/>
      <c r="QRV46" s="843"/>
      <c r="QRW46" s="843"/>
      <c r="QRX46" s="843"/>
      <c r="QRY46" s="843"/>
      <c r="QRZ46" s="843"/>
      <c r="QSA46" s="843"/>
      <c r="QSB46" s="843"/>
      <c r="QSC46" s="843"/>
      <c r="QSD46" s="843"/>
      <c r="QSE46" s="843"/>
      <c r="QSF46" s="843"/>
      <c r="QSG46" s="843"/>
      <c r="QSH46" s="843"/>
      <c r="QSI46" s="843"/>
      <c r="QSJ46" s="843"/>
      <c r="QSK46" s="843"/>
      <c r="QSL46" s="843"/>
      <c r="QSM46" s="843"/>
      <c r="QSN46" s="843"/>
      <c r="QSO46" s="843"/>
      <c r="QSP46" s="843"/>
      <c r="QSQ46" s="843"/>
      <c r="QSR46" s="843"/>
      <c r="QSS46" s="843"/>
      <c r="QST46" s="843"/>
      <c r="QSU46" s="843"/>
      <c r="QSV46" s="843"/>
      <c r="QSW46" s="843"/>
      <c r="QSX46" s="843"/>
      <c r="QSY46" s="843"/>
      <c r="QSZ46" s="843"/>
      <c r="QTA46" s="843"/>
      <c r="QTB46" s="843"/>
      <c r="QTC46" s="843"/>
      <c r="QTD46" s="843"/>
      <c r="QTE46" s="843"/>
      <c r="QTF46" s="843"/>
      <c r="QTG46" s="843"/>
      <c r="QTH46" s="843"/>
      <c r="QTI46" s="843"/>
      <c r="QTJ46" s="843"/>
      <c r="QTK46" s="843"/>
      <c r="QTL46" s="843"/>
      <c r="QTM46" s="843"/>
      <c r="QTN46" s="843"/>
      <c r="QTO46" s="843"/>
      <c r="QTP46" s="843"/>
      <c r="QTQ46" s="843"/>
      <c r="QTR46" s="843"/>
      <c r="QTS46" s="843"/>
      <c r="QTT46" s="843"/>
      <c r="QTU46" s="843"/>
      <c r="QTV46" s="843"/>
      <c r="QTW46" s="843"/>
      <c r="QTX46" s="843"/>
      <c r="QTY46" s="843"/>
      <c r="QTZ46" s="843"/>
      <c r="QUA46" s="843"/>
      <c r="QUB46" s="843"/>
      <c r="QUC46" s="843"/>
      <c r="QUD46" s="843"/>
      <c r="QUE46" s="843"/>
      <c r="QUF46" s="843"/>
      <c r="QUG46" s="843"/>
      <c r="QUH46" s="843"/>
      <c r="QUI46" s="843"/>
      <c r="QUJ46" s="843"/>
      <c r="QUK46" s="843"/>
      <c r="QUL46" s="843"/>
      <c r="QUM46" s="843"/>
      <c r="QUN46" s="843"/>
      <c r="QUO46" s="843"/>
      <c r="QUP46" s="843"/>
      <c r="QUQ46" s="843"/>
      <c r="QUR46" s="843"/>
      <c r="QUS46" s="843"/>
      <c r="QUT46" s="843"/>
      <c r="QUU46" s="843"/>
      <c r="QUV46" s="843"/>
      <c r="QUW46" s="843"/>
      <c r="QUX46" s="843"/>
      <c r="QUY46" s="843"/>
      <c r="QUZ46" s="843"/>
      <c r="QVA46" s="843"/>
      <c r="QVB46" s="843"/>
      <c r="QVC46" s="843"/>
      <c r="QVD46" s="843"/>
      <c r="QVE46" s="843"/>
      <c r="QVF46" s="843"/>
      <c r="QVG46" s="843"/>
      <c r="QVH46" s="843"/>
      <c r="QVI46" s="843"/>
      <c r="QVJ46" s="843"/>
      <c r="QVK46" s="843"/>
      <c r="QVL46" s="843"/>
      <c r="QVM46" s="843"/>
      <c r="QVN46" s="843"/>
      <c r="QVO46" s="843"/>
      <c r="QVP46" s="843"/>
      <c r="QVQ46" s="843"/>
      <c r="QVR46" s="843"/>
      <c r="QVS46" s="843"/>
      <c r="QVT46" s="843"/>
      <c r="QVU46" s="843"/>
      <c r="QVV46" s="843"/>
      <c r="QVW46" s="843"/>
      <c r="QVX46" s="843"/>
      <c r="QVY46" s="843"/>
      <c r="QVZ46" s="843"/>
      <c r="QWA46" s="843"/>
      <c r="QWB46" s="843"/>
      <c r="QWC46" s="843"/>
      <c r="QWD46" s="843"/>
      <c r="QWE46" s="843"/>
      <c r="QWF46" s="843"/>
      <c r="QWG46" s="843"/>
      <c r="QWH46" s="843"/>
      <c r="QWI46" s="843"/>
      <c r="QWJ46" s="843"/>
      <c r="QWK46" s="843"/>
      <c r="QWL46" s="843"/>
      <c r="QWM46" s="843"/>
      <c r="QWN46" s="843"/>
      <c r="QWO46" s="843"/>
      <c r="QWP46" s="843"/>
      <c r="QWQ46" s="843"/>
      <c r="QWR46" s="843"/>
      <c r="QWS46" s="843"/>
      <c r="QWT46" s="843"/>
      <c r="QWU46" s="843"/>
      <c r="QWV46" s="843"/>
      <c r="QWW46" s="843"/>
      <c r="QWX46" s="843"/>
      <c r="QWY46" s="843"/>
      <c r="QWZ46" s="843"/>
      <c r="QXA46" s="843"/>
      <c r="QXB46" s="843"/>
      <c r="QXC46" s="843"/>
      <c r="QXD46" s="843"/>
      <c r="QXE46" s="843"/>
      <c r="QXF46" s="843"/>
      <c r="QXG46" s="843"/>
      <c r="QXH46" s="843"/>
      <c r="QXI46" s="843"/>
      <c r="QXJ46" s="843"/>
      <c r="QXK46" s="843"/>
      <c r="QXL46" s="843"/>
      <c r="QXM46" s="843"/>
      <c r="QXN46" s="843"/>
      <c r="QXO46" s="843"/>
      <c r="QXP46" s="843"/>
      <c r="QXQ46" s="843"/>
      <c r="QXR46" s="843"/>
      <c r="QXS46" s="843"/>
      <c r="QXT46" s="843"/>
      <c r="QXU46" s="843"/>
      <c r="QXV46" s="843"/>
      <c r="QXW46" s="843"/>
      <c r="QXX46" s="843"/>
      <c r="QXY46" s="843"/>
      <c r="QXZ46" s="843"/>
      <c r="QYA46" s="843"/>
      <c r="QYB46" s="843"/>
      <c r="QYC46" s="843"/>
      <c r="QYD46" s="843"/>
      <c r="QYE46" s="843"/>
      <c r="QYF46" s="843"/>
      <c r="QYG46" s="843"/>
      <c r="QYH46" s="843"/>
      <c r="QYI46" s="843"/>
      <c r="QYJ46" s="843"/>
      <c r="QYK46" s="843"/>
      <c r="QYL46" s="843"/>
      <c r="QYM46" s="843"/>
      <c r="QYN46" s="843"/>
      <c r="QYO46" s="843"/>
      <c r="QYP46" s="843"/>
      <c r="QYQ46" s="843"/>
      <c r="QYR46" s="843"/>
      <c r="QYS46" s="843"/>
      <c r="QYT46" s="843"/>
      <c r="QYU46" s="843"/>
      <c r="QYV46" s="843"/>
      <c r="QYW46" s="843"/>
      <c r="QYX46" s="843"/>
      <c r="QYY46" s="843"/>
      <c r="QYZ46" s="843"/>
      <c r="QZA46" s="843"/>
      <c r="QZB46" s="843"/>
      <c r="QZC46" s="843"/>
      <c r="QZD46" s="843"/>
      <c r="QZE46" s="843"/>
      <c r="QZF46" s="843"/>
      <c r="QZG46" s="843"/>
      <c r="QZH46" s="843"/>
      <c r="QZI46" s="843"/>
      <c r="QZJ46" s="843"/>
      <c r="QZK46" s="843"/>
      <c r="QZL46" s="843"/>
      <c r="QZM46" s="843"/>
      <c r="QZN46" s="843"/>
      <c r="QZO46" s="843"/>
      <c r="QZP46" s="843"/>
      <c r="QZQ46" s="843"/>
      <c r="QZR46" s="843"/>
      <c r="QZS46" s="843"/>
      <c r="QZT46" s="843"/>
      <c r="QZU46" s="843"/>
      <c r="QZV46" s="843"/>
      <c r="QZW46" s="843"/>
      <c r="QZX46" s="843"/>
      <c r="QZY46" s="843"/>
      <c r="QZZ46" s="843"/>
      <c r="RAA46" s="843"/>
      <c r="RAB46" s="843"/>
      <c r="RAC46" s="843"/>
      <c r="RAD46" s="843"/>
      <c r="RAE46" s="843"/>
      <c r="RAF46" s="843"/>
      <c r="RAG46" s="843"/>
      <c r="RAH46" s="843"/>
      <c r="RAI46" s="843"/>
      <c r="RAJ46" s="843"/>
      <c r="RAK46" s="843"/>
      <c r="RAL46" s="843"/>
      <c r="RAM46" s="843"/>
      <c r="RAN46" s="843"/>
      <c r="RAO46" s="843"/>
      <c r="RAP46" s="843"/>
      <c r="RAQ46" s="843"/>
      <c r="RAR46" s="843"/>
      <c r="RAS46" s="843"/>
      <c r="RAT46" s="843"/>
      <c r="RAU46" s="843"/>
      <c r="RAV46" s="843"/>
      <c r="RAW46" s="843"/>
      <c r="RAX46" s="843"/>
      <c r="RAY46" s="843"/>
      <c r="RAZ46" s="843"/>
      <c r="RBA46" s="843"/>
      <c r="RBB46" s="843"/>
      <c r="RBC46" s="843"/>
      <c r="RBD46" s="843"/>
      <c r="RBE46" s="843"/>
      <c r="RBF46" s="843"/>
      <c r="RBG46" s="843"/>
      <c r="RBH46" s="843"/>
      <c r="RBI46" s="843"/>
      <c r="RBJ46" s="843"/>
      <c r="RBK46" s="843"/>
      <c r="RBL46" s="843"/>
      <c r="RBM46" s="843"/>
      <c r="RBN46" s="843"/>
      <c r="RBO46" s="843"/>
      <c r="RBP46" s="843"/>
      <c r="RBQ46" s="843"/>
      <c r="RBR46" s="843"/>
      <c r="RBS46" s="843"/>
      <c r="RBT46" s="843"/>
      <c r="RBU46" s="843"/>
      <c r="RBV46" s="843"/>
      <c r="RBW46" s="843"/>
      <c r="RBX46" s="843"/>
      <c r="RBY46" s="843"/>
      <c r="RBZ46" s="843"/>
      <c r="RCA46" s="843"/>
      <c r="RCB46" s="843"/>
      <c r="RCC46" s="843"/>
      <c r="RCD46" s="843"/>
      <c r="RCE46" s="843"/>
      <c r="RCF46" s="843"/>
      <c r="RCG46" s="843"/>
      <c r="RCH46" s="843"/>
      <c r="RCI46" s="843"/>
      <c r="RCJ46" s="843"/>
      <c r="RCK46" s="843"/>
      <c r="RCL46" s="843"/>
      <c r="RCM46" s="843"/>
      <c r="RCN46" s="843"/>
      <c r="RCO46" s="843"/>
      <c r="RCP46" s="843"/>
      <c r="RCQ46" s="843"/>
      <c r="RCR46" s="843"/>
      <c r="RCS46" s="843"/>
      <c r="RCT46" s="843"/>
      <c r="RCU46" s="843"/>
      <c r="RCV46" s="843"/>
      <c r="RCW46" s="843"/>
      <c r="RCX46" s="843"/>
      <c r="RCY46" s="843"/>
      <c r="RCZ46" s="843"/>
      <c r="RDA46" s="843"/>
      <c r="RDB46" s="843"/>
      <c r="RDC46" s="843"/>
      <c r="RDD46" s="843"/>
      <c r="RDE46" s="843"/>
      <c r="RDF46" s="843"/>
      <c r="RDG46" s="843"/>
      <c r="RDH46" s="843"/>
      <c r="RDI46" s="843"/>
      <c r="RDJ46" s="843"/>
      <c r="RDK46" s="843"/>
      <c r="RDL46" s="843"/>
      <c r="RDM46" s="843"/>
      <c r="RDN46" s="843"/>
      <c r="RDO46" s="843"/>
      <c r="RDP46" s="843"/>
      <c r="RDQ46" s="843"/>
      <c r="RDR46" s="843"/>
      <c r="RDS46" s="843"/>
      <c r="RDT46" s="843"/>
      <c r="RDU46" s="843"/>
      <c r="RDV46" s="843"/>
      <c r="RDW46" s="843"/>
      <c r="RDX46" s="843"/>
      <c r="RDY46" s="843"/>
      <c r="RDZ46" s="843"/>
      <c r="REA46" s="843"/>
      <c r="REB46" s="843"/>
      <c r="REC46" s="843"/>
      <c r="RED46" s="843"/>
      <c r="REE46" s="843"/>
      <c r="REF46" s="843"/>
      <c r="REG46" s="843"/>
      <c r="REH46" s="843"/>
      <c r="REI46" s="843"/>
      <c r="REJ46" s="843"/>
      <c r="REK46" s="843"/>
      <c r="REL46" s="843"/>
      <c r="REM46" s="843"/>
      <c r="REN46" s="843"/>
      <c r="REO46" s="843"/>
      <c r="REP46" s="843"/>
      <c r="REQ46" s="843"/>
      <c r="RER46" s="843"/>
      <c r="RES46" s="843"/>
      <c r="RET46" s="843"/>
      <c r="REU46" s="843"/>
      <c r="REV46" s="843"/>
      <c r="REW46" s="843"/>
      <c r="REX46" s="843"/>
      <c r="REY46" s="843"/>
      <c r="REZ46" s="843"/>
      <c r="RFA46" s="843"/>
      <c r="RFB46" s="843"/>
      <c r="RFC46" s="843"/>
      <c r="RFD46" s="843"/>
      <c r="RFE46" s="843"/>
      <c r="RFF46" s="843"/>
      <c r="RFG46" s="843"/>
      <c r="RFH46" s="843"/>
      <c r="RFI46" s="843"/>
      <c r="RFJ46" s="843"/>
      <c r="RFK46" s="843"/>
      <c r="RFL46" s="843"/>
      <c r="RFM46" s="843"/>
      <c r="RFN46" s="843"/>
      <c r="RFO46" s="843"/>
      <c r="RFP46" s="843"/>
      <c r="RFQ46" s="843"/>
      <c r="RFR46" s="843"/>
      <c r="RFS46" s="843"/>
      <c r="RFT46" s="843"/>
      <c r="RFU46" s="843"/>
      <c r="RFV46" s="843"/>
      <c r="RFW46" s="843"/>
      <c r="RFX46" s="843"/>
      <c r="RFY46" s="843"/>
      <c r="RFZ46" s="843"/>
      <c r="RGA46" s="843"/>
      <c r="RGB46" s="843"/>
      <c r="RGC46" s="843"/>
      <c r="RGD46" s="843"/>
      <c r="RGE46" s="843"/>
      <c r="RGF46" s="843"/>
      <c r="RGG46" s="843"/>
      <c r="RGH46" s="843"/>
      <c r="RGI46" s="843"/>
      <c r="RGJ46" s="843"/>
      <c r="RGK46" s="843"/>
      <c r="RGL46" s="843"/>
      <c r="RGM46" s="843"/>
      <c r="RGN46" s="843"/>
      <c r="RGO46" s="843"/>
      <c r="RGP46" s="843"/>
      <c r="RGQ46" s="843"/>
      <c r="RGR46" s="843"/>
      <c r="RGS46" s="843"/>
      <c r="RGT46" s="843"/>
      <c r="RGU46" s="843"/>
      <c r="RGV46" s="843"/>
      <c r="RGW46" s="843"/>
      <c r="RGX46" s="843"/>
      <c r="RGY46" s="843"/>
      <c r="RGZ46" s="843"/>
      <c r="RHA46" s="843"/>
      <c r="RHB46" s="843"/>
      <c r="RHC46" s="843"/>
      <c r="RHD46" s="843"/>
      <c r="RHE46" s="843"/>
      <c r="RHF46" s="843"/>
      <c r="RHG46" s="843"/>
      <c r="RHH46" s="843"/>
      <c r="RHI46" s="843"/>
      <c r="RHJ46" s="843"/>
      <c r="RHK46" s="843"/>
      <c r="RHL46" s="843"/>
      <c r="RHM46" s="843"/>
      <c r="RHN46" s="843"/>
      <c r="RHO46" s="843"/>
      <c r="RHP46" s="843"/>
      <c r="RHQ46" s="843"/>
      <c r="RHR46" s="843"/>
      <c r="RHS46" s="843"/>
      <c r="RHT46" s="843"/>
      <c r="RHU46" s="843"/>
      <c r="RHV46" s="843"/>
      <c r="RHW46" s="843"/>
      <c r="RHX46" s="843"/>
      <c r="RHY46" s="843"/>
      <c r="RHZ46" s="843"/>
      <c r="RIA46" s="843"/>
      <c r="RIB46" s="843"/>
      <c r="RIC46" s="843"/>
      <c r="RID46" s="843"/>
      <c r="RIE46" s="843"/>
      <c r="RIF46" s="843"/>
      <c r="RIG46" s="843"/>
      <c r="RIH46" s="843"/>
      <c r="RII46" s="843"/>
      <c r="RIJ46" s="843"/>
      <c r="RIK46" s="843"/>
      <c r="RIL46" s="843"/>
      <c r="RIM46" s="843"/>
      <c r="RIN46" s="843"/>
      <c r="RIO46" s="843"/>
      <c r="RIP46" s="843"/>
      <c r="RIQ46" s="843"/>
      <c r="RIR46" s="843"/>
      <c r="RIS46" s="843"/>
      <c r="RIT46" s="843"/>
      <c r="RIU46" s="843"/>
      <c r="RIV46" s="843"/>
      <c r="RIW46" s="843"/>
      <c r="RIX46" s="843"/>
      <c r="RIY46" s="843"/>
      <c r="RIZ46" s="843"/>
      <c r="RJA46" s="843"/>
      <c r="RJB46" s="843"/>
      <c r="RJC46" s="843"/>
      <c r="RJD46" s="843"/>
      <c r="RJE46" s="843"/>
      <c r="RJF46" s="843"/>
      <c r="RJG46" s="843"/>
      <c r="RJH46" s="843"/>
      <c r="RJI46" s="843"/>
      <c r="RJJ46" s="843"/>
      <c r="RJK46" s="843"/>
      <c r="RJL46" s="843"/>
      <c r="RJM46" s="843"/>
      <c r="RJN46" s="843"/>
      <c r="RJO46" s="843"/>
      <c r="RJP46" s="843"/>
      <c r="RJQ46" s="843"/>
      <c r="RJR46" s="843"/>
      <c r="RJS46" s="843"/>
      <c r="RJT46" s="843"/>
      <c r="RJU46" s="843"/>
      <c r="RJV46" s="843"/>
      <c r="RJW46" s="843"/>
      <c r="RJX46" s="843"/>
      <c r="RJY46" s="843"/>
      <c r="RJZ46" s="843"/>
      <c r="RKA46" s="843"/>
      <c r="RKB46" s="843"/>
      <c r="RKC46" s="843"/>
      <c r="RKD46" s="843"/>
      <c r="RKE46" s="843"/>
      <c r="RKF46" s="843"/>
      <c r="RKG46" s="843"/>
      <c r="RKH46" s="843"/>
      <c r="RKI46" s="843"/>
      <c r="RKJ46" s="843"/>
      <c r="RKK46" s="843"/>
      <c r="RKL46" s="843"/>
      <c r="RKM46" s="843"/>
      <c r="RKN46" s="843"/>
      <c r="RKO46" s="843"/>
      <c r="RKP46" s="843"/>
      <c r="RKQ46" s="843"/>
      <c r="RKR46" s="843"/>
      <c r="RKS46" s="843"/>
      <c r="RKT46" s="843"/>
      <c r="RKU46" s="843"/>
      <c r="RKV46" s="843"/>
      <c r="RKW46" s="843"/>
      <c r="RKX46" s="843"/>
      <c r="RKY46" s="843"/>
      <c r="RKZ46" s="843"/>
      <c r="RLA46" s="843"/>
      <c r="RLB46" s="843"/>
      <c r="RLC46" s="843"/>
      <c r="RLD46" s="843"/>
      <c r="RLE46" s="843"/>
      <c r="RLF46" s="843"/>
      <c r="RLG46" s="843"/>
      <c r="RLH46" s="843"/>
      <c r="RLI46" s="843"/>
      <c r="RLJ46" s="843"/>
      <c r="RLK46" s="843"/>
      <c r="RLL46" s="843"/>
      <c r="RLM46" s="843"/>
      <c r="RLN46" s="843"/>
      <c r="RLO46" s="843"/>
      <c r="RLP46" s="843"/>
      <c r="RLQ46" s="843"/>
      <c r="RLR46" s="843"/>
      <c r="RLS46" s="843"/>
      <c r="RLT46" s="843"/>
      <c r="RLU46" s="843"/>
      <c r="RLV46" s="843"/>
      <c r="RLW46" s="843"/>
      <c r="RLX46" s="843"/>
      <c r="RLY46" s="843"/>
      <c r="RLZ46" s="843"/>
      <c r="RMA46" s="843"/>
      <c r="RMB46" s="843"/>
      <c r="RMC46" s="843"/>
      <c r="RMD46" s="843"/>
      <c r="RME46" s="843"/>
      <c r="RMF46" s="843"/>
      <c r="RMG46" s="843"/>
      <c r="RMH46" s="843"/>
      <c r="RMI46" s="843"/>
      <c r="RMJ46" s="843"/>
      <c r="RMK46" s="843"/>
      <c r="RML46" s="843"/>
      <c r="RMM46" s="843"/>
      <c r="RMN46" s="843"/>
      <c r="RMO46" s="843"/>
      <c r="RMP46" s="843"/>
      <c r="RMQ46" s="843"/>
      <c r="RMR46" s="843"/>
      <c r="RMS46" s="843"/>
      <c r="RMT46" s="843"/>
      <c r="RMU46" s="843"/>
      <c r="RMV46" s="843"/>
      <c r="RMW46" s="843"/>
      <c r="RMX46" s="843"/>
      <c r="RMY46" s="843"/>
      <c r="RMZ46" s="843"/>
      <c r="RNA46" s="843"/>
      <c r="RNB46" s="843"/>
      <c r="RNC46" s="843"/>
      <c r="RND46" s="843"/>
      <c r="RNE46" s="843"/>
      <c r="RNF46" s="843"/>
      <c r="RNG46" s="843"/>
      <c r="RNH46" s="843"/>
      <c r="RNI46" s="843"/>
      <c r="RNJ46" s="843"/>
      <c r="RNK46" s="843"/>
      <c r="RNL46" s="843"/>
      <c r="RNM46" s="843"/>
      <c r="RNN46" s="843"/>
      <c r="RNO46" s="843"/>
      <c r="RNP46" s="843"/>
      <c r="RNQ46" s="843"/>
      <c r="RNR46" s="843"/>
      <c r="RNS46" s="843"/>
      <c r="RNT46" s="843"/>
      <c r="RNU46" s="843"/>
      <c r="RNV46" s="843"/>
      <c r="RNW46" s="843"/>
      <c r="RNX46" s="843"/>
      <c r="RNY46" s="843"/>
      <c r="RNZ46" s="843"/>
      <c r="ROA46" s="843"/>
      <c r="ROB46" s="843"/>
      <c r="ROC46" s="843"/>
      <c r="ROD46" s="843"/>
      <c r="ROE46" s="843"/>
      <c r="ROF46" s="843"/>
      <c r="ROG46" s="843"/>
      <c r="ROH46" s="843"/>
      <c r="ROI46" s="843"/>
      <c r="ROJ46" s="843"/>
      <c r="ROK46" s="843"/>
      <c r="ROL46" s="843"/>
      <c r="ROM46" s="843"/>
      <c r="RON46" s="843"/>
      <c r="ROO46" s="843"/>
      <c r="ROP46" s="843"/>
      <c r="ROQ46" s="843"/>
      <c r="ROR46" s="843"/>
      <c r="ROS46" s="843"/>
      <c r="ROT46" s="843"/>
      <c r="ROU46" s="843"/>
      <c r="ROV46" s="843"/>
      <c r="ROW46" s="843"/>
      <c r="ROX46" s="843"/>
      <c r="ROY46" s="843"/>
      <c r="ROZ46" s="843"/>
      <c r="RPA46" s="843"/>
      <c r="RPB46" s="843"/>
      <c r="RPC46" s="843"/>
      <c r="RPD46" s="843"/>
      <c r="RPE46" s="843"/>
      <c r="RPF46" s="843"/>
      <c r="RPG46" s="843"/>
      <c r="RPH46" s="843"/>
      <c r="RPI46" s="843"/>
      <c r="RPJ46" s="843"/>
      <c r="RPK46" s="843"/>
      <c r="RPL46" s="843"/>
      <c r="RPM46" s="843"/>
      <c r="RPN46" s="843"/>
      <c r="RPO46" s="843"/>
      <c r="RPP46" s="843"/>
      <c r="RPQ46" s="843"/>
      <c r="RPR46" s="843"/>
      <c r="RPS46" s="843"/>
      <c r="RPT46" s="843"/>
      <c r="RPU46" s="843"/>
      <c r="RPV46" s="843"/>
      <c r="RPW46" s="843"/>
      <c r="RPX46" s="843"/>
      <c r="RPY46" s="843"/>
      <c r="RPZ46" s="843"/>
      <c r="RQA46" s="843"/>
      <c r="RQB46" s="843"/>
      <c r="RQC46" s="843"/>
      <c r="RQD46" s="843"/>
      <c r="RQE46" s="843"/>
      <c r="RQF46" s="843"/>
      <c r="RQG46" s="843"/>
      <c r="RQH46" s="843"/>
      <c r="RQI46" s="843"/>
      <c r="RQJ46" s="843"/>
      <c r="RQK46" s="843"/>
      <c r="RQL46" s="843"/>
      <c r="RQM46" s="843"/>
      <c r="RQN46" s="843"/>
      <c r="RQO46" s="843"/>
      <c r="RQP46" s="843"/>
      <c r="RQQ46" s="843"/>
      <c r="RQR46" s="843"/>
      <c r="RQS46" s="843"/>
      <c r="RQT46" s="843"/>
      <c r="RQU46" s="843"/>
      <c r="RQV46" s="843"/>
      <c r="RQW46" s="843"/>
      <c r="RQX46" s="843"/>
      <c r="RQY46" s="843"/>
      <c r="RQZ46" s="843"/>
      <c r="RRA46" s="843"/>
      <c r="RRB46" s="843"/>
      <c r="RRC46" s="843"/>
      <c r="RRD46" s="843"/>
      <c r="RRE46" s="843"/>
      <c r="RRF46" s="843"/>
      <c r="RRG46" s="843"/>
      <c r="RRH46" s="843"/>
      <c r="RRI46" s="843"/>
      <c r="RRJ46" s="843"/>
      <c r="RRK46" s="843"/>
      <c r="RRL46" s="843"/>
      <c r="RRM46" s="843"/>
      <c r="RRN46" s="843"/>
      <c r="RRO46" s="843"/>
      <c r="RRP46" s="843"/>
      <c r="RRQ46" s="843"/>
      <c r="RRR46" s="843"/>
      <c r="RRS46" s="843"/>
      <c r="RRT46" s="843"/>
      <c r="RRU46" s="843"/>
      <c r="RRV46" s="843"/>
      <c r="RRW46" s="843"/>
      <c r="RRX46" s="843"/>
      <c r="RRY46" s="843"/>
      <c r="RRZ46" s="843"/>
      <c r="RSA46" s="843"/>
      <c r="RSB46" s="843"/>
      <c r="RSC46" s="843"/>
      <c r="RSD46" s="843"/>
      <c r="RSE46" s="843"/>
      <c r="RSF46" s="843"/>
      <c r="RSG46" s="843"/>
      <c r="RSH46" s="843"/>
      <c r="RSI46" s="843"/>
      <c r="RSJ46" s="843"/>
      <c r="RSK46" s="843"/>
      <c r="RSL46" s="843"/>
      <c r="RSM46" s="843"/>
      <c r="RSN46" s="843"/>
      <c r="RSO46" s="843"/>
      <c r="RSP46" s="843"/>
      <c r="RSQ46" s="843"/>
      <c r="RSR46" s="843"/>
      <c r="RSS46" s="843"/>
      <c r="RST46" s="843"/>
      <c r="RSU46" s="843"/>
      <c r="RSV46" s="843"/>
      <c r="RSW46" s="843"/>
      <c r="RSX46" s="843"/>
      <c r="RSY46" s="843"/>
      <c r="RSZ46" s="843"/>
      <c r="RTA46" s="843"/>
      <c r="RTB46" s="843"/>
      <c r="RTC46" s="843"/>
      <c r="RTD46" s="843"/>
      <c r="RTE46" s="843"/>
      <c r="RTF46" s="843"/>
      <c r="RTG46" s="843"/>
      <c r="RTH46" s="843"/>
      <c r="RTI46" s="843"/>
      <c r="RTJ46" s="843"/>
      <c r="RTK46" s="843"/>
      <c r="RTL46" s="843"/>
      <c r="RTM46" s="843"/>
      <c r="RTN46" s="843"/>
      <c r="RTO46" s="843"/>
      <c r="RTP46" s="843"/>
      <c r="RTQ46" s="843"/>
      <c r="RTR46" s="843"/>
      <c r="RTS46" s="843"/>
      <c r="RTT46" s="843"/>
      <c r="RTU46" s="843"/>
      <c r="RTV46" s="843"/>
      <c r="RTW46" s="843"/>
      <c r="RTX46" s="843"/>
      <c r="RTY46" s="843"/>
      <c r="RTZ46" s="843"/>
      <c r="RUA46" s="843"/>
      <c r="RUB46" s="843"/>
      <c r="RUC46" s="843"/>
      <c r="RUD46" s="843"/>
      <c r="RUE46" s="843"/>
      <c r="RUF46" s="843"/>
      <c r="RUG46" s="843"/>
      <c r="RUH46" s="843"/>
      <c r="RUI46" s="843"/>
      <c r="RUJ46" s="843"/>
      <c r="RUK46" s="843"/>
      <c r="RUL46" s="843"/>
      <c r="RUM46" s="843"/>
      <c r="RUN46" s="843"/>
      <c r="RUO46" s="843"/>
      <c r="RUP46" s="843"/>
      <c r="RUQ46" s="843"/>
      <c r="RUR46" s="843"/>
      <c r="RUS46" s="843"/>
      <c r="RUT46" s="843"/>
      <c r="RUU46" s="843"/>
      <c r="RUV46" s="843"/>
      <c r="RUW46" s="843"/>
      <c r="RUX46" s="843"/>
      <c r="RUY46" s="843"/>
      <c r="RUZ46" s="843"/>
      <c r="RVA46" s="843"/>
      <c r="RVB46" s="843"/>
      <c r="RVC46" s="843"/>
      <c r="RVD46" s="843"/>
      <c r="RVE46" s="843"/>
      <c r="RVF46" s="843"/>
      <c r="RVG46" s="843"/>
      <c r="RVH46" s="843"/>
      <c r="RVI46" s="843"/>
      <c r="RVJ46" s="843"/>
      <c r="RVK46" s="843"/>
      <c r="RVL46" s="843"/>
      <c r="RVM46" s="843"/>
      <c r="RVN46" s="843"/>
      <c r="RVO46" s="843"/>
      <c r="RVP46" s="843"/>
      <c r="RVQ46" s="843"/>
      <c r="RVR46" s="843"/>
      <c r="RVS46" s="843"/>
      <c r="RVT46" s="843"/>
      <c r="RVU46" s="843"/>
      <c r="RVV46" s="843"/>
      <c r="RVW46" s="843"/>
      <c r="RVX46" s="843"/>
      <c r="RVY46" s="843"/>
      <c r="RVZ46" s="843"/>
      <c r="RWA46" s="843"/>
      <c r="RWB46" s="843"/>
      <c r="RWC46" s="843"/>
      <c r="RWD46" s="843"/>
      <c r="RWE46" s="843"/>
      <c r="RWF46" s="843"/>
      <c r="RWG46" s="843"/>
      <c r="RWH46" s="843"/>
      <c r="RWI46" s="843"/>
      <c r="RWJ46" s="843"/>
      <c r="RWK46" s="843"/>
      <c r="RWL46" s="843"/>
      <c r="RWM46" s="843"/>
      <c r="RWN46" s="843"/>
      <c r="RWO46" s="843"/>
      <c r="RWP46" s="843"/>
      <c r="RWQ46" s="843"/>
      <c r="RWR46" s="843"/>
      <c r="RWS46" s="843"/>
      <c r="RWT46" s="843"/>
      <c r="RWU46" s="843"/>
      <c r="RWV46" s="843"/>
      <c r="RWW46" s="843"/>
      <c r="RWX46" s="843"/>
      <c r="RWY46" s="843"/>
      <c r="RWZ46" s="843"/>
      <c r="RXA46" s="843"/>
      <c r="RXB46" s="843"/>
      <c r="RXC46" s="843"/>
      <c r="RXD46" s="843"/>
      <c r="RXE46" s="843"/>
      <c r="RXF46" s="843"/>
      <c r="RXG46" s="843"/>
      <c r="RXH46" s="843"/>
      <c r="RXI46" s="843"/>
      <c r="RXJ46" s="843"/>
      <c r="RXK46" s="843"/>
      <c r="RXL46" s="843"/>
      <c r="RXM46" s="843"/>
      <c r="RXN46" s="843"/>
      <c r="RXO46" s="843"/>
      <c r="RXP46" s="843"/>
      <c r="RXQ46" s="843"/>
      <c r="RXR46" s="843"/>
      <c r="RXS46" s="843"/>
      <c r="RXT46" s="843"/>
      <c r="RXU46" s="843"/>
      <c r="RXV46" s="843"/>
      <c r="RXW46" s="843"/>
      <c r="RXX46" s="843"/>
      <c r="RXY46" s="843"/>
      <c r="RXZ46" s="843"/>
      <c r="RYA46" s="843"/>
      <c r="RYB46" s="843"/>
      <c r="RYC46" s="843"/>
      <c r="RYD46" s="843"/>
      <c r="RYE46" s="843"/>
      <c r="RYF46" s="843"/>
      <c r="RYG46" s="843"/>
      <c r="RYH46" s="843"/>
      <c r="RYI46" s="843"/>
      <c r="RYJ46" s="843"/>
      <c r="RYK46" s="843"/>
      <c r="RYL46" s="843"/>
      <c r="RYM46" s="843"/>
      <c r="RYN46" s="843"/>
      <c r="RYO46" s="843"/>
      <c r="RYP46" s="843"/>
      <c r="RYQ46" s="843"/>
      <c r="RYR46" s="843"/>
      <c r="RYS46" s="843"/>
      <c r="RYT46" s="843"/>
      <c r="RYU46" s="843"/>
      <c r="RYV46" s="843"/>
      <c r="RYW46" s="843"/>
      <c r="RYX46" s="843"/>
      <c r="RYY46" s="843"/>
      <c r="RYZ46" s="843"/>
      <c r="RZA46" s="843"/>
      <c r="RZB46" s="843"/>
      <c r="RZC46" s="843"/>
      <c r="RZD46" s="843"/>
      <c r="RZE46" s="843"/>
      <c r="RZF46" s="843"/>
      <c r="RZG46" s="843"/>
      <c r="RZH46" s="843"/>
      <c r="RZI46" s="843"/>
      <c r="RZJ46" s="843"/>
      <c r="RZK46" s="843"/>
      <c r="RZL46" s="843"/>
      <c r="RZM46" s="843"/>
      <c r="RZN46" s="843"/>
      <c r="RZO46" s="843"/>
      <c r="RZP46" s="843"/>
      <c r="RZQ46" s="843"/>
      <c r="RZR46" s="843"/>
      <c r="RZS46" s="843"/>
      <c r="RZT46" s="843"/>
      <c r="RZU46" s="843"/>
      <c r="RZV46" s="843"/>
      <c r="RZW46" s="843"/>
      <c r="RZX46" s="843"/>
      <c r="RZY46" s="843"/>
      <c r="RZZ46" s="843"/>
      <c r="SAA46" s="843"/>
      <c r="SAB46" s="843"/>
      <c r="SAC46" s="843"/>
      <c r="SAD46" s="843"/>
      <c r="SAE46" s="843"/>
      <c r="SAF46" s="843"/>
      <c r="SAG46" s="843"/>
      <c r="SAH46" s="843"/>
      <c r="SAI46" s="843"/>
      <c r="SAJ46" s="843"/>
      <c r="SAK46" s="843"/>
      <c r="SAL46" s="843"/>
      <c r="SAM46" s="843"/>
      <c r="SAN46" s="843"/>
      <c r="SAO46" s="843"/>
      <c r="SAP46" s="843"/>
      <c r="SAQ46" s="843"/>
      <c r="SAR46" s="843"/>
      <c r="SAS46" s="843"/>
      <c r="SAT46" s="843"/>
      <c r="SAU46" s="843"/>
      <c r="SAV46" s="843"/>
      <c r="SAW46" s="843"/>
      <c r="SAX46" s="843"/>
      <c r="SAY46" s="843"/>
      <c r="SAZ46" s="843"/>
      <c r="SBA46" s="843"/>
      <c r="SBB46" s="843"/>
      <c r="SBC46" s="843"/>
      <c r="SBD46" s="843"/>
      <c r="SBE46" s="843"/>
      <c r="SBF46" s="843"/>
      <c r="SBG46" s="843"/>
      <c r="SBH46" s="843"/>
      <c r="SBI46" s="843"/>
      <c r="SBJ46" s="843"/>
      <c r="SBK46" s="843"/>
      <c r="SBL46" s="843"/>
      <c r="SBM46" s="843"/>
      <c r="SBN46" s="843"/>
      <c r="SBO46" s="843"/>
      <c r="SBP46" s="843"/>
      <c r="SBQ46" s="843"/>
      <c r="SBR46" s="843"/>
      <c r="SBS46" s="843"/>
      <c r="SBT46" s="843"/>
      <c r="SBU46" s="843"/>
      <c r="SBV46" s="843"/>
      <c r="SBW46" s="843"/>
      <c r="SBX46" s="843"/>
      <c r="SBY46" s="843"/>
      <c r="SBZ46" s="843"/>
      <c r="SCA46" s="843"/>
      <c r="SCB46" s="843"/>
      <c r="SCC46" s="843"/>
      <c r="SCD46" s="843"/>
      <c r="SCE46" s="843"/>
      <c r="SCF46" s="843"/>
      <c r="SCG46" s="843"/>
      <c r="SCH46" s="843"/>
      <c r="SCI46" s="843"/>
      <c r="SCJ46" s="843"/>
      <c r="SCK46" s="843"/>
      <c r="SCL46" s="843"/>
      <c r="SCM46" s="843"/>
      <c r="SCN46" s="843"/>
      <c r="SCO46" s="843"/>
      <c r="SCP46" s="843"/>
      <c r="SCQ46" s="843"/>
      <c r="SCR46" s="843"/>
      <c r="SCS46" s="843"/>
      <c r="SCT46" s="843"/>
      <c r="SCU46" s="843"/>
      <c r="SCV46" s="843"/>
      <c r="SCW46" s="843"/>
      <c r="SCX46" s="843"/>
      <c r="SCY46" s="843"/>
      <c r="SCZ46" s="843"/>
      <c r="SDA46" s="843"/>
      <c r="SDB46" s="843"/>
      <c r="SDC46" s="843"/>
      <c r="SDD46" s="843"/>
      <c r="SDE46" s="843"/>
      <c r="SDF46" s="843"/>
      <c r="SDG46" s="843"/>
      <c r="SDH46" s="843"/>
      <c r="SDI46" s="843"/>
      <c r="SDJ46" s="843"/>
      <c r="SDK46" s="843"/>
      <c r="SDL46" s="843"/>
      <c r="SDM46" s="843"/>
      <c r="SDN46" s="843"/>
      <c r="SDO46" s="843"/>
      <c r="SDP46" s="843"/>
      <c r="SDQ46" s="843"/>
      <c r="SDR46" s="843"/>
      <c r="SDS46" s="843"/>
      <c r="SDT46" s="843"/>
      <c r="SDU46" s="843"/>
      <c r="SDV46" s="843"/>
      <c r="SDW46" s="843"/>
      <c r="SDX46" s="843"/>
      <c r="SDY46" s="843"/>
      <c r="SDZ46" s="843"/>
      <c r="SEA46" s="843"/>
      <c r="SEB46" s="843"/>
      <c r="SEC46" s="843"/>
      <c r="SED46" s="843"/>
      <c r="SEE46" s="843"/>
      <c r="SEF46" s="843"/>
      <c r="SEG46" s="843"/>
      <c r="SEH46" s="843"/>
      <c r="SEI46" s="843"/>
      <c r="SEJ46" s="843"/>
      <c r="SEK46" s="843"/>
      <c r="SEL46" s="843"/>
      <c r="SEM46" s="843"/>
      <c r="SEN46" s="843"/>
      <c r="SEO46" s="843"/>
      <c r="SEP46" s="843"/>
      <c r="SEQ46" s="843"/>
      <c r="SER46" s="843"/>
      <c r="SES46" s="843"/>
      <c r="SET46" s="843"/>
      <c r="SEU46" s="843"/>
      <c r="SEV46" s="843"/>
      <c r="SEW46" s="843"/>
      <c r="SEX46" s="843"/>
      <c r="SEY46" s="843"/>
      <c r="SEZ46" s="843"/>
      <c r="SFA46" s="843"/>
      <c r="SFB46" s="843"/>
      <c r="SFC46" s="843"/>
      <c r="SFD46" s="843"/>
      <c r="SFE46" s="843"/>
      <c r="SFF46" s="843"/>
      <c r="SFG46" s="843"/>
      <c r="SFH46" s="843"/>
      <c r="SFI46" s="843"/>
      <c r="SFJ46" s="843"/>
      <c r="SFK46" s="843"/>
      <c r="SFL46" s="843"/>
      <c r="SFM46" s="843"/>
      <c r="SFN46" s="843"/>
      <c r="SFO46" s="843"/>
      <c r="SFP46" s="843"/>
      <c r="SFQ46" s="843"/>
      <c r="SFR46" s="843"/>
      <c r="SFS46" s="843"/>
      <c r="SFT46" s="843"/>
      <c r="SFU46" s="843"/>
      <c r="SFV46" s="843"/>
      <c r="SFW46" s="843"/>
      <c r="SFX46" s="843"/>
      <c r="SFY46" s="843"/>
      <c r="SFZ46" s="843"/>
      <c r="SGA46" s="843"/>
      <c r="SGB46" s="843"/>
      <c r="SGC46" s="843"/>
      <c r="SGD46" s="843"/>
      <c r="SGE46" s="843"/>
      <c r="SGF46" s="843"/>
      <c r="SGG46" s="843"/>
      <c r="SGH46" s="843"/>
      <c r="SGI46" s="843"/>
      <c r="SGJ46" s="843"/>
      <c r="SGK46" s="843"/>
      <c r="SGL46" s="843"/>
      <c r="SGM46" s="843"/>
      <c r="SGN46" s="843"/>
      <c r="SGO46" s="843"/>
      <c r="SGP46" s="843"/>
      <c r="SGQ46" s="843"/>
      <c r="SGR46" s="843"/>
      <c r="SGS46" s="843"/>
      <c r="SGT46" s="843"/>
      <c r="SGU46" s="843"/>
      <c r="SGV46" s="843"/>
      <c r="SGW46" s="843"/>
      <c r="SGX46" s="843"/>
      <c r="SGY46" s="843"/>
      <c r="SGZ46" s="843"/>
      <c r="SHA46" s="843"/>
      <c r="SHB46" s="843"/>
      <c r="SHC46" s="843"/>
      <c r="SHD46" s="843"/>
      <c r="SHE46" s="843"/>
      <c r="SHF46" s="843"/>
      <c r="SHG46" s="843"/>
      <c r="SHH46" s="843"/>
      <c r="SHI46" s="843"/>
      <c r="SHJ46" s="843"/>
      <c r="SHK46" s="843"/>
      <c r="SHL46" s="843"/>
      <c r="SHM46" s="843"/>
      <c r="SHN46" s="843"/>
      <c r="SHO46" s="843"/>
      <c r="SHP46" s="843"/>
      <c r="SHQ46" s="843"/>
      <c r="SHR46" s="843"/>
      <c r="SHS46" s="843"/>
      <c r="SHT46" s="843"/>
      <c r="SHU46" s="843"/>
      <c r="SHV46" s="843"/>
      <c r="SHW46" s="843"/>
      <c r="SHX46" s="843"/>
      <c r="SHY46" s="843"/>
      <c r="SHZ46" s="843"/>
      <c r="SIA46" s="843"/>
      <c r="SIB46" s="843"/>
      <c r="SIC46" s="843"/>
      <c r="SID46" s="843"/>
      <c r="SIE46" s="843"/>
      <c r="SIF46" s="843"/>
      <c r="SIG46" s="843"/>
      <c r="SIH46" s="843"/>
      <c r="SII46" s="843"/>
      <c r="SIJ46" s="843"/>
      <c r="SIK46" s="843"/>
      <c r="SIL46" s="843"/>
      <c r="SIM46" s="843"/>
      <c r="SIN46" s="843"/>
      <c r="SIO46" s="843"/>
      <c r="SIP46" s="843"/>
      <c r="SIQ46" s="843"/>
      <c r="SIR46" s="843"/>
      <c r="SIS46" s="843"/>
      <c r="SIT46" s="843"/>
      <c r="SIU46" s="843"/>
      <c r="SIV46" s="843"/>
      <c r="SIW46" s="843"/>
      <c r="SIX46" s="843"/>
      <c r="SIY46" s="843"/>
      <c r="SIZ46" s="843"/>
      <c r="SJA46" s="843"/>
      <c r="SJB46" s="843"/>
      <c r="SJC46" s="843"/>
      <c r="SJD46" s="843"/>
      <c r="SJE46" s="843"/>
      <c r="SJF46" s="843"/>
      <c r="SJG46" s="843"/>
      <c r="SJH46" s="843"/>
      <c r="SJI46" s="843"/>
      <c r="SJJ46" s="843"/>
      <c r="SJK46" s="843"/>
      <c r="SJL46" s="843"/>
      <c r="SJM46" s="843"/>
      <c r="SJN46" s="843"/>
      <c r="SJO46" s="843"/>
      <c r="SJP46" s="843"/>
      <c r="SJQ46" s="843"/>
      <c r="SJR46" s="843"/>
      <c r="SJS46" s="843"/>
      <c r="SJT46" s="843"/>
      <c r="SJU46" s="843"/>
      <c r="SJV46" s="843"/>
      <c r="SJW46" s="843"/>
      <c r="SJX46" s="843"/>
      <c r="SJY46" s="843"/>
      <c r="SJZ46" s="843"/>
      <c r="SKA46" s="843"/>
      <c r="SKB46" s="843"/>
      <c r="SKC46" s="843"/>
      <c r="SKD46" s="843"/>
      <c r="SKE46" s="843"/>
      <c r="SKF46" s="843"/>
      <c r="SKG46" s="843"/>
      <c r="SKH46" s="843"/>
      <c r="SKI46" s="843"/>
      <c r="SKJ46" s="843"/>
      <c r="SKK46" s="843"/>
      <c r="SKL46" s="843"/>
      <c r="SKM46" s="843"/>
      <c r="SKN46" s="843"/>
      <c r="SKO46" s="843"/>
      <c r="SKP46" s="843"/>
      <c r="SKQ46" s="843"/>
      <c r="SKR46" s="843"/>
      <c r="SKS46" s="843"/>
      <c r="SKT46" s="843"/>
      <c r="SKU46" s="843"/>
      <c r="SKV46" s="843"/>
      <c r="SKW46" s="843"/>
      <c r="SKX46" s="843"/>
      <c r="SKY46" s="843"/>
      <c r="SKZ46" s="843"/>
      <c r="SLA46" s="843"/>
      <c r="SLB46" s="843"/>
      <c r="SLC46" s="843"/>
      <c r="SLD46" s="843"/>
      <c r="SLE46" s="843"/>
      <c r="SLF46" s="843"/>
      <c r="SLG46" s="843"/>
      <c r="SLH46" s="843"/>
      <c r="SLI46" s="843"/>
      <c r="SLJ46" s="843"/>
      <c r="SLK46" s="843"/>
      <c r="SLL46" s="843"/>
      <c r="SLM46" s="843"/>
      <c r="SLN46" s="843"/>
      <c r="SLO46" s="843"/>
      <c r="SLP46" s="843"/>
      <c r="SLQ46" s="843"/>
      <c r="SLR46" s="843"/>
      <c r="SLS46" s="843"/>
      <c r="SLT46" s="843"/>
      <c r="SLU46" s="843"/>
      <c r="SLV46" s="843"/>
      <c r="SLW46" s="843"/>
      <c r="SLX46" s="843"/>
      <c r="SLY46" s="843"/>
      <c r="SLZ46" s="843"/>
      <c r="SMA46" s="843"/>
      <c r="SMB46" s="843"/>
      <c r="SMC46" s="843"/>
      <c r="SMD46" s="843"/>
      <c r="SME46" s="843"/>
      <c r="SMF46" s="843"/>
      <c r="SMG46" s="843"/>
      <c r="SMH46" s="843"/>
      <c r="SMI46" s="843"/>
      <c r="SMJ46" s="843"/>
      <c r="SMK46" s="843"/>
      <c r="SML46" s="843"/>
      <c r="SMM46" s="843"/>
      <c r="SMN46" s="843"/>
      <c r="SMO46" s="843"/>
      <c r="SMP46" s="843"/>
      <c r="SMQ46" s="843"/>
      <c r="SMR46" s="843"/>
      <c r="SMS46" s="843"/>
      <c r="SMT46" s="843"/>
      <c r="SMU46" s="843"/>
      <c r="SMV46" s="843"/>
      <c r="SMW46" s="843"/>
      <c r="SMX46" s="843"/>
      <c r="SMY46" s="843"/>
      <c r="SMZ46" s="843"/>
      <c r="SNA46" s="843"/>
      <c r="SNB46" s="843"/>
      <c r="SNC46" s="843"/>
      <c r="SND46" s="843"/>
      <c r="SNE46" s="843"/>
      <c r="SNF46" s="843"/>
      <c r="SNG46" s="843"/>
      <c r="SNH46" s="843"/>
      <c r="SNI46" s="843"/>
      <c r="SNJ46" s="843"/>
      <c r="SNK46" s="843"/>
      <c r="SNL46" s="843"/>
      <c r="SNM46" s="843"/>
      <c r="SNN46" s="843"/>
      <c r="SNO46" s="843"/>
      <c r="SNP46" s="843"/>
      <c r="SNQ46" s="843"/>
      <c r="SNR46" s="843"/>
      <c r="SNS46" s="843"/>
      <c r="SNT46" s="843"/>
      <c r="SNU46" s="843"/>
      <c r="SNV46" s="843"/>
      <c r="SNW46" s="843"/>
      <c r="SNX46" s="843"/>
      <c r="SNY46" s="843"/>
      <c r="SNZ46" s="843"/>
      <c r="SOA46" s="843"/>
      <c r="SOB46" s="843"/>
      <c r="SOC46" s="843"/>
      <c r="SOD46" s="843"/>
      <c r="SOE46" s="843"/>
      <c r="SOF46" s="843"/>
      <c r="SOG46" s="843"/>
      <c r="SOH46" s="843"/>
      <c r="SOI46" s="843"/>
      <c r="SOJ46" s="843"/>
      <c r="SOK46" s="843"/>
      <c r="SOL46" s="843"/>
      <c r="SOM46" s="843"/>
      <c r="SON46" s="843"/>
      <c r="SOO46" s="843"/>
      <c r="SOP46" s="843"/>
      <c r="SOQ46" s="843"/>
      <c r="SOR46" s="843"/>
      <c r="SOS46" s="843"/>
      <c r="SOT46" s="843"/>
      <c r="SOU46" s="843"/>
      <c r="SOV46" s="843"/>
      <c r="SOW46" s="843"/>
      <c r="SOX46" s="843"/>
      <c r="SOY46" s="843"/>
      <c r="SOZ46" s="843"/>
      <c r="SPA46" s="843"/>
      <c r="SPB46" s="843"/>
      <c r="SPC46" s="843"/>
      <c r="SPD46" s="843"/>
      <c r="SPE46" s="843"/>
      <c r="SPF46" s="843"/>
      <c r="SPG46" s="843"/>
      <c r="SPH46" s="843"/>
      <c r="SPI46" s="843"/>
      <c r="SPJ46" s="843"/>
      <c r="SPK46" s="843"/>
      <c r="SPL46" s="843"/>
      <c r="SPM46" s="843"/>
      <c r="SPN46" s="843"/>
      <c r="SPO46" s="843"/>
      <c r="SPP46" s="843"/>
      <c r="SPQ46" s="843"/>
      <c r="SPR46" s="843"/>
      <c r="SPS46" s="843"/>
      <c r="SPT46" s="843"/>
      <c r="SPU46" s="843"/>
      <c r="SPV46" s="843"/>
      <c r="SPW46" s="843"/>
      <c r="SPX46" s="843"/>
      <c r="SPY46" s="843"/>
      <c r="SPZ46" s="843"/>
      <c r="SQA46" s="843"/>
      <c r="SQB46" s="843"/>
      <c r="SQC46" s="843"/>
      <c r="SQD46" s="843"/>
      <c r="SQE46" s="843"/>
      <c r="SQF46" s="843"/>
      <c r="SQG46" s="843"/>
      <c r="SQH46" s="843"/>
      <c r="SQI46" s="843"/>
      <c r="SQJ46" s="843"/>
      <c r="SQK46" s="843"/>
      <c r="SQL46" s="843"/>
      <c r="SQM46" s="843"/>
      <c r="SQN46" s="843"/>
      <c r="SQO46" s="843"/>
      <c r="SQP46" s="843"/>
      <c r="SQQ46" s="843"/>
      <c r="SQR46" s="843"/>
      <c r="SQS46" s="843"/>
      <c r="SQT46" s="843"/>
      <c r="SQU46" s="843"/>
      <c r="SQV46" s="843"/>
      <c r="SQW46" s="843"/>
      <c r="SQX46" s="843"/>
      <c r="SQY46" s="843"/>
      <c r="SQZ46" s="843"/>
      <c r="SRA46" s="843"/>
      <c r="SRB46" s="843"/>
      <c r="SRC46" s="843"/>
      <c r="SRD46" s="843"/>
      <c r="SRE46" s="843"/>
      <c r="SRF46" s="843"/>
      <c r="SRG46" s="843"/>
      <c r="SRH46" s="843"/>
      <c r="SRI46" s="843"/>
      <c r="SRJ46" s="843"/>
      <c r="SRK46" s="843"/>
      <c r="SRL46" s="843"/>
      <c r="SRM46" s="843"/>
      <c r="SRN46" s="843"/>
      <c r="SRO46" s="843"/>
      <c r="SRP46" s="843"/>
      <c r="SRQ46" s="843"/>
      <c r="SRR46" s="843"/>
      <c r="SRS46" s="843"/>
      <c r="SRT46" s="843"/>
      <c r="SRU46" s="843"/>
      <c r="SRV46" s="843"/>
      <c r="SRW46" s="843"/>
      <c r="SRX46" s="843"/>
      <c r="SRY46" s="843"/>
      <c r="SRZ46" s="843"/>
      <c r="SSA46" s="843"/>
      <c r="SSB46" s="843"/>
      <c r="SSC46" s="843"/>
      <c r="SSD46" s="843"/>
      <c r="SSE46" s="843"/>
      <c r="SSF46" s="843"/>
      <c r="SSG46" s="843"/>
      <c r="SSH46" s="843"/>
      <c r="SSI46" s="843"/>
      <c r="SSJ46" s="843"/>
      <c r="SSK46" s="843"/>
      <c r="SSL46" s="843"/>
      <c r="SSM46" s="843"/>
      <c r="SSN46" s="843"/>
      <c r="SSO46" s="843"/>
      <c r="SSP46" s="843"/>
      <c r="SSQ46" s="843"/>
      <c r="SSR46" s="843"/>
      <c r="SSS46" s="843"/>
      <c r="SST46" s="843"/>
      <c r="SSU46" s="843"/>
      <c r="SSV46" s="843"/>
      <c r="SSW46" s="843"/>
      <c r="SSX46" s="843"/>
      <c r="SSY46" s="843"/>
      <c r="SSZ46" s="843"/>
      <c r="STA46" s="843"/>
      <c r="STB46" s="843"/>
      <c r="STC46" s="843"/>
      <c r="STD46" s="843"/>
      <c r="STE46" s="843"/>
      <c r="STF46" s="843"/>
      <c r="STG46" s="843"/>
      <c r="STH46" s="843"/>
      <c r="STI46" s="843"/>
      <c r="STJ46" s="843"/>
      <c r="STK46" s="843"/>
      <c r="STL46" s="843"/>
      <c r="STM46" s="843"/>
      <c r="STN46" s="843"/>
      <c r="STO46" s="843"/>
      <c r="STP46" s="843"/>
      <c r="STQ46" s="843"/>
      <c r="STR46" s="843"/>
      <c r="STS46" s="843"/>
      <c r="STT46" s="843"/>
      <c r="STU46" s="843"/>
      <c r="STV46" s="843"/>
      <c r="STW46" s="843"/>
      <c r="STX46" s="843"/>
      <c r="STY46" s="843"/>
      <c r="STZ46" s="843"/>
      <c r="SUA46" s="843"/>
      <c r="SUB46" s="843"/>
      <c r="SUC46" s="843"/>
      <c r="SUD46" s="843"/>
      <c r="SUE46" s="843"/>
      <c r="SUF46" s="843"/>
      <c r="SUG46" s="843"/>
      <c r="SUH46" s="843"/>
      <c r="SUI46" s="843"/>
      <c r="SUJ46" s="843"/>
      <c r="SUK46" s="843"/>
      <c r="SUL46" s="843"/>
      <c r="SUM46" s="843"/>
      <c r="SUN46" s="843"/>
      <c r="SUO46" s="843"/>
      <c r="SUP46" s="843"/>
      <c r="SUQ46" s="843"/>
      <c r="SUR46" s="843"/>
      <c r="SUS46" s="843"/>
      <c r="SUT46" s="843"/>
      <c r="SUU46" s="843"/>
      <c r="SUV46" s="843"/>
      <c r="SUW46" s="843"/>
      <c r="SUX46" s="843"/>
      <c r="SUY46" s="843"/>
      <c r="SUZ46" s="843"/>
      <c r="SVA46" s="843"/>
      <c r="SVB46" s="843"/>
      <c r="SVC46" s="843"/>
      <c r="SVD46" s="843"/>
      <c r="SVE46" s="843"/>
      <c r="SVF46" s="843"/>
      <c r="SVG46" s="843"/>
      <c r="SVH46" s="843"/>
      <c r="SVI46" s="843"/>
      <c r="SVJ46" s="843"/>
      <c r="SVK46" s="843"/>
      <c r="SVL46" s="843"/>
      <c r="SVM46" s="843"/>
      <c r="SVN46" s="843"/>
      <c r="SVO46" s="843"/>
      <c r="SVP46" s="843"/>
      <c r="SVQ46" s="843"/>
      <c r="SVR46" s="843"/>
      <c r="SVS46" s="843"/>
      <c r="SVT46" s="843"/>
      <c r="SVU46" s="843"/>
      <c r="SVV46" s="843"/>
      <c r="SVW46" s="843"/>
      <c r="SVX46" s="843"/>
      <c r="SVY46" s="843"/>
      <c r="SVZ46" s="843"/>
      <c r="SWA46" s="843"/>
      <c r="SWB46" s="843"/>
      <c r="SWC46" s="843"/>
      <c r="SWD46" s="843"/>
      <c r="SWE46" s="843"/>
      <c r="SWF46" s="843"/>
      <c r="SWG46" s="843"/>
      <c r="SWH46" s="843"/>
      <c r="SWI46" s="843"/>
      <c r="SWJ46" s="843"/>
      <c r="SWK46" s="843"/>
      <c r="SWL46" s="843"/>
      <c r="SWM46" s="843"/>
      <c r="SWN46" s="843"/>
      <c r="SWO46" s="843"/>
      <c r="SWP46" s="843"/>
      <c r="SWQ46" s="843"/>
      <c r="SWR46" s="843"/>
      <c r="SWS46" s="843"/>
      <c r="SWT46" s="843"/>
      <c r="SWU46" s="843"/>
      <c r="SWV46" s="843"/>
      <c r="SWW46" s="843"/>
      <c r="SWX46" s="843"/>
      <c r="SWY46" s="843"/>
      <c r="SWZ46" s="843"/>
      <c r="SXA46" s="843"/>
      <c r="SXB46" s="843"/>
      <c r="SXC46" s="843"/>
      <c r="SXD46" s="843"/>
      <c r="SXE46" s="843"/>
      <c r="SXF46" s="843"/>
      <c r="SXG46" s="843"/>
      <c r="SXH46" s="843"/>
      <c r="SXI46" s="843"/>
      <c r="SXJ46" s="843"/>
      <c r="SXK46" s="843"/>
      <c r="SXL46" s="843"/>
      <c r="SXM46" s="843"/>
      <c r="SXN46" s="843"/>
      <c r="SXO46" s="843"/>
      <c r="SXP46" s="843"/>
      <c r="SXQ46" s="843"/>
      <c r="SXR46" s="843"/>
      <c r="SXS46" s="843"/>
      <c r="SXT46" s="843"/>
      <c r="SXU46" s="843"/>
      <c r="SXV46" s="843"/>
      <c r="SXW46" s="843"/>
      <c r="SXX46" s="843"/>
      <c r="SXY46" s="843"/>
      <c r="SXZ46" s="843"/>
      <c r="SYA46" s="843"/>
      <c r="SYB46" s="843"/>
      <c r="SYC46" s="843"/>
      <c r="SYD46" s="843"/>
      <c r="SYE46" s="843"/>
      <c r="SYF46" s="843"/>
      <c r="SYG46" s="843"/>
      <c r="SYH46" s="843"/>
      <c r="SYI46" s="843"/>
      <c r="SYJ46" s="843"/>
      <c r="SYK46" s="843"/>
      <c r="SYL46" s="843"/>
      <c r="SYM46" s="843"/>
      <c r="SYN46" s="843"/>
      <c r="SYO46" s="843"/>
      <c r="SYP46" s="843"/>
      <c r="SYQ46" s="843"/>
      <c r="SYR46" s="843"/>
      <c r="SYS46" s="843"/>
      <c r="SYT46" s="843"/>
      <c r="SYU46" s="843"/>
      <c r="SYV46" s="843"/>
      <c r="SYW46" s="843"/>
      <c r="SYX46" s="843"/>
      <c r="SYY46" s="843"/>
      <c r="SYZ46" s="843"/>
      <c r="SZA46" s="843"/>
      <c r="SZB46" s="843"/>
      <c r="SZC46" s="843"/>
      <c r="SZD46" s="843"/>
      <c r="SZE46" s="843"/>
      <c r="SZF46" s="843"/>
      <c r="SZG46" s="843"/>
      <c r="SZH46" s="843"/>
      <c r="SZI46" s="843"/>
      <c r="SZJ46" s="843"/>
      <c r="SZK46" s="843"/>
      <c r="SZL46" s="843"/>
      <c r="SZM46" s="843"/>
      <c r="SZN46" s="843"/>
      <c r="SZO46" s="843"/>
      <c r="SZP46" s="843"/>
      <c r="SZQ46" s="843"/>
      <c r="SZR46" s="843"/>
      <c r="SZS46" s="843"/>
      <c r="SZT46" s="843"/>
      <c r="SZU46" s="843"/>
      <c r="SZV46" s="843"/>
      <c r="SZW46" s="843"/>
      <c r="SZX46" s="843"/>
      <c r="SZY46" s="843"/>
      <c r="SZZ46" s="843"/>
      <c r="TAA46" s="843"/>
      <c r="TAB46" s="843"/>
      <c r="TAC46" s="843"/>
      <c r="TAD46" s="843"/>
      <c r="TAE46" s="843"/>
      <c r="TAF46" s="843"/>
      <c r="TAG46" s="843"/>
      <c r="TAH46" s="843"/>
      <c r="TAI46" s="843"/>
      <c r="TAJ46" s="843"/>
      <c r="TAK46" s="843"/>
      <c r="TAL46" s="843"/>
      <c r="TAM46" s="843"/>
      <c r="TAN46" s="843"/>
      <c r="TAO46" s="843"/>
      <c r="TAP46" s="843"/>
      <c r="TAQ46" s="843"/>
      <c r="TAR46" s="843"/>
      <c r="TAS46" s="843"/>
      <c r="TAT46" s="843"/>
      <c r="TAU46" s="843"/>
      <c r="TAV46" s="843"/>
      <c r="TAW46" s="843"/>
      <c r="TAX46" s="843"/>
      <c r="TAY46" s="843"/>
      <c r="TAZ46" s="843"/>
      <c r="TBA46" s="843"/>
      <c r="TBB46" s="843"/>
      <c r="TBC46" s="843"/>
      <c r="TBD46" s="843"/>
      <c r="TBE46" s="843"/>
      <c r="TBF46" s="843"/>
      <c r="TBG46" s="843"/>
      <c r="TBH46" s="843"/>
      <c r="TBI46" s="843"/>
      <c r="TBJ46" s="843"/>
      <c r="TBK46" s="843"/>
      <c r="TBL46" s="843"/>
      <c r="TBM46" s="843"/>
      <c r="TBN46" s="843"/>
      <c r="TBO46" s="843"/>
      <c r="TBP46" s="843"/>
      <c r="TBQ46" s="843"/>
      <c r="TBR46" s="843"/>
      <c r="TBS46" s="843"/>
      <c r="TBT46" s="843"/>
      <c r="TBU46" s="843"/>
      <c r="TBV46" s="843"/>
      <c r="TBW46" s="843"/>
      <c r="TBX46" s="843"/>
      <c r="TBY46" s="843"/>
      <c r="TBZ46" s="843"/>
      <c r="TCA46" s="843"/>
      <c r="TCB46" s="843"/>
      <c r="TCC46" s="843"/>
      <c r="TCD46" s="843"/>
      <c r="TCE46" s="843"/>
      <c r="TCF46" s="843"/>
      <c r="TCG46" s="843"/>
      <c r="TCH46" s="843"/>
      <c r="TCI46" s="843"/>
      <c r="TCJ46" s="843"/>
      <c r="TCK46" s="843"/>
      <c r="TCL46" s="843"/>
      <c r="TCM46" s="843"/>
      <c r="TCN46" s="843"/>
      <c r="TCO46" s="843"/>
      <c r="TCP46" s="843"/>
      <c r="TCQ46" s="843"/>
      <c r="TCR46" s="843"/>
      <c r="TCS46" s="843"/>
      <c r="TCT46" s="843"/>
      <c r="TCU46" s="843"/>
      <c r="TCV46" s="843"/>
      <c r="TCW46" s="843"/>
      <c r="TCX46" s="843"/>
      <c r="TCY46" s="843"/>
      <c r="TCZ46" s="843"/>
      <c r="TDA46" s="843"/>
      <c r="TDB46" s="843"/>
      <c r="TDC46" s="843"/>
      <c r="TDD46" s="843"/>
      <c r="TDE46" s="843"/>
      <c r="TDF46" s="843"/>
      <c r="TDG46" s="843"/>
      <c r="TDH46" s="843"/>
      <c r="TDI46" s="843"/>
      <c r="TDJ46" s="843"/>
      <c r="TDK46" s="843"/>
      <c r="TDL46" s="843"/>
      <c r="TDM46" s="843"/>
      <c r="TDN46" s="843"/>
      <c r="TDO46" s="843"/>
      <c r="TDP46" s="843"/>
      <c r="TDQ46" s="843"/>
      <c r="TDR46" s="843"/>
      <c r="TDS46" s="843"/>
      <c r="TDT46" s="843"/>
      <c r="TDU46" s="843"/>
      <c r="TDV46" s="843"/>
      <c r="TDW46" s="843"/>
      <c r="TDX46" s="843"/>
      <c r="TDY46" s="843"/>
      <c r="TDZ46" s="843"/>
      <c r="TEA46" s="843"/>
      <c r="TEB46" s="843"/>
      <c r="TEC46" s="843"/>
      <c r="TED46" s="843"/>
      <c r="TEE46" s="843"/>
      <c r="TEF46" s="843"/>
      <c r="TEG46" s="843"/>
      <c r="TEH46" s="843"/>
      <c r="TEI46" s="843"/>
      <c r="TEJ46" s="843"/>
      <c r="TEK46" s="843"/>
      <c r="TEL46" s="843"/>
      <c r="TEM46" s="843"/>
      <c r="TEN46" s="843"/>
      <c r="TEO46" s="843"/>
      <c r="TEP46" s="843"/>
      <c r="TEQ46" s="843"/>
      <c r="TER46" s="843"/>
      <c r="TES46" s="843"/>
      <c r="TET46" s="843"/>
      <c r="TEU46" s="843"/>
      <c r="TEV46" s="843"/>
      <c r="TEW46" s="843"/>
      <c r="TEX46" s="843"/>
      <c r="TEY46" s="843"/>
      <c r="TEZ46" s="843"/>
      <c r="TFA46" s="843"/>
      <c r="TFB46" s="843"/>
      <c r="TFC46" s="843"/>
      <c r="TFD46" s="843"/>
      <c r="TFE46" s="843"/>
      <c r="TFF46" s="843"/>
      <c r="TFG46" s="843"/>
      <c r="TFH46" s="843"/>
      <c r="TFI46" s="843"/>
      <c r="TFJ46" s="843"/>
      <c r="TFK46" s="843"/>
      <c r="TFL46" s="843"/>
      <c r="TFM46" s="843"/>
      <c r="TFN46" s="843"/>
      <c r="TFO46" s="843"/>
      <c r="TFP46" s="843"/>
      <c r="TFQ46" s="843"/>
      <c r="TFR46" s="843"/>
      <c r="TFS46" s="843"/>
      <c r="TFT46" s="843"/>
      <c r="TFU46" s="843"/>
      <c r="TFV46" s="843"/>
      <c r="TFW46" s="843"/>
      <c r="TFX46" s="843"/>
      <c r="TFY46" s="843"/>
      <c r="TFZ46" s="843"/>
      <c r="TGA46" s="843"/>
      <c r="TGB46" s="843"/>
      <c r="TGC46" s="843"/>
      <c r="TGD46" s="843"/>
      <c r="TGE46" s="843"/>
      <c r="TGF46" s="843"/>
      <c r="TGG46" s="843"/>
      <c r="TGH46" s="843"/>
      <c r="TGI46" s="843"/>
      <c r="TGJ46" s="843"/>
      <c r="TGK46" s="843"/>
      <c r="TGL46" s="843"/>
      <c r="TGM46" s="843"/>
      <c r="TGN46" s="843"/>
      <c r="TGO46" s="843"/>
      <c r="TGP46" s="843"/>
      <c r="TGQ46" s="843"/>
      <c r="TGR46" s="843"/>
      <c r="TGS46" s="843"/>
      <c r="TGT46" s="843"/>
      <c r="TGU46" s="843"/>
      <c r="TGV46" s="843"/>
      <c r="TGW46" s="843"/>
      <c r="TGX46" s="843"/>
      <c r="TGY46" s="843"/>
      <c r="TGZ46" s="843"/>
      <c r="THA46" s="843"/>
      <c r="THB46" s="843"/>
      <c r="THC46" s="843"/>
      <c r="THD46" s="843"/>
      <c r="THE46" s="843"/>
      <c r="THF46" s="843"/>
      <c r="THG46" s="843"/>
      <c r="THH46" s="843"/>
      <c r="THI46" s="843"/>
      <c r="THJ46" s="843"/>
      <c r="THK46" s="843"/>
      <c r="THL46" s="843"/>
      <c r="THM46" s="843"/>
      <c r="THN46" s="843"/>
      <c r="THO46" s="843"/>
      <c r="THP46" s="843"/>
      <c r="THQ46" s="843"/>
      <c r="THR46" s="843"/>
      <c r="THS46" s="843"/>
      <c r="THT46" s="843"/>
      <c r="THU46" s="843"/>
      <c r="THV46" s="843"/>
      <c r="THW46" s="843"/>
      <c r="THX46" s="843"/>
      <c r="THY46" s="843"/>
      <c r="THZ46" s="843"/>
      <c r="TIA46" s="843"/>
      <c r="TIB46" s="843"/>
      <c r="TIC46" s="843"/>
      <c r="TID46" s="843"/>
      <c r="TIE46" s="843"/>
      <c r="TIF46" s="843"/>
      <c r="TIG46" s="843"/>
      <c r="TIH46" s="843"/>
      <c r="TII46" s="843"/>
      <c r="TIJ46" s="843"/>
      <c r="TIK46" s="843"/>
      <c r="TIL46" s="843"/>
      <c r="TIM46" s="843"/>
      <c r="TIN46" s="843"/>
      <c r="TIO46" s="843"/>
      <c r="TIP46" s="843"/>
      <c r="TIQ46" s="843"/>
      <c r="TIR46" s="843"/>
      <c r="TIS46" s="843"/>
      <c r="TIT46" s="843"/>
      <c r="TIU46" s="843"/>
      <c r="TIV46" s="843"/>
      <c r="TIW46" s="843"/>
      <c r="TIX46" s="843"/>
      <c r="TIY46" s="843"/>
      <c r="TIZ46" s="843"/>
      <c r="TJA46" s="843"/>
      <c r="TJB46" s="843"/>
      <c r="TJC46" s="843"/>
      <c r="TJD46" s="843"/>
      <c r="TJE46" s="843"/>
      <c r="TJF46" s="843"/>
      <c r="TJG46" s="843"/>
      <c r="TJH46" s="843"/>
      <c r="TJI46" s="843"/>
      <c r="TJJ46" s="843"/>
      <c r="TJK46" s="843"/>
      <c r="TJL46" s="843"/>
      <c r="TJM46" s="843"/>
      <c r="TJN46" s="843"/>
      <c r="TJO46" s="843"/>
      <c r="TJP46" s="843"/>
      <c r="TJQ46" s="843"/>
      <c r="TJR46" s="843"/>
      <c r="TJS46" s="843"/>
      <c r="TJT46" s="843"/>
      <c r="TJU46" s="843"/>
      <c r="TJV46" s="843"/>
      <c r="TJW46" s="843"/>
      <c r="TJX46" s="843"/>
      <c r="TJY46" s="843"/>
      <c r="TJZ46" s="843"/>
      <c r="TKA46" s="843"/>
      <c r="TKB46" s="843"/>
      <c r="TKC46" s="843"/>
      <c r="TKD46" s="843"/>
      <c r="TKE46" s="843"/>
      <c r="TKF46" s="843"/>
      <c r="TKG46" s="843"/>
      <c r="TKH46" s="843"/>
      <c r="TKI46" s="843"/>
      <c r="TKJ46" s="843"/>
      <c r="TKK46" s="843"/>
      <c r="TKL46" s="843"/>
      <c r="TKM46" s="843"/>
      <c r="TKN46" s="843"/>
      <c r="TKO46" s="843"/>
      <c r="TKP46" s="843"/>
      <c r="TKQ46" s="843"/>
      <c r="TKR46" s="843"/>
      <c r="TKS46" s="843"/>
      <c r="TKT46" s="843"/>
      <c r="TKU46" s="843"/>
      <c r="TKV46" s="843"/>
      <c r="TKW46" s="843"/>
      <c r="TKX46" s="843"/>
      <c r="TKY46" s="843"/>
      <c r="TKZ46" s="843"/>
      <c r="TLA46" s="843"/>
      <c r="TLB46" s="843"/>
      <c r="TLC46" s="843"/>
      <c r="TLD46" s="843"/>
      <c r="TLE46" s="843"/>
      <c r="TLF46" s="843"/>
      <c r="TLG46" s="843"/>
      <c r="TLH46" s="843"/>
      <c r="TLI46" s="843"/>
      <c r="TLJ46" s="843"/>
      <c r="TLK46" s="843"/>
      <c r="TLL46" s="843"/>
      <c r="TLM46" s="843"/>
      <c r="TLN46" s="843"/>
      <c r="TLO46" s="843"/>
      <c r="TLP46" s="843"/>
      <c r="TLQ46" s="843"/>
      <c r="TLR46" s="843"/>
      <c r="TLS46" s="843"/>
      <c r="TLT46" s="843"/>
      <c r="TLU46" s="843"/>
      <c r="TLV46" s="843"/>
      <c r="TLW46" s="843"/>
      <c r="TLX46" s="843"/>
      <c r="TLY46" s="843"/>
      <c r="TLZ46" s="843"/>
      <c r="TMA46" s="843"/>
      <c r="TMB46" s="843"/>
      <c r="TMC46" s="843"/>
      <c r="TMD46" s="843"/>
      <c r="TME46" s="843"/>
      <c r="TMF46" s="843"/>
      <c r="TMG46" s="843"/>
      <c r="TMH46" s="843"/>
      <c r="TMI46" s="843"/>
      <c r="TMJ46" s="843"/>
      <c r="TMK46" s="843"/>
      <c r="TML46" s="843"/>
      <c r="TMM46" s="843"/>
      <c r="TMN46" s="843"/>
      <c r="TMO46" s="843"/>
      <c r="TMP46" s="843"/>
      <c r="TMQ46" s="843"/>
      <c r="TMR46" s="843"/>
      <c r="TMS46" s="843"/>
      <c r="TMT46" s="843"/>
      <c r="TMU46" s="843"/>
      <c r="TMV46" s="843"/>
      <c r="TMW46" s="843"/>
      <c r="TMX46" s="843"/>
      <c r="TMY46" s="843"/>
      <c r="TMZ46" s="843"/>
      <c r="TNA46" s="843"/>
      <c r="TNB46" s="843"/>
      <c r="TNC46" s="843"/>
      <c r="TND46" s="843"/>
      <c r="TNE46" s="843"/>
      <c r="TNF46" s="843"/>
      <c r="TNG46" s="843"/>
      <c r="TNH46" s="843"/>
      <c r="TNI46" s="843"/>
      <c r="TNJ46" s="843"/>
      <c r="TNK46" s="843"/>
      <c r="TNL46" s="843"/>
      <c r="TNM46" s="843"/>
      <c r="TNN46" s="843"/>
      <c r="TNO46" s="843"/>
      <c r="TNP46" s="843"/>
      <c r="TNQ46" s="843"/>
      <c r="TNR46" s="843"/>
      <c r="TNS46" s="843"/>
      <c r="TNT46" s="843"/>
      <c r="TNU46" s="843"/>
      <c r="TNV46" s="843"/>
      <c r="TNW46" s="843"/>
      <c r="TNX46" s="843"/>
      <c r="TNY46" s="843"/>
      <c r="TNZ46" s="843"/>
      <c r="TOA46" s="843"/>
      <c r="TOB46" s="843"/>
      <c r="TOC46" s="843"/>
      <c r="TOD46" s="843"/>
      <c r="TOE46" s="843"/>
      <c r="TOF46" s="843"/>
      <c r="TOG46" s="843"/>
      <c r="TOH46" s="843"/>
      <c r="TOI46" s="843"/>
      <c r="TOJ46" s="843"/>
      <c r="TOK46" s="843"/>
      <c r="TOL46" s="843"/>
      <c r="TOM46" s="843"/>
      <c r="TON46" s="843"/>
      <c r="TOO46" s="843"/>
      <c r="TOP46" s="843"/>
      <c r="TOQ46" s="843"/>
      <c r="TOR46" s="843"/>
      <c r="TOS46" s="843"/>
      <c r="TOT46" s="843"/>
      <c r="TOU46" s="843"/>
      <c r="TOV46" s="843"/>
      <c r="TOW46" s="843"/>
      <c r="TOX46" s="843"/>
      <c r="TOY46" s="843"/>
      <c r="TOZ46" s="843"/>
      <c r="TPA46" s="843"/>
      <c r="TPB46" s="843"/>
      <c r="TPC46" s="843"/>
      <c r="TPD46" s="843"/>
      <c r="TPE46" s="843"/>
      <c r="TPF46" s="843"/>
      <c r="TPG46" s="843"/>
      <c r="TPH46" s="843"/>
      <c r="TPI46" s="843"/>
      <c r="TPJ46" s="843"/>
      <c r="TPK46" s="843"/>
      <c r="TPL46" s="843"/>
      <c r="TPM46" s="843"/>
      <c r="TPN46" s="843"/>
      <c r="TPO46" s="843"/>
      <c r="TPP46" s="843"/>
      <c r="TPQ46" s="843"/>
      <c r="TPR46" s="843"/>
      <c r="TPS46" s="843"/>
      <c r="TPT46" s="843"/>
      <c r="TPU46" s="843"/>
      <c r="TPV46" s="843"/>
      <c r="TPW46" s="843"/>
      <c r="TPX46" s="843"/>
      <c r="TPY46" s="843"/>
      <c r="TPZ46" s="843"/>
      <c r="TQA46" s="843"/>
      <c r="TQB46" s="843"/>
      <c r="TQC46" s="843"/>
      <c r="TQD46" s="843"/>
      <c r="TQE46" s="843"/>
      <c r="TQF46" s="843"/>
      <c r="TQG46" s="843"/>
      <c r="TQH46" s="843"/>
      <c r="TQI46" s="843"/>
      <c r="TQJ46" s="843"/>
      <c r="TQK46" s="843"/>
      <c r="TQL46" s="843"/>
      <c r="TQM46" s="843"/>
      <c r="TQN46" s="843"/>
      <c r="TQO46" s="843"/>
      <c r="TQP46" s="843"/>
      <c r="TQQ46" s="843"/>
      <c r="TQR46" s="843"/>
      <c r="TQS46" s="843"/>
      <c r="TQT46" s="843"/>
      <c r="TQU46" s="843"/>
      <c r="TQV46" s="843"/>
      <c r="TQW46" s="843"/>
      <c r="TQX46" s="843"/>
      <c r="TQY46" s="843"/>
      <c r="TQZ46" s="843"/>
      <c r="TRA46" s="843"/>
      <c r="TRB46" s="843"/>
      <c r="TRC46" s="843"/>
      <c r="TRD46" s="843"/>
      <c r="TRE46" s="843"/>
      <c r="TRF46" s="843"/>
      <c r="TRG46" s="843"/>
      <c r="TRH46" s="843"/>
      <c r="TRI46" s="843"/>
      <c r="TRJ46" s="843"/>
      <c r="TRK46" s="843"/>
      <c r="TRL46" s="843"/>
      <c r="TRM46" s="843"/>
      <c r="TRN46" s="843"/>
      <c r="TRO46" s="843"/>
      <c r="TRP46" s="843"/>
      <c r="TRQ46" s="843"/>
      <c r="TRR46" s="843"/>
      <c r="TRS46" s="843"/>
      <c r="TRT46" s="843"/>
      <c r="TRU46" s="843"/>
      <c r="TRV46" s="843"/>
      <c r="TRW46" s="843"/>
      <c r="TRX46" s="843"/>
      <c r="TRY46" s="843"/>
      <c r="TRZ46" s="843"/>
      <c r="TSA46" s="843"/>
      <c r="TSB46" s="843"/>
      <c r="TSC46" s="843"/>
      <c r="TSD46" s="843"/>
      <c r="TSE46" s="843"/>
      <c r="TSF46" s="843"/>
      <c r="TSG46" s="843"/>
      <c r="TSH46" s="843"/>
      <c r="TSI46" s="843"/>
      <c r="TSJ46" s="843"/>
      <c r="TSK46" s="843"/>
      <c r="TSL46" s="843"/>
      <c r="TSM46" s="843"/>
      <c r="TSN46" s="843"/>
      <c r="TSO46" s="843"/>
      <c r="TSP46" s="843"/>
      <c r="TSQ46" s="843"/>
      <c r="TSR46" s="843"/>
      <c r="TSS46" s="843"/>
      <c r="TST46" s="843"/>
      <c r="TSU46" s="843"/>
      <c r="TSV46" s="843"/>
      <c r="TSW46" s="843"/>
      <c r="TSX46" s="843"/>
      <c r="TSY46" s="843"/>
      <c r="TSZ46" s="843"/>
      <c r="TTA46" s="843"/>
      <c r="TTB46" s="843"/>
      <c r="TTC46" s="843"/>
      <c r="TTD46" s="843"/>
      <c r="TTE46" s="843"/>
      <c r="TTF46" s="843"/>
      <c r="TTG46" s="843"/>
      <c r="TTH46" s="843"/>
      <c r="TTI46" s="843"/>
      <c r="TTJ46" s="843"/>
      <c r="TTK46" s="843"/>
      <c r="TTL46" s="843"/>
      <c r="TTM46" s="843"/>
      <c r="TTN46" s="843"/>
      <c r="TTO46" s="843"/>
      <c r="TTP46" s="843"/>
      <c r="TTQ46" s="843"/>
      <c r="TTR46" s="843"/>
      <c r="TTS46" s="843"/>
      <c r="TTT46" s="843"/>
      <c r="TTU46" s="843"/>
      <c r="TTV46" s="843"/>
      <c r="TTW46" s="843"/>
      <c r="TTX46" s="843"/>
      <c r="TTY46" s="843"/>
      <c r="TTZ46" s="843"/>
      <c r="TUA46" s="843"/>
      <c r="TUB46" s="843"/>
      <c r="TUC46" s="843"/>
      <c r="TUD46" s="843"/>
      <c r="TUE46" s="843"/>
      <c r="TUF46" s="843"/>
      <c r="TUG46" s="843"/>
      <c r="TUH46" s="843"/>
      <c r="TUI46" s="843"/>
      <c r="TUJ46" s="843"/>
      <c r="TUK46" s="843"/>
      <c r="TUL46" s="843"/>
      <c r="TUM46" s="843"/>
      <c r="TUN46" s="843"/>
      <c r="TUO46" s="843"/>
      <c r="TUP46" s="843"/>
      <c r="TUQ46" s="843"/>
      <c r="TUR46" s="843"/>
      <c r="TUS46" s="843"/>
      <c r="TUT46" s="843"/>
      <c r="TUU46" s="843"/>
      <c r="TUV46" s="843"/>
      <c r="TUW46" s="843"/>
      <c r="TUX46" s="843"/>
      <c r="TUY46" s="843"/>
      <c r="TUZ46" s="843"/>
      <c r="TVA46" s="843"/>
      <c r="TVB46" s="843"/>
      <c r="TVC46" s="843"/>
      <c r="TVD46" s="843"/>
      <c r="TVE46" s="843"/>
      <c r="TVF46" s="843"/>
      <c r="TVG46" s="843"/>
      <c r="TVH46" s="843"/>
      <c r="TVI46" s="843"/>
      <c r="TVJ46" s="843"/>
      <c r="TVK46" s="843"/>
      <c r="TVL46" s="843"/>
      <c r="TVM46" s="843"/>
      <c r="TVN46" s="843"/>
      <c r="TVO46" s="843"/>
      <c r="TVP46" s="843"/>
      <c r="TVQ46" s="843"/>
      <c r="TVR46" s="843"/>
      <c r="TVS46" s="843"/>
      <c r="TVT46" s="843"/>
      <c r="TVU46" s="843"/>
      <c r="TVV46" s="843"/>
      <c r="TVW46" s="843"/>
      <c r="TVX46" s="843"/>
      <c r="TVY46" s="843"/>
      <c r="TVZ46" s="843"/>
      <c r="TWA46" s="843"/>
      <c r="TWB46" s="843"/>
      <c r="TWC46" s="843"/>
      <c r="TWD46" s="843"/>
      <c r="TWE46" s="843"/>
      <c r="TWF46" s="843"/>
      <c r="TWG46" s="843"/>
      <c r="TWH46" s="843"/>
      <c r="TWI46" s="843"/>
      <c r="TWJ46" s="843"/>
      <c r="TWK46" s="843"/>
      <c r="TWL46" s="843"/>
      <c r="TWM46" s="843"/>
      <c r="TWN46" s="843"/>
      <c r="TWO46" s="843"/>
      <c r="TWP46" s="843"/>
      <c r="TWQ46" s="843"/>
      <c r="TWR46" s="843"/>
      <c r="TWS46" s="843"/>
      <c r="TWT46" s="843"/>
      <c r="TWU46" s="843"/>
      <c r="TWV46" s="843"/>
      <c r="TWW46" s="843"/>
      <c r="TWX46" s="843"/>
      <c r="TWY46" s="843"/>
      <c r="TWZ46" s="843"/>
      <c r="TXA46" s="843"/>
      <c r="TXB46" s="843"/>
      <c r="TXC46" s="843"/>
      <c r="TXD46" s="843"/>
      <c r="TXE46" s="843"/>
      <c r="TXF46" s="843"/>
      <c r="TXG46" s="843"/>
      <c r="TXH46" s="843"/>
      <c r="TXI46" s="843"/>
      <c r="TXJ46" s="843"/>
      <c r="TXK46" s="843"/>
      <c r="TXL46" s="843"/>
      <c r="TXM46" s="843"/>
      <c r="TXN46" s="843"/>
      <c r="TXO46" s="843"/>
      <c r="TXP46" s="843"/>
      <c r="TXQ46" s="843"/>
      <c r="TXR46" s="843"/>
      <c r="TXS46" s="843"/>
      <c r="TXT46" s="843"/>
      <c r="TXU46" s="843"/>
      <c r="TXV46" s="843"/>
      <c r="TXW46" s="843"/>
      <c r="TXX46" s="843"/>
      <c r="TXY46" s="843"/>
      <c r="TXZ46" s="843"/>
      <c r="TYA46" s="843"/>
      <c r="TYB46" s="843"/>
      <c r="TYC46" s="843"/>
      <c r="TYD46" s="843"/>
      <c r="TYE46" s="843"/>
      <c r="TYF46" s="843"/>
      <c r="TYG46" s="843"/>
      <c r="TYH46" s="843"/>
      <c r="TYI46" s="843"/>
      <c r="TYJ46" s="843"/>
      <c r="TYK46" s="843"/>
      <c r="TYL46" s="843"/>
      <c r="TYM46" s="843"/>
      <c r="TYN46" s="843"/>
      <c r="TYO46" s="843"/>
      <c r="TYP46" s="843"/>
      <c r="TYQ46" s="843"/>
      <c r="TYR46" s="843"/>
      <c r="TYS46" s="843"/>
      <c r="TYT46" s="843"/>
      <c r="TYU46" s="843"/>
      <c r="TYV46" s="843"/>
      <c r="TYW46" s="843"/>
      <c r="TYX46" s="843"/>
      <c r="TYY46" s="843"/>
      <c r="TYZ46" s="843"/>
      <c r="TZA46" s="843"/>
      <c r="TZB46" s="843"/>
      <c r="TZC46" s="843"/>
      <c r="TZD46" s="843"/>
      <c r="TZE46" s="843"/>
      <c r="TZF46" s="843"/>
      <c r="TZG46" s="843"/>
      <c r="TZH46" s="843"/>
      <c r="TZI46" s="843"/>
      <c r="TZJ46" s="843"/>
      <c r="TZK46" s="843"/>
      <c r="TZL46" s="843"/>
      <c r="TZM46" s="843"/>
      <c r="TZN46" s="843"/>
      <c r="TZO46" s="843"/>
      <c r="TZP46" s="843"/>
      <c r="TZQ46" s="843"/>
      <c r="TZR46" s="843"/>
      <c r="TZS46" s="843"/>
      <c r="TZT46" s="843"/>
      <c r="TZU46" s="843"/>
      <c r="TZV46" s="843"/>
      <c r="TZW46" s="843"/>
      <c r="TZX46" s="843"/>
      <c r="TZY46" s="843"/>
      <c r="TZZ46" s="843"/>
      <c r="UAA46" s="843"/>
      <c r="UAB46" s="843"/>
      <c r="UAC46" s="843"/>
      <c r="UAD46" s="843"/>
      <c r="UAE46" s="843"/>
      <c r="UAF46" s="843"/>
      <c r="UAG46" s="843"/>
      <c r="UAH46" s="843"/>
      <c r="UAI46" s="843"/>
      <c r="UAJ46" s="843"/>
      <c r="UAK46" s="843"/>
      <c r="UAL46" s="843"/>
      <c r="UAM46" s="843"/>
      <c r="UAN46" s="843"/>
      <c r="UAO46" s="843"/>
      <c r="UAP46" s="843"/>
      <c r="UAQ46" s="843"/>
      <c r="UAR46" s="843"/>
      <c r="UAS46" s="843"/>
      <c r="UAT46" s="843"/>
      <c r="UAU46" s="843"/>
      <c r="UAV46" s="843"/>
      <c r="UAW46" s="843"/>
      <c r="UAX46" s="843"/>
      <c r="UAY46" s="843"/>
      <c r="UAZ46" s="843"/>
      <c r="UBA46" s="843"/>
      <c r="UBB46" s="843"/>
      <c r="UBC46" s="843"/>
      <c r="UBD46" s="843"/>
      <c r="UBE46" s="843"/>
      <c r="UBF46" s="843"/>
      <c r="UBG46" s="843"/>
      <c r="UBH46" s="843"/>
      <c r="UBI46" s="843"/>
      <c r="UBJ46" s="843"/>
      <c r="UBK46" s="843"/>
      <c r="UBL46" s="843"/>
      <c r="UBM46" s="843"/>
      <c r="UBN46" s="843"/>
      <c r="UBO46" s="843"/>
      <c r="UBP46" s="843"/>
      <c r="UBQ46" s="843"/>
      <c r="UBR46" s="843"/>
      <c r="UBS46" s="843"/>
      <c r="UBT46" s="843"/>
      <c r="UBU46" s="843"/>
      <c r="UBV46" s="843"/>
      <c r="UBW46" s="843"/>
      <c r="UBX46" s="843"/>
      <c r="UBY46" s="843"/>
      <c r="UBZ46" s="843"/>
      <c r="UCA46" s="843"/>
      <c r="UCB46" s="843"/>
      <c r="UCC46" s="843"/>
      <c r="UCD46" s="843"/>
      <c r="UCE46" s="843"/>
      <c r="UCF46" s="843"/>
      <c r="UCG46" s="843"/>
      <c r="UCH46" s="843"/>
      <c r="UCI46" s="843"/>
      <c r="UCJ46" s="843"/>
      <c r="UCK46" s="843"/>
      <c r="UCL46" s="843"/>
      <c r="UCM46" s="843"/>
      <c r="UCN46" s="843"/>
      <c r="UCO46" s="843"/>
      <c r="UCP46" s="843"/>
      <c r="UCQ46" s="843"/>
      <c r="UCR46" s="843"/>
      <c r="UCS46" s="843"/>
      <c r="UCT46" s="843"/>
      <c r="UCU46" s="843"/>
      <c r="UCV46" s="843"/>
      <c r="UCW46" s="843"/>
      <c r="UCX46" s="843"/>
      <c r="UCY46" s="843"/>
      <c r="UCZ46" s="843"/>
      <c r="UDA46" s="843"/>
      <c r="UDB46" s="843"/>
      <c r="UDC46" s="843"/>
      <c r="UDD46" s="843"/>
      <c r="UDE46" s="843"/>
      <c r="UDF46" s="843"/>
      <c r="UDG46" s="843"/>
      <c r="UDH46" s="843"/>
      <c r="UDI46" s="843"/>
      <c r="UDJ46" s="843"/>
      <c r="UDK46" s="843"/>
      <c r="UDL46" s="843"/>
      <c r="UDM46" s="843"/>
      <c r="UDN46" s="843"/>
      <c r="UDO46" s="843"/>
      <c r="UDP46" s="843"/>
      <c r="UDQ46" s="843"/>
      <c r="UDR46" s="843"/>
      <c r="UDS46" s="843"/>
      <c r="UDT46" s="843"/>
      <c r="UDU46" s="843"/>
      <c r="UDV46" s="843"/>
      <c r="UDW46" s="843"/>
      <c r="UDX46" s="843"/>
      <c r="UDY46" s="843"/>
      <c r="UDZ46" s="843"/>
      <c r="UEA46" s="843"/>
      <c r="UEB46" s="843"/>
      <c r="UEC46" s="843"/>
      <c r="UED46" s="843"/>
      <c r="UEE46" s="843"/>
      <c r="UEF46" s="843"/>
      <c r="UEG46" s="843"/>
      <c r="UEH46" s="843"/>
      <c r="UEI46" s="843"/>
      <c r="UEJ46" s="843"/>
      <c r="UEK46" s="843"/>
      <c r="UEL46" s="843"/>
      <c r="UEM46" s="843"/>
      <c r="UEN46" s="843"/>
      <c r="UEO46" s="843"/>
      <c r="UEP46" s="843"/>
      <c r="UEQ46" s="843"/>
      <c r="UER46" s="843"/>
      <c r="UES46" s="843"/>
      <c r="UET46" s="843"/>
      <c r="UEU46" s="843"/>
      <c r="UEV46" s="843"/>
      <c r="UEW46" s="843"/>
      <c r="UEX46" s="843"/>
      <c r="UEY46" s="843"/>
      <c r="UEZ46" s="843"/>
      <c r="UFA46" s="843"/>
      <c r="UFB46" s="843"/>
      <c r="UFC46" s="843"/>
      <c r="UFD46" s="843"/>
      <c r="UFE46" s="843"/>
      <c r="UFF46" s="843"/>
      <c r="UFG46" s="843"/>
      <c r="UFH46" s="843"/>
      <c r="UFI46" s="843"/>
      <c r="UFJ46" s="843"/>
      <c r="UFK46" s="843"/>
      <c r="UFL46" s="843"/>
      <c r="UFM46" s="843"/>
      <c r="UFN46" s="843"/>
      <c r="UFO46" s="843"/>
      <c r="UFP46" s="843"/>
      <c r="UFQ46" s="843"/>
      <c r="UFR46" s="843"/>
      <c r="UFS46" s="843"/>
      <c r="UFT46" s="843"/>
      <c r="UFU46" s="843"/>
      <c r="UFV46" s="843"/>
      <c r="UFW46" s="843"/>
      <c r="UFX46" s="843"/>
      <c r="UFY46" s="843"/>
      <c r="UFZ46" s="843"/>
      <c r="UGA46" s="843"/>
      <c r="UGB46" s="843"/>
      <c r="UGC46" s="843"/>
      <c r="UGD46" s="843"/>
      <c r="UGE46" s="843"/>
      <c r="UGF46" s="843"/>
      <c r="UGG46" s="843"/>
      <c r="UGH46" s="843"/>
      <c r="UGI46" s="843"/>
      <c r="UGJ46" s="843"/>
      <c r="UGK46" s="843"/>
      <c r="UGL46" s="843"/>
      <c r="UGM46" s="843"/>
      <c r="UGN46" s="843"/>
      <c r="UGO46" s="843"/>
      <c r="UGP46" s="843"/>
      <c r="UGQ46" s="843"/>
      <c r="UGR46" s="843"/>
      <c r="UGS46" s="843"/>
      <c r="UGT46" s="843"/>
      <c r="UGU46" s="843"/>
      <c r="UGV46" s="843"/>
      <c r="UGW46" s="843"/>
      <c r="UGX46" s="843"/>
      <c r="UGY46" s="843"/>
      <c r="UGZ46" s="843"/>
      <c r="UHA46" s="843"/>
      <c r="UHB46" s="843"/>
      <c r="UHC46" s="843"/>
      <c r="UHD46" s="843"/>
      <c r="UHE46" s="843"/>
      <c r="UHF46" s="843"/>
      <c r="UHG46" s="843"/>
      <c r="UHH46" s="843"/>
      <c r="UHI46" s="843"/>
      <c r="UHJ46" s="843"/>
      <c r="UHK46" s="843"/>
      <c r="UHL46" s="843"/>
      <c r="UHM46" s="843"/>
      <c r="UHN46" s="843"/>
      <c r="UHO46" s="843"/>
      <c r="UHP46" s="843"/>
      <c r="UHQ46" s="843"/>
      <c r="UHR46" s="843"/>
      <c r="UHS46" s="843"/>
      <c r="UHT46" s="843"/>
      <c r="UHU46" s="843"/>
      <c r="UHV46" s="843"/>
      <c r="UHW46" s="843"/>
      <c r="UHX46" s="843"/>
      <c r="UHY46" s="843"/>
      <c r="UHZ46" s="843"/>
      <c r="UIA46" s="843"/>
      <c r="UIB46" s="843"/>
      <c r="UIC46" s="843"/>
      <c r="UID46" s="843"/>
      <c r="UIE46" s="843"/>
      <c r="UIF46" s="843"/>
      <c r="UIG46" s="843"/>
      <c r="UIH46" s="843"/>
      <c r="UII46" s="843"/>
      <c r="UIJ46" s="843"/>
      <c r="UIK46" s="843"/>
      <c r="UIL46" s="843"/>
      <c r="UIM46" s="843"/>
      <c r="UIN46" s="843"/>
      <c r="UIO46" s="843"/>
      <c r="UIP46" s="843"/>
      <c r="UIQ46" s="843"/>
      <c r="UIR46" s="843"/>
      <c r="UIS46" s="843"/>
      <c r="UIT46" s="843"/>
      <c r="UIU46" s="843"/>
      <c r="UIV46" s="843"/>
      <c r="UIW46" s="843"/>
      <c r="UIX46" s="843"/>
      <c r="UIY46" s="843"/>
      <c r="UIZ46" s="843"/>
      <c r="UJA46" s="843"/>
      <c r="UJB46" s="843"/>
      <c r="UJC46" s="843"/>
      <c r="UJD46" s="843"/>
      <c r="UJE46" s="843"/>
      <c r="UJF46" s="843"/>
      <c r="UJG46" s="843"/>
      <c r="UJH46" s="843"/>
      <c r="UJI46" s="843"/>
      <c r="UJJ46" s="843"/>
      <c r="UJK46" s="843"/>
      <c r="UJL46" s="843"/>
      <c r="UJM46" s="843"/>
      <c r="UJN46" s="843"/>
      <c r="UJO46" s="843"/>
      <c r="UJP46" s="843"/>
      <c r="UJQ46" s="843"/>
      <c r="UJR46" s="843"/>
      <c r="UJS46" s="843"/>
      <c r="UJT46" s="843"/>
      <c r="UJU46" s="843"/>
      <c r="UJV46" s="843"/>
      <c r="UJW46" s="843"/>
      <c r="UJX46" s="843"/>
      <c r="UJY46" s="843"/>
      <c r="UJZ46" s="843"/>
      <c r="UKA46" s="843"/>
      <c r="UKB46" s="843"/>
      <c r="UKC46" s="843"/>
      <c r="UKD46" s="843"/>
      <c r="UKE46" s="843"/>
      <c r="UKF46" s="843"/>
      <c r="UKG46" s="843"/>
      <c r="UKH46" s="843"/>
      <c r="UKI46" s="843"/>
      <c r="UKJ46" s="843"/>
      <c r="UKK46" s="843"/>
      <c r="UKL46" s="843"/>
      <c r="UKM46" s="843"/>
      <c r="UKN46" s="843"/>
      <c r="UKO46" s="843"/>
      <c r="UKP46" s="843"/>
      <c r="UKQ46" s="843"/>
      <c r="UKR46" s="843"/>
      <c r="UKS46" s="843"/>
      <c r="UKT46" s="843"/>
      <c r="UKU46" s="843"/>
      <c r="UKV46" s="843"/>
      <c r="UKW46" s="843"/>
      <c r="UKX46" s="843"/>
      <c r="UKY46" s="843"/>
      <c r="UKZ46" s="843"/>
      <c r="ULA46" s="843"/>
      <c r="ULB46" s="843"/>
      <c r="ULC46" s="843"/>
      <c r="ULD46" s="843"/>
      <c r="ULE46" s="843"/>
      <c r="ULF46" s="843"/>
      <c r="ULG46" s="843"/>
      <c r="ULH46" s="843"/>
      <c r="ULI46" s="843"/>
      <c r="ULJ46" s="843"/>
      <c r="ULK46" s="843"/>
      <c r="ULL46" s="843"/>
      <c r="ULM46" s="843"/>
      <c r="ULN46" s="843"/>
      <c r="ULO46" s="843"/>
      <c r="ULP46" s="843"/>
      <c r="ULQ46" s="843"/>
      <c r="ULR46" s="843"/>
      <c r="ULS46" s="843"/>
      <c r="ULT46" s="843"/>
      <c r="ULU46" s="843"/>
      <c r="ULV46" s="843"/>
      <c r="ULW46" s="843"/>
      <c r="ULX46" s="843"/>
      <c r="ULY46" s="843"/>
      <c r="ULZ46" s="843"/>
      <c r="UMA46" s="843"/>
      <c r="UMB46" s="843"/>
      <c r="UMC46" s="843"/>
      <c r="UMD46" s="843"/>
      <c r="UME46" s="843"/>
      <c r="UMF46" s="843"/>
      <c r="UMG46" s="843"/>
      <c r="UMH46" s="843"/>
      <c r="UMI46" s="843"/>
      <c r="UMJ46" s="843"/>
      <c r="UMK46" s="843"/>
      <c r="UML46" s="843"/>
      <c r="UMM46" s="843"/>
      <c r="UMN46" s="843"/>
      <c r="UMO46" s="843"/>
      <c r="UMP46" s="843"/>
      <c r="UMQ46" s="843"/>
      <c r="UMR46" s="843"/>
      <c r="UMS46" s="843"/>
      <c r="UMT46" s="843"/>
      <c r="UMU46" s="843"/>
      <c r="UMV46" s="843"/>
      <c r="UMW46" s="843"/>
      <c r="UMX46" s="843"/>
      <c r="UMY46" s="843"/>
      <c r="UMZ46" s="843"/>
      <c r="UNA46" s="843"/>
      <c r="UNB46" s="843"/>
      <c r="UNC46" s="843"/>
      <c r="UND46" s="843"/>
      <c r="UNE46" s="843"/>
      <c r="UNF46" s="843"/>
      <c r="UNG46" s="843"/>
      <c r="UNH46" s="843"/>
      <c r="UNI46" s="843"/>
      <c r="UNJ46" s="843"/>
      <c r="UNK46" s="843"/>
      <c r="UNL46" s="843"/>
      <c r="UNM46" s="843"/>
      <c r="UNN46" s="843"/>
      <c r="UNO46" s="843"/>
      <c r="UNP46" s="843"/>
      <c r="UNQ46" s="843"/>
      <c r="UNR46" s="843"/>
      <c r="UNS46" s="843"/>
      <c r="UNT46" s="843"/>
      <c r="UNU46" s="843"/>
      <c r="UNV46" s="843"/>
      <c r="UNW46" s="843"/>
      <c r="UNX46" s="843"/>
      <c r="UNY46" s="843"/>
      <c r="UNZ46" s="843"/>
      <c r="UOA46" s="843"/>
      <c r="UOB46" s="843"/>
      <c r="UOC46" s="843"/>
      <c r="UOD46" s="843"/>
      <c r="UOE46" s="843"/>
      <c r="UOF46" s="843"/>
      <c r="UOG46" s="843"/>
      <c r="UOH46" s="843"/>
      <c r="UOI46" s="843"/>
      <c r="UOJ46" s="843"/>
      <c r="UOK46" s="843"/>
      <c r="UOL46" s="843"/>
      <c r="UOM46" s="843"/>
      <c r="UON46" s="843"/>
      <c r="UOO46" s="843"/>
      <c r="UOP46" s="843"/>
      <c r="UOQ46" s="843"/>
      <c r="UOR46" s="843"/>
      <c r="UOS46" s="843"/>
      <c r="UOT46" s="843"/>
      <c r="UOU46" s="843"/>
      <c r="UOV46" s="843"/>
      <c r="UOW46" s="843"/>
      <c r="UOX46" s="843"/>
      <c r="UOY46" s="843"/>
      <c r="UOZ46" s="843"/>
      <c r="UPA46" s="843"/>
      <c r="UPB46" s="843"/>
      <c r="UPC46" s="843"/>
      <c r="UPD46" s="843"/>
      <c r="UPE46" s="843"/>
      <c r="UPF46" s="843"/>
      <c r="UPG46" s="843"/>
      <c r="UPH46" s="843"/>
      <c r="UPI46" s="843"/>
      <c r="UPJ46" s="843"/>
      <c r="UPK46" s="843"/>
      <c r="UPL46" s="843"/>
      <c r="UPM46" s="843"/>
      <c r="UPN46" s="843"/>
      <c r="UPO46" s="843"/>
      <c r="UPP46" s="843"/>
      <c r="UPQ46" s="843"/>
      <c r="UPR46" s="843"/>
      <c r="UPS46" s="843"/>
      <c r="UPT46" s="843"/>
      <c r="UPU46" s="843"/>
      <c r="UPV46" s="843"/>
      <c r="UPW46" s="843"/>
      <c r="UPX46" s="843"/>
      <c r="UPY46" s="843"/>
      <c r="UPZ46" s="843"/>
      <c r="UQA46" s="843"/>
      <c r="UQB46" s="843"/>
      <c r="UQC46" s="843"/>
      <c r="UQD46" s="843"/>
      <c r="UQE46" s="843"/>
      <c r="UQF46" s="843"/>
      <c r="UQG46" s="843"/>
      <c r="UQH46" s="843"/>
      <c r="UQI46" s="843"/>
      <c r="UQJ46" s="843"/>
      <c r="UQK46" s="843"/>
      <c r="UQL46" s="843"/>
      <c r="UQM46" s="843"/>
      <c r="UQN46" s="843"/>
      <c r="UQO46" s="843"/>
      <c r="UQP46" s="843"/>
      <c r="UQQ46" s="843"/>
      <c r="UQR46" s="843"/>
      <c r="UQS46" s="843"/>
      <c r="UQT46" s="843"/>
      <c r="UQU46" s="843"/>
      <c r="UQV46" s="843"/>
      <c r="UQW46" s="843"/>
      <c r="UQX46" s="843"/>
      <c r="UQY46" s="843"/>
      <c r="UQZ46" s="843"/>
      <c r="URA46" s="843"/>
      <c r="URB46" s="843"/>
      <c r="URC46" s="843"/>
      <c r="URD46" s="843"/>
      <c r="URE46" s="843"/>
      <c r="URF46" s="843"/>
      <c r="URG46" s="843"/>
      <c r="URH46" s="843"/>
      <c r="URI46" s="843"/>
      <c r="URJ46" s="843"/>
      <c r="URK46" s="843"/>
      <c r="URL46" s="843"/>
      <c r="URM46" s="843"/>
      <c r="URN46" s="843"/>
      <c r="URO46" s="843"/>
      <c r="URP46" s="843"/>
      <c r="URQ46" s="843"/>
      <c r="URR46" s="843"/>
      <c r="URS46" s="843"/>
      <c r="URT46" s="843"/>
      <c r="URU46" s="843"/>
      <c r="URV46" s="843"/>
      <c r="URW46" s="843"/>
      <c r="URX46" s="843"/>
      <c r="URY46" s="843"/>
      <c r="URZ46" s="843"/>
      <c r="USA46" s="843"/>
      <c r="USB46" s="843"/>
      <c r="USC46" s="843"/>
      <c r="USD46" s="843"/>
      <c r="USE46" s="843"/>
      <c r="USF46" s="843"/>
      <c r="USG46" s="843"/>
      <c r="USH46" s="843"/>
      <c r="USI46" s="843"/>
      <c r="USJ46" s="843"/>
      <c r="USK46" s="843"/>
      <c r="USL46" s="843"/>
      <c r="USM46" s="843"/>
      <c r="USN46" s="843"/>
      <c r="USO46" s="843"/>
      <c r="USP46" s="843"/>
      <c r="USQ46" s="843"/>
      <c r="USR46" s="843"/>
      <c r="USS46" s="843"/>
      <c r="UST46" s="843"/>
      <c r="USU46" s="843"/>
      <c r="USV46" s="843"/>
      <c r="USW46" s="843"/>
      <c r="USX46" s="843"/>
      <c r="USY46" s="843"/>
      <c r="USZ46" s="843"/>
      <c r="UTA46" s="843"/>
      <c r="UTB46" s="843"/>
      <c r="UTC46" s="843"/>
      <c r="UTD46" s="843"/>
      <c r="UTE46" s="843"/>
      <c r="UTF46" s="843"/>
      <c r="UTG46" s="843"/>
      <c r="UTH46" s="843"/>
      <c r="UTI46" s="843"/>
      <c r="UTJ46" s="843"/>
      <c r="UTK46" s="843"/>
      <c r="UTL46" s="843"/>
      <c r="UTM46" s="843"/>
      <c r="UTN46" s="843"/>
      <c r="UTO46" s="843"/>
      <c r="UTP46" s="843"/>
      <c r="UTQ46" s="843"/>
      <c r="UTR46" s="843"/>
      <c r="UTS46" s="843"/>
      <c r="UTT46" s="843"/>
      <c r="UTU46" s="843"/>
      <c r="UTV46" s="843"/>
      <c r="UTW46" s="843"/>
      <c r="UTX46" s="843"/>
      <c r="UTY46" s="843"/>
      <c r="UTZ46" s="843"/>
      <c r="UUA46" s="843"/>
      <c r="UUB46" s="843"/>
      <c r="UUC46" s="843"/>
      <c r="UUD46" s="843"/>
      <c r="UUE46" s="843"/>
      <c r="UUF46" s="843"/>
      <c r="UUG46" s="843"/>
      <c r="UUH46" s="843"/>
      <c r="UUI46" s="843"/>
      <c r="UUJ46" s="843"/>
      <c r="UUK46" s="843"/>
      <c r="UUL46" s="843"/>
      <c r="UUM46" s="843"/>
      <c r="UUN46" s="843"/>
      <c r="UUO46" s="843"/>
      <c r="UUP46" s="843"/>
      <c r="UUQ46" s="843"/>
      <c r="UUR46" s="843"/>
      <c r="UUS46" s="843"/>
      <c r="UUT46" s="843"/>
      <c r="UUU46" s="843"/>
      <c r="UUV46" s="843"/>
      <c r="UUW46" s="843"/>
      <c r="UUX46" s="843"/>
      <c r="UUY46" s="843"/>
      <c r="UUZ46" s="843"/>
      <c r="UVA46" s="843"/>
      <c r="UVB46" s="843"/>
      <c r="UVC46" s="843"/>
      <c r="UVD46" s="843"/>
      <c r="UVE46" s="843"/>
      <c r="UVF46" s="843"/>
      <c r="UVG46" s="843"/>
      <c r="UVH46" s="843"/>
      <c r="UVI46" s="843"/>
      <c r="UVJ46" s="843"/>
      <c r="UVK46" s="843"/>
      <c r="UVL46" s="843"/>
      <c r="UVM46" s="843"/>
      <c r="UVN46" s="843"/>
      <c r="UVO46" s="843"/>
      <c r="UVP46" s="843"/>
      <c r="UVQ46" s="843"/>
      <c r="UVR46" s="843"/>
      <c r="UVS46" s="843"/>
      <c r="UVT46" s="843"/>
      <c r="UVU46" s="843"/>
      <c r="UVV46" s="843"/>
      <c r="UVW46" s="843"/>
      <c r="UVX46" s="843"/>
      <c r="UVY46" s="843"/>
      <c r="UVZ46" s="843"/>
      <c r="UWA46" s="843"/>
      <c r="UWB46" s="843"/>
      <c r="UWC46" s="843"/>
      <c r="UWD46" s="843"/>
      <c r="UWE46" s="843"/>
      <c r="UWF46" s="843"/>
      <c r="UWG46" s="843"/>
      <c r="UWH46" s="843"/>
      <c r="UWI46" s="843"/>
      <c r="UWJ46" s="843"/>
      <c r="UWK46" s="843"/>
      <c r="UWL46" s="843"/>
      <c r="UWM46" s="843"/>
      <c r="UWN46" s="843"/>
      <c r="UWO46" s="843"/>
      <c r="UWP46" s="843"/>
      <c r="UWQ46" s="843"/>
      <c r="UWR46" s="843"/>
      <c r="UWS46" s="843"/>
      <c r="UWT46" s="843"/>
      <c r="UWU46" s="843"/>
      <c r="UWV46" s="843"/>
      <c r="UWW46" s="843"/>
      <c r="UWX46" s="843"/>
      <c r="UWY46" s="843"/>
      <c r="UWZ46" s="843"/>
      <c r="UXA46" s="843"/>
      <c r="UXB46" s="843"/>
      <c r="UXC46" s="843"/>
      <c r="UXD46" s="843"/>
      <c r="UXE46" s="843"/>
      <c r="UXF46" s="843"/>
      <c r="UXG46" s="843"/>
      <c r="UXH46" s="843"/>
      <c r="UXI46" s="843"/>
      <c r="UXJ46" s="843"/>
      <c r="UXK46" s="843"/>
      <c r="UXL46" s="843"/>
      <c r="UXM46" s="843"/>
      <c r="UXN46" s="843"/>
      <c r="UXO46" s="843"/>
      <c r="UXP46" s="843"/>
      <c r="UXQ46" s="843"/>
      <c r="UXR46" s="843"/>
      <c r="UXS46" s="843"/>
      <c r="UXT46" s="843"/>
      <c r="UXU46" s="843"/>
      <c r="UXV46" s="843"/>
      <c r="UXW46" s="843"/>
      <c r="UXX46" s="843"/>
      <c r="UXY46" s="843"/>
      <c r="UXZ46" s="843"/>
      <c r="UYA46" s="843"/>
      <c r="UYB46" s="843"/>
      <c r="UYC46" s="843"/>
      <c r="UYD46" s="843"/>
      <c r="UYE46" s="843"/>
      <c r="UYF46" s="843"/>
      <c r="UYG46" s="843"/>
      <c r="UYH46" s="843"/>
      <c r="UYI46" s="843"/>
      <c r="UYJ46" s="843"/>
      <c r="UYK46" s="843"/>
      <c r="UYL46" s="843"/>
      <c r="UYM46" s="843"/>
      <c r="UYN46" s="843"/>
      <c r="UYO46" s="843"/>
      <c r="UYP46" s="843"/>
      <c r="UYQ46" s="843"/>
      <c r="UYR46" s="843"/>
      <c r="UYS46" s="843"/>
      <c r="UYT46" s="843"/>
      <c r="UYU46" s="843"/>
      <c r="UYV46" s="843"/>
      <c r="UYW46" s="843"/>
      <c r="UYX46" s="843"/>
      <c r="UYY46" s="843"/>
      <c r="UYZ46" s="843"/>
      <c r="UZA46" s="843"/>
      <c r="UZB46" s="843"/>
      <c r="UZC46" s="843"/>
      <c r="UZD46" s="843"/>
      <c r="UZE46" s="843"/>
      <c r="UZF46" s="843"/>
      <c r="UZG46" s="843"/>
      <c r="UZH46" s="843"/>
      <c r="UZI46" s="843"/>
      <c r="UZJ46" s="843"/>
      <c r="UZK46" s="843"/>
      <c r="UZL46" s="843"/>
      <c r="UZM46" s="843"/>
      <c r="UZN46" s="843"/>
      <c r="UZO46" s="843"/>
      <c r="UZP46" s="843"/>
      <c r="UZQ46" s="843"/>
      <c r="UZR46" s="843"/>
      <c r="UZS46" s="843"/>
      <c r="UZT46" s="843"/>
      <c r="UZU46" s="843"/>
      <c r="UZV46" s="843"/>
      <c r="UZW46" s="843"/>
      <c r="UZX46" s="843"/>
      <c r="UZY46" s="843"/>
      <c r="UZZ46" s="843"/>
      <c r="VAA46" s="843"/>
      <c r="VAB46" s="843"/>
      <c r="VAC46" s="843"/>
      <c r="VAD46" s="843"/>
      <c r="VAE46" s="843"/>
      <c r="VAF46" s="843"/>
      <c r="VAG46" s="843"/>
      <c r="VAH46" s="843"/>
      <c r="VAI46" s="843"/>
      <c r="VAJ46" s="843"/>
      <c r="VAK46" s="843"/>
      <c r="VAL46" s="843"/>
      <c r="VAM46" s="843"/>
      <c r="VAN46" s="843"/>
      <c r="VAO46" s="843"/>
      <c r="VAP46" s="843"/>
      <c r="VAQ46" s="843"/>
      <c r="VAR46" s="843"/>
      <c r="VAS46" s="843"/>
      <c r="VAT46" s="843"/>
      <c r="VAU46" s="843"/>
      <c r="VAV46" s="843"/>
      <c r="VAW46" s="843"/>
      <c r="VAX46" s="843"/>
      <c r="VAY46" s="843"/>
      <c r="VAZ46" s="843"/>
      <c r="VBA46" s="843"/>
      <c r="VBB46" s="843"/>
      <c r="VBC46" s="843"/>
      <c r="VBD46" s="843"/>
      <c r="VBE46" s="843"/>
      <c r="VBF46" s="843"/>
      <c r="VBG46" s="843"/>
      <c r="VBH46" s="843"/>
      <c r="VBI46" s="843"/>
      <c r="VBJ46" s="843"/>
      <c r="VBK46" s="843"/>
      <c r="VBL46" s="843"/>
      <c r="VBM46" s="843"/>
      <c r="VBN46" s="843"/>
      <c r="VBO46" s="843"/>
      <c r="VBP46" s="843"/>
      <c r="VBQ46" s="843"/>
      <c r="VBR46" s="843"/>
      <c r="VBS46" s="843"/>
      <c r="VBT46" s="843"/>
      <c r="VBU46" s="843"/>
      <c r="VBV46" s="843"/>
      <c r="VBW46" s="843"/>
      <c r="VBX46" s="843"/>
      <c r="VBY46" s="843"/>
      <c r="VBZ46" s="843"/>
      <c r="VCA46" s="843"/>
      <c r="VCB46" s="843"/>
      <c r="VCC46" s="843"/>
      <c r="VCD46" s="843"/>
      <c r="VCE46" s="843"/>
      <c r="VCF46" s="843"/>
      <c r="VCG46" s="843"/>
      <c r="VCH46" s="843"/>
      <c r="VCI46" s="843"/>
      <c r="VCJ46" s="843"/>
      <c r="VCK46" s="843"/>
      <c r="VCL46" s="843"/>
      <c r="VCM46" s="843"/>
      <c r="VCN46" s="843"/>
      <c r="VCO46" s="843"/>
      <c r="VCP46" s="843"/>
      <c r="VCQ46" s="843"/>
      <c r="VCR46" s="843"/>
      <c r="VCS46" s="843"/>
      <c r="VCT46" s="843"/>
      <c r="VCU46" s="843"/>
      <c r="VCV46" s="843"/>
      <c r="VCW46" s="843"/>
      <c r="VCX46" s="843"/>
      <c r="VCY46" s="843"/>
      <c r="VCZ46" s="843"/>
      <c r="VDA46" s="843"/>
      <c r="VDB46" s="843"/>
      <c r="VDC46" s="843"/>
      <c r="VDD46" s="843"/>
      <c r="VDE46" s="843"/>
      <c r="VDF46" s="843"/>
      <c r="VDG46" s="843"/>
      <c r="VDH46" s="843"/>
      <c r="VDI46" s="843"/>
      <c r="VDJ46" s="843"/>
      <c r="VDK46" s="843"/>
      <c r="VDL46" s="843"/>
      <c r="VDM46" s="843"/>
      <c r="VDN46" s="843"/>
      <c r="VDO46" s="843"/>
      <c r="VDP46" s="843"/>
      <c r="VDQ46" s="843"/>
      <c r="VDR46" s="843"/>
      <c r="VDS46" s="843"/>
      <c r="VDT46" s="843"/>
      <c r="VDU46" s="843"/>
      <c r="VDV46" s="843"/>
      <c r="VDW46" s="843"/>
      <c r="VDX46" s="843"/>
      <c r="VDY46" s="843"/>
      <c r="VDZ46" s="843"/>
      <c r="VEA46" s="843"/>
      <c r="VEB46" s="843"/>
      <c r="VEC46" s="843"/>
      <c r="VED46" s="843"/>
      <c r="VEE46" s="843"/>
      <c r="VEF46" s="843"/>
      <c r="VEG46" s="843"/>
      <c r="VEH46" s="843"/>
      <c r="VEI46" s="843"/>
      <c r="VEJ46" s="843"/>
      <c r="VEK46" s="843"/>
      <c r="VEL46" s="843"/>
      <c r="VEM46" s="843"/>
      <c r="VEN46" s="843"/>
      <c r="VEO46" s="843"/>
      <c r="VEP46" s="843"/>
      <c r="VEQ46" s="843"/>
      <c r="VER46" s="843"/>
      <c r="VES46" s="843"/>
      <c r="VET46" s="843"/>
      <c r="VEU46" s="843"/>
      <c r="VEV46" s="843"/>
      <c r="VEW46" s="843"/>
      <c r="VEX46" s="843"/>
      <c r="VEY46" s="843"/>
      <c r="VEZ46" s="843"/>
      <c r="VFA46" s="843"/>
      <c r="VFB46" s="843"/>
      <c r="VFC46" s="843"/>
      <c r="VFD46" s="843"/>
      <c r="VFE46" s="843"/>
      <c r="VFF46" s="843"/>
      <c r="VFG46" s="843"/>
      <c r="VFH46" s="843"/>
      <c r="VFI46" s="843"/>
      <c r="VFJ46" s="843"/>
      <c r="VFK46" s="843"/>
      <c r="VFL46" s="843"/>
      <c r="VFM46" s="843"/>
      <c r="VFN46" s="843"/>
      <c r="VFO46" s="843"/>
      <c r="VFP46" s="843"/>
      <c r="VFQ46" s="843"/>
      <c r="VFR46" s="843"/>
      <c r="VFS46" s="843"/>
      <c r="VFT46" s="843"/>
      <c r="VFU46" s="843"/>
      <c r="VFV46" s="843"/>
      <c r="VFW46" s="843"/>
      <c r="VFX46" s="843"/>
      <c r="VFY46" s="843"/>
      <c r="VFZ46" s="843"/>
      <c r="VGA46" s="843"/>
      <c r="VGB46" s="843"/>
      <c r="VGC46" s="843"/>
      <c r="VGD46" s="843"/>
      <c r="VGE46" s="843"/>
      <c r="VGF46" s="843"/>
      <c r="VGG46" s="843"/>
      <c r="VGH46" s="843"/>
      <c r="VGI46" s="843"/>
      <c r="VGJ46" s="843"/>
      <c r="VGK46" s="843"/>
      <c r="VGL46" s="843"/>
      <c r="VGM46" s="843"/>
      <c r="VGN46" s="843"/>
      <c r="VGO46" s="843"/>
      <c r="VGP46" s="843"/>
      <c r="VGQ46" s="843"/>
      <c r="VGR46" s="843"/>
      <c r="VGS46" s="843"/>
      <c r="VGT46" s="843"/>
      <c r="VGU46" s="843"/>
      <c r="VGV46" s="843"/>
      <c r="VGW46" s="843"/>
      <c r="VGX46" s="843"/>
      <c r="VGY46" s="843"/>
      <c r="VGZ46" s="843"/>
      <c r="VHA46" s="843"/>
      <c r="VHB46" s="843"/>
      <c r="VHC46" s="843"/>
      <c r="VHD46" s="843"/>
      <c r="VHE46" s="843"/>
      <c r="VHF46" s="843"/>
      <c r="VHG46" s="843"/>
      <c r="VHH46" s="843"/>
      <c r="VHI46" s="843"/>
      <c r="VHJ46" s="843"/>
      <c r="VHK46" s="843"/>
      <c r="VHL46" s="843"/>
      <c r="VHM46" s="843"/>
      <c r="VHN46" s="843"/>
      <c r="VHO46" s="843"/>
      <c r="VHP46" s="843"/>
      <c r="VHQ46" s="843"/>
      <c r="VHR46" s="843"/>
      <c r="VHS46" s="843"/>
      <c r="VHT46" s="843"/>
      <c r="VHU46" s="843"/>
      <c r="VHV46" s="843"/>
      <c r="VHW46" s="843"/>
      <c r="VHX46" s="843"/>
      <c r="VHY46" s="843"/>
      <c r="VHZ46" s="843"/>
      <c r="VIA46" s="843"/>
      <c r="VIB46" s="843"/>
      <c r="VIC46" s="843"/>
      <c r="VID46" s="843"/>
      <c r="VIE46" s="843"/>
      <c r="VIF46" s="843"/>
      <c r="VIG46" s="843"/>
      <c r="VIH46" s="843"/>
      <c r="VII46" s="843"/>
      <c r="VIJ46" s="843"/>
      <c r="VIK46" s="843"/>
      <c r="VIL46" s="843"/>
      <c r="VIM46" s="843"/>
      <c r="VIN46" s="843"/>
      <c r="VIO46" s="843"/>
      <c r="VIP46" s="843"/>
      <c r="VIQ46" s="843"/>
      <c r="VIR46" s="843"/>
      <c r="VIS46" s="843"/>
      <c r="VIT46" s="843"/>
      <c r="VIU46" s="843"/>
      <c r="VIV46" s="843"/>
      <c r="VIW46" s="843"/>
      <c r="VIX46" s="843"/>
      <c r="VIY46" s="843"/>
      <c r="VIZ46" s="843"/>
      <c r="VJA46" s="843"/>
      <c r="VJB46" s="843"/>
      <c r="VJC46" s="843"/>
      <c r="VJD46" s="843"/>
      <c r="VJE46" s="843"/>
      <c r="VJF46" s="843"/>
      <c r="VJG46" s="843"/>
      <c r="VJH46" s="843"/>
      <c r="VJI46" s="843"/>
      <c r="VJJ46" s="843"/>
      <c r="VJK46" s="843"/>
      <c r="VJL46" s="843"/>
      <c r="VJM46" s="843"/>
      <c r="VJN46" s="843"/>
      <c r="VJO46" s="843"/>
      <c r="VJP46" s="843"/>
      <c r="VJQ46" s="843"/>
      <c r="VJR46" s="843"/>
      <c r="VJS46" s="843"/>
      <c r="VJT46" s="843"/>
      <c r="VJU46" s="843"/>
      <c r="VJV46" s="843"/>
      <c r="VJW46" s="843"/>
      <c r="VJX46" s="843"/>
      <c r="VJY46" s="843"/>
      <c r="VJZ46" s="843"/>
      <c r="VKA46" s="843"/>
      <c r="VKB46" s="843"/>
      <c r="VKC46" s="843"/>
      <c r="VKD46" s="843"/>
      <c r="VKE46" s="843"/>
      <c r="VKF46" s="843"/>
      <c r="VKG46" s="843"/>
      <c r="VKH46" s="843"/>
      <c r="VKI46" s="843"/>
      <c r="VKJ46" s="843"/>
      <c r="VKK46" s="843"/>
      <c r="VKL46" s="843"/>
      <c r="VKM46" s="843"/>
      <c r="VKN46" s="843"/>
      <c r="VKO46" s="843"/>
      <c r="VKP46" s="843"/>
      <c r="VKQ46" s="843"/>
      <c r="VKR46" s="843"/>
      <c r="VKS46" s="843"/>
      <c r="VKT46" s="843"/>
      <c r="VKU46" s="843"/>
      <c r="VKV46" s="843"/>
      <c r="VKW46" s="843"/>
      <c r="VKX46" s="843"/>
      <c r="VKY46" s="843"/>
      <c r="VKZ46" s="843"/>
      <c r="VLA46" s="843"/>
      <c r="VLB46" s="843"/>
      <c r="VLC46" s="843"/>
      <c r="VLD46" s="843"/>
      <c r="VLE46" s="843"/>
      <c r="VLF46" s="843"/>
      <c r="VLG46" s="843"/>
      <c r="VLH46" s="843"/>
      <c r="VLI46" s="843"/>
      <c r="VLJ46" s="843"/>
      <c r="VLK46" s="843"/>
      <c r="VLL46" s="843"/>
      <c r="VLM46" s="843"/>
      <c r="VLN46" s="843"/>
      <c r="VLO46" s="843"/>
      <c r="VLP46" s="843"/>
      <c r="VLQ46" s="843"/>
      <c r="VLR46" s="843"/>
      <c r="VLS46" s="843"/>
      <c r="VLT46" s="843"/>
      <c r="VLU46" s="843"/>
      <c r="VLV46" s="843"/>
      <c r="VLW46" s="843"/>
      <c r="VLX46" s="843"/>
      <c r="VLY46" s="843"/>
      <c r="VLZ46" s="843"/>
      <c r="VMA46" s="843"/>
      <c r="VMB46" s="843"/>
      <c r="VMC46" s="843"/>
      <c r="VMD46" s="843"/>
      <c r="VME46" s="843"/>
      <c r="VMF46" s="843"/>
      <c r="VMG46" s="843"/>
      <c r="VMH46" s="843"/>
      <c r="VMI46" s="843"/>
      <c r="VMJ46" s="843"/>
      <c r="VMK46" s="843"/>
      <c r="VML46" s="843"/>
      <c r="VMM46" s="843"/>
      <c r="VMN46" s="843"/>
      <c r="VMO46" s="843"/>
      <c r="VMP46" s="843"/>
      <c r="VMQ46" s="843"/>
      <c r="VMR46" s="843"/>
      <c r="VMS46" s="843"/>
      <c r="VMT46" s="843"/>
      <c r="VMU46" s="843"/>
      <c r="VMV46" s="843"/>
      <c r="VMW46" s="843"/>
      <c r="VMX46" s="843"/>
      <c r="VMY46" s="843"/>
      <c r="VMZ46" s="843"/>
      <c r="VNA46" s="843"/>
      <c r="VNB46" s="843"/>
      <c r="VNC46" s="843"/>
      <c r="VND46" s="843"/>
      <c r="VNE46" s="843"/>
      <c r="VNF46" s="843"/>
      <c r="VNG46" s="843"/>
      <c r="VNH46" s="843"/>
      <c r="VNI46" s="843"/>
      <c r="VNJ46" s="843"/>
      <c r="VNK46" s="843"/>
      <c r="VNL46" s="843"/>
      <c r="VNM46" s="843"/>
      <c r="VNN46" s="843"/>
      <c r="VNO46" s="843"/>
      <c r="VNP46" s="843"/>
      <c r="VNQ46" s="843"/>
      <c r="VNR46" s="843"/>
      <c r="VNS46" s="843"/>
      <c r="VNT46" s="843"/>
      <c r="VNU46" s="843"/>
      <c r="VNV46" s="843"/>
      <c r="VNW46" s="843"/>
      <c r="VNX46" s="843"/>
      <c r="VNY46" s="843"/>
      <c r="VNZ46" s="843"/>
      <c r="VOA46" s="843"/>
      <c r="VOB46" s="843"/>
      <c r="VOC46" s="843"/>
      <c r="VOD46" s="843"/>
      <c r="VOE46" s="843"/>
      <c r="VOF46" s="843"/>
      <c r="VOG46" s="843"/>
      <c r="VOH46" s="843"/>
      <c r="VOI46" s="843"/>
      <c r="VOJ46" s="843"/>
      <c r="VOK46" s="843"/>
      <c r="VOL46" s="843"/>
      <c r="VOM46" s="843"/>
      <c r="VON46" s="843"/>
      <c r="VOO46" s="843"/>
      <c r="VOP46" s="843"/>
      <c r="VOQ46" s="843"/>
      <c r="VOR46" s="843"/>
      <c r="VOS46" s="843"/>
      <c r="VOT46" s="843"/>
      <c r="VOU46" s="843"/>
      <c r="VOV46" s="843"/>
      <c r="VOW46" s="843"/>
      <c r="VOX46" s="843"/>
      <c r="VOY46" s="843"/>
      <c r="VOZ46" s="843"/>
      <c r="VPA46" s="843"/>
      <c r="VPB46" s="843"/>
      <c r="VPC46" s="843"/>
      <c r="VPD46" s="843"/>
      <c r="VPE46" s="843"/>
      <c r="VPF46" s="843"/>
      <c r="VPG46" s="843"/>
      <c r="VPH46" s="843"/>
      <c r="VPI46" s="843"/>
      <c r="VPJ46" s="843"/>
      <c r="VPK46" s="843"/>
      <c r="VPL46" s="843"/>
      <c r="VPM46" s="843"/>
      <c r="VPN46" s="843"/>
      <c r="VPO46" s="843"/>
      <c r="VPP46" s="843"/>
      <c r="VPQ46" s="843"/>
      <c r="VPR46" s="843"/>
      <c r="VPS46" s="843"/>
      <c r="VPT46" s="843"/>
      <c r="VPU46" s="843"/>
      <c r="VPV46" s="843"/>
      <c r="VPW46" s="843"/>
      <c r="VPX46" s="843"/>
      <c r="VPY46" s="843"/>
      <c r="VPZ46" s="843"/>
      <c r="VQA46" s="843"/>
      <c r="VQB46" s="843"/>
      <c r="VQC46" s="843"/>
      <c r="VQD46" s="843"/>
      <c r="VQE46" s="843"/>
      <c r="VQF46" s="843"/>
      <c r="VQG46" s="843"/>
      <c r="VQH46" s="843"/>
      <c r="VQI46" s="843"/>
      <c r="VQJ46" s="843"/>
      <c r="VQK46" s="843"/>
      <c r="VQL46" s="843"/>
      <c r="VQM46" s="843"/>
      <c r="VQN46" s="843"/>
      <c r="VQO46" s="843"/>
      <c r="VQP46" s="843"/>
      <c r="VQQ46" s="843"/>
      <c r="VQR46" s="843"/>
      <c r="VQS46" s="843"/>
      <c r="VQT46" s="843"/>
      <c r="VQU46" s="843"/>
      <c r="VQV46" s="843"/>
      <c r="VQW46" s="843"/>
      <c r="VQX46" s="843"/>
      <c r="VQY46" s="843"/>
      <c r="VQZ46" s="843"/>
      <c r="VRA46" s="843"/>
      <c r="VRB46" s="843"/>
      <c r="VRC46" s="843"/>
      <c r="VRD46" s="843"/>
      <c r="VRE46" s="843"/>
      <c r="VRF46" s="843"/>
      <c r="VRG46" s="843"/>
      <c r="VRH46" s="843"/>
      <c r="VRI46" s="843"/>
      <c r="VRJ46" s="843"/>
      <c r="VRK46" s="843"/>
      <c r="VRL46" s="843"/>
      <c r="VRM46" s="843"/>
      <c r="VRN46" s="843"/>
      <c r="VRO46" s="843"/>
      <c r="VRP46" s="843"/>
      <c r="VRQ46" s="843"/>
      <c r="VRR46" s="843"/>
      <c r="VRS46" s="843"/>
      <c r="VRT46" s="843"/>
      <c r="VRU46" s="843"/>
      <c r="VRV46" s="843"/>
      <c r="VRW46" s="843"/>
      <c r="VRX46" s="843"/>
      <c r="VRY46" s="843"/>
      <c r="VRZ46" s="843"/>
      <c r="VSA46" s="843"/>
      <c r="VSB46" s="843"/>
      <c r="VSC46" s="843"/>
      <c r="VSD46" s="843"/>
      <c r="VSE46" s="843"/>
      <c r="VSF46" s="843"/>
      <c r="VSG46" s="843"/>
      <c r="VSH46" s="843"/>
      <c r="VSI46" s="843"/>
      <c r="VSJ46" s="843"/>
      <c r="VSK46" s="843"/>
      <c r="VSL46" s="843"/>
      <c r="VSM46" s="843"/>
      <c r="VSN46" s="843"/>
      <c r="VSO46" s="843"/>
      <c r="VSP46" s="843"/>
      <c r="VSQ46" s="843"/>
      <c r="VSR46" s="843"/>
      <c r="VSS46" s="843"/>
      <c r="VST46" s="843"/>
      <c r="VSU46" s="843"/>
      <c r="VSV46" s="843"/>
      <c r="VSW46" s="843"/>
      <c r="VSX46" s="843"/>
      <c r="VSY46" s="843"/>
      <c r="VSZ46" s="843"/>
      <c r="VTA46" s="843"/>
      <c r="VTB46" s="843"/>
      <c r="VTC46" s="843"/>
      <c r="VTD46" s="843"/>
      <c r="VTE46" s="843"/>
      <c r="VTF46" s="843"/>
      <c r="VTG46" s="843"/>
      <c r="VTH46" s="843"/>
      <c r="VTI46" s="843"/>
      <c r="VTJ46" s="843"/>
      <c r="VTK46" s="843"/>
      <c r="VTL46" s="843"/>
      <c r="VTM46" s="843"/>
      <c r="VTN46" s="843"/>
      <c r="VTO46" s="843"/>
      <c r="VTP46" s="843"/>
      <c r="VTQ46" s="843"/>
      <c r="VTR46" s="843"/>
      <c r="VTS46" s="843"/>
      <c r="VTT46" s="843"/>
      <c r="VTU46" s="843"/>
      <c r="VTV46" s="843"/>
      <c r="VTW46" s="843"/>
      <c r="VTX46" s="843"/>
      <c r="VTY46" s="843"/>
      <c r="VTZ46" s="843"/>
      <c r="VUA46" s="843"/>
      <c r="VUB46" s="843"/>
      <c r="VUC46" s="843"/>
      <c r="VUD46" s="843"/>
      <c r="VUE46" s="843"/>
      <c r="VUF46" s="843"/>
      <c r="VUG46" s="843"/>
      <c r="VUH46" s="843"/>
      <c r="VUI46" s="843"/>
      <c r="VUJ46" s="843"/>
      <c r="VUK46" s="843"/>
      <c r="VUL46" s="843"/>
      <c r="VUM46" s="843"/>
      <c r="VUN46" s="843"/>
      <c r="VUO46" s="843"/>
      <c r="VUP46" s="843"/>
      <c r="VUQ46" s="843"/>
      <c r="VUR46" s="843"/>
      <c r="VUS46" s="843"/>
      <c r="VUT46" s="843"/>
      <c r="VUU46" s="843"/>
      <c r="VUV46" s="843"/>
      <c r="VUW46" s="843"/>
      <c r="VUX46" s="843"/>
      <c r="VUY46" s="843"/>
      <c r="VUZ46" s="843"/>
      <c r="VVA46" s="843"/>
      <c r="VVB46" s="843"/>
      <c r="VVC46" s="843"/>
      <c r="VVD46" s="843"/>
      <c r="VVE46" s="843"/>
      <c r="VVF46" s="843"/>
      <c r="VVG46" s="843"/>
      <c r="VVH46" s="843"/>
      <c r="VVI46" s="843"/>
      <c r="VVJ46" s="843"/>
      <c r="VVK46" s="843"/>
      <c r="VVL46" s="843"/>
      <c r="VVM46" s="843"/>
      <c r="VVN46" s="843"/>
      <c r="VVO46" s="843"/>
      <c r="VVP46" s="843"/>
      <c r="VVQ46" s="843"/>
      <c r="VVR46" s="843"/>
      <c r="VVS46" s="843"/>
      <c r="VVT46" s="843"/>
      <c r="VVU46" s="843"/>
      <c r="VVV46" s="843"/>
      <c r="VVW46" s="843"/>
      <c r="VVX46" s="843"/>
      <c r="VVY46" s="843"/>
      <c r="VVZ46" s="843"/>
      <c r="VWA46" s="843"/>
      <c r="VWB46" s="843"/>
      <c r="VWC46" s="843"/>
      <c r="VWD46" s="843"/>
      <c r="VWE46" s="843"/>
      <c r="VWF46" s="843"/>
      <c r="VWG46" s="843"/>
      <c r="VWH46" s="843"/>
      <c r="VWI46" s="843"/>
      <c r="VWJ46" s="843"/>
      <c r="VWK46" s="843"/>
      <c r="VWL46" s="843"/>
      <c r="VWM46" s="843"/>
      <c r="VWN46" s="843"/>
      <c r="VWO46" s="843"/>
      <c r="VWP46" s="843"/>
      <c r="VWQ46" s="843"/>
      <c r="VWR46" s="843"/>
      <c r="VWS46" s="843"/>
      <c r="VWT46" s="843"/>
      <c r="VWU46" s="843"/>
      <c r="VWV46" s="843"/>
      <c r="VWW46" s="843"/>
      <c r="VWX46" s="843"/>
      <c r="VWY46" s="843"/>
      <c r="VWZ46" s="843"/>
      <c r="VXA46" s="843"/>
      <c r="VXB46" s="843"/>
      <c r="VXC46" s="843"/>
      <c r="VXD46" s="843"/>
      <c r="VXE46" s="843"/>
      <c r="VXF46" s="843"/>
      <c r="VXG46" s="843"/>
      <c r="VXH46" s="843"/>
      <c r="VXI46" s="843"/>
      <c r="VXJ46" s="843"/>
      <c r="VXK46" s="843"/>
      <c r="VXL46" s="843"/>
      <c r="VXM46" s="843"/>
      <c r="VXN46" s="843"/>
      <c r="VXO46" s="843"/>
      <c r="VXP46" s="843"/>
      <c r="VXQ46" s="843"/>
      <c r="VXR46" s="843"/>
      <c r="VXS46" s="843"/>
      <c r="VXT46" s="843"/>
      <c r="VXU46" s="843"/>
      <c r="VXV46" s="843"/>
      <c r="VXW46" s="843"/>
      <c r="VXX46" s="843"/>
      <c r="VXY46" s="843"/>
      <c r="VXZ46" s="843"/>
      <c r="VYA46" s="843"/>
      <c r="VYB46" s="843"/>
      <c r="VYC46" s="843"/>
      <c r="VYD46" s="843"/>
      <c r="VYE46" s="843"/>
      <c r="VYF46" s="843"/>
      <c r="VYG46" s="843"/>
      <c r="VYH46" s="843"/>
      <c r="VYI46" s="843"/>
      <c r="VYJ46" s="843"/>
      <c r="VYK46" s="843"/>
      <c r="VYL46" s="843"/>
      <c r="VYM46" s="843"/>
      <c r="VYN46" s="843"/>
      <c r="VYO46" s="843"/>
      <c r="VYP46" s="843"/>
      <c r="VYQ46" s="843"/>
      <c r="VYR46" s="843"/>
      <c r="VYS46" s="843"/>
      <c r="VYT46" s="843"/>
      <c r="VYU46" s="843"/>
      <c r="VYV46" s="843"/>
      <c r="VYW46" s="843"/>
      <c r="VYX46" s="843"/>
      <c r="VYY46" s="843"/>
      <c r="VYZ46" s="843"/>
      <c r="VZA46" s="843"/>
      <c r="VZB46" s="843"/>
      <c r="VZC46" s="843"/>
      <c r="VZD46" s="843"/>
      <c r="VZE46" s="843"/>
      <c r="VZF46" s="843"/>
      <c r="VZG46" s="843"/>
      <c r="VZH46" s="843"/>
      <c r="VZI46" s="843"/>
      <c r="VZJ46" s="843"/>
      <c r="VZK46" s="843"/>
      <c r="VZL46" s="843"/>
      <c r="VZM46" s="843"/>
      <c r="VZN46" s="843"/>
      <c r="VZO46" s="843"/>
      <c r="VZP46" s="843"/>
      <c r="VZQ46" s="843"/>
      <c r="VZR46" s="843"/>
      <c r="VZS46" s="843"/>
      <c r="VZT46" s="843"/>
      <c r="VZU46" s="843"/>
      <c r="VZV46" s="843"/>
      <c r="VZW46" s="843"/>
      <c r="VZX46" s="843"/>
      <c r="VZY46" s="843"/>
      <c r="VZZ46" s="843"/>
      <c r="WAA46" s="843"/>
      <c r="WAB46" s="843"/>
      <c r="WAC46" s="843"/>
      <c r="WAD46" s="843"/>
      <c r="WAE46" s="843"/>
      <c r="WAF46" s="843"/>
      <c r="WAG46" s="843"/>
      <c r="WAH46" s="843"/>
      <c r="WAI46" s="843"/>
      <c r="WAJ46" s="843"/>
      <c r="WAK46" s="843"/>
      <c r="WAL46" s="843"/>
      <c r="WAM46" s="843"/>
      <c r="WAN46" s="843"/>
      <c r="WAO46" s="843"/>
      <c r="WAP46" s="843"/>
      <c r="WAQ46" s="843"/>
      <c r="WAR46" s="843"/>
      <c r="WAS46" s="843"/>
      <c r="WAT46" s="843"/>
      <c r="WAU46" s="843"/>
      <c r="WAV46" s="843"/>
      <c r="WAW46" s="843"/>
      <c r="WAX46" s="843"/>
      <c r="WAY46" s="843"/>
      <c r="WAZ46" s="843"/>
      <c r="WBA46" s="843"/>
      <c r="WBB46" s="843"/>
      <c r="WBC46" s="843"/>
      <c r="WBD46" s="843"/>
      <c r="WBE46" s="843"/>
      <c r="WBF46" s="843"/>
      <c r="WBG46" s="843"/>
      <c r="WBH46" s="843"/>
      <c r="WBI46" s="843"/>
      <c r="WBJ46" s="843"/>
      <c r="WBK46" s="843"/>
      <c r="WBL46" s="843"/>
      <c r="WBM46" s="843"/>
      <c r="WBN46" s="843"/>
      <c r="WBO46" s="843"/>
      <c r="WBP46" s="843"/>
      <c r="WBQ46" s="843"/>
      <c r="WBR46" s="843"/>
      <c r="WBS46" s="843"/>
      <c r="WBT46" s="843"/>
      <c r="WBU46" s="843"/>
      <c r="WBV46" s="843"/>
      <c r="WBW46" s="843"/>
      <c r="WBX46" s="843"/>
      <c r="WBY46" s="843"/>
      <c r="WBZ46" s="843"/>
      <c r="WCA46" s="843"/>
      <c r="WCB46" s="843"/>
      <c r="WCC46" s="843"/>
      <c r="WCD46" s="843"/>
      <c r="WCE46" s="843"/>
      <c r="WCF46" s="843"/>
      <c r="WCG46" s="843"/>
      <c r="WCH46" s="843"/>
      <c r="WCI46" s="843"/>
      <c r="WCJ46" s="843"/>
      <c r="WCK46" s="843"/>
      <c r="WCL46" s="843"/>
      <c r="WCM46" s="843"/>
      <c r="WCN46" s="843"/>
      <c r="WCO46" s="843"/>
      <c r="WCP46" s="843"/>
      <c r="WCQ46" s="843"/>
      <c r="WCR46" s="843"/>
      <c r="WCS46" s="843"/>
      <c r="WCT46" s="843"/>
      <c r="WCU46" s="843"/>
      <c r="WCV46" s="843"/>
      <c r="WCW46" s="843"/>
      <c r="WCX46" s="843"/>
      <c r="WCY46" s="843"/>
      <c r="WCZ46" s="843"/>
      <c r="WDA46" s="843"/>
      <c r="WDB46" s="843"/>
      <c r="WDC46" s="843"/>
      <c r="WDD46" s="843"/>
      <c r="WDE46" s="843"/>
      <c r="WDF46" s="843"/>
      <c r="WDG46" s="843"/>
      <c r="WDH46" s="843"/>
      <c r="WDI46" s="843"/>
      <c r="WDJ46" s="843"/>
      <c r="WDK46" s="843"/>
      <c r="WDL46" s="843"/>
      <c r="WDM46" s="843"/>
      <c r="WDN46" s="843"/>
      <c r="WDO46" s="843"/>
      <c r="WDP46" s="843"/>
      <c r="WDQ46" s="843"/>
      <c r="WDR46" s="843"/>
      <c r="WDS46" s="843"/>
      <c r="WDT46" s="843"/>
      <c r="WDU46" s="843"/>
      <c r="WDV46" s="843"/>
      <c r="WDW46" s="843"/>
      <c r="WDX46" s="843"/>
      <c r="WDY46" s="843"/>
      <c r="WDZ46" s="843"/>
      <c r="WEA46" s="843"/>
      <c r="WEB46" s="843"/>
      <c r="WEC46" s="843"/>
      <c r="WED46" s="843"/>
      <c r="WEE46" s="843"/>
      <c r="WEF46" s="843"/>
      <c r="WEG46" s="843"/>
      <c r="WEH46" s="843"/>
      <c r="WEI46" s="843"/>
      <c r="WEJ46" s="843"/>
      <c r="WEK46" s="843"/>
      <c r="WEL46" s="843"/>
      <c r="WEM46" s="843"/>
      <c r="WEN46" s="843"/>
      <c r="WEO46" s="843"/>
      <c r="WEP46" s="843"/>
      <c r="WEQ46" s="843"/>
      <c r="WER46" s="843"/>
      <c r="WES46" s="843"/>
      <c r="WET46" s="843"/>
      <c r="WEU46" s="843"/>
      <c r="WEV46" s="843"/>
      <c r="WEW46" s="843"/>
      <c r="WEX46" s="843"/>
      <c r="WEY46" s="843"/>
      <c r="WEZ46" s="843"/>
      <c r="WFA46" s="843"/>
      <c r="WFB46" s="843"/>
      <c r="WFC46" s="843"/>
      <c r="WFD46" s="843"/>
      <c r="WFE46" s="843"/>
      <c r="WFF46" s="843"/>
      <c r="WFG46" s="843"/>
      <c r="WFH46" s="843"/>
      <c r="WFI46" s="843"/>
      <c r="WFJ46" s="843"/>
      <c r="WFK46" s="843"/>
      <c r="WFL46" s="843"/>
      <c r="WFM46" s="843"/>
      <c r="WFN46" s="843"/>
      <c r="WFO46" s="843"/>
      <c r="WFP46" s="843"/>
      <c r="WFQ46" s="843"/>
      <c r="WFR46" s="843"/>
      <c r="WFS46" s="843"/>
      <c r="WFT46" s="843"/>
      <c r="WFU46" s="843"/>
      <c r="WFV46" s="843"/>
      <c r="WFW46" s="843"/>
      <c r="WFX46" s="843"/>
      <c r="WFY46" s="843"/>
      <c r="WFZ46" s="843"/>
      <c r="WGA46" s="843"/>
      <c r="WGB46" s="843"/>
      <c r="WGC46" s="843"/>
      <c r="WGD46" s="843"/>
      <c r="WGE46" s="843"/>
      <c r="WGF46" s="843"/>
      <c r="WGG46" s="843"/>
      <c r="WGH46" s="843"/>
      <c r="WGI46" s="843"/>
      <c r="WGJ46" s="843"/>
      <c r="WGK46" s="843"/>
      <c r="WGL46" s="843"/>
      <c r="WGM46" s="843"/>
      <c r="WGN46" s="843"/>
      <c r="WGO46" s="843"/>
      <c r="WGP46" s="843"/>
      <c r="WGQ46" s="843"/>
      <c r="WGR46" s="843"/>
      <c r="WGS46" s="843"/>
      <c r="WGT46" s="843"/>
      <c r="WGU46" s="843"/>
      <c r="WGV46" s="843"/>
      <c r="WGW46" s="843"/>
      <c r="WGX46" s="843"/>
      <c r="WGY46" s="843"/>
      <c r="WGZ46" s="843"/>
      <c r="WHA46" s="843"/>
      <c r="WHB46" s="843"/>
      <c r="WHC46" s="843"/>
      <c r="WHD46" s="843"/>
      <c r="WHE46" s="843"/>
      <c r="WHF46" s="843"/>
      <c r="WHG46" s="843"/>
      <c r="WHH46" s="843"/>
      <c r="WHI46" s="843"/>
      <c r="WHJ46" s="843"/>
      <c r="WHK46" s="843"/>
      <c r="WHL46" s="843"/>
      <c r="WHM46" s="843"/>
      <c r="WHN46" s="843"/>
      <c r="WHO46" s="843"/>
      <c r="WHP46" s="843"/>
      <c r="WHQ46" s="843"/>
      <c r="WHR46" s="843"/>
      <c r="WHS46" s="843"/>
      <c r="WHT46" s="843"/>
      <c r="WHU46" s="843"/>
      <c r="WHV46" s="843"/>
      <c r="WHW46" s="843"/>
      <c r="WHX46" s="843"/>
      <c r="WHY46" s="843"/>
      <c r="WHZ46" s="843"/>
      <c r="WIA46" s="843"/>
      <c r="WIB46" s="843"/>
      <c r="WIC46" s="843"/>
      <c r="WID46" s="843"/>
      <c r="WIE46" s="843"/>
      <c r="WIF46" s="843"/>
      <c r="WIG46" s="843"/>
      <c r="WIH46" s="843"/>
      <c r="WII46" s="843"/>
      <c r="WIJ46" s="843"/>
      <c r="WIK46" s="843"/>
      <c r="WIL46" s="843"/>
      <c r="WIM46" s="843"/>
      <c r="WIN46" s="843"/>
      <c r="WIO46" s="843"/>
      <c r="WIP46" s="843"/>
      <c r="WIQ46" s="843"/>
      <c r="WIR46" s="843"/>
      <c r="WIS46" s="843"/>
      <c r="WIT46" s="843"/>
      <c r="WIU46" s="843"/>
      <c r="WIV46" s="843"/>
      <c r="WIW46" s="843"/>
      <c r="WIX46" s="843"/>
      <c r="WIY46" s="843"/>
      <c r="WIZ46" s="843"/>
      <c r="WJA46" s="843"/>
      <c r="WJB46" s="843"/>
      <c r="WJC46" s="843"/>
      <c r="WJD46" s="843"/>
      <c r="WJE46" s="843"/>
      <c r="WJF46" s="843"/>
      <c r="WJG46" s="843"/>
      <c r="WJH46" s="843"/>
      <c r="WJI46" s="843"/>
      <c r="WJJ46" s="843"/>
      <c r="WJK46" s="843"/>
      <c r="WJL46" s="843"/>
      <c r="WJM46" s="843"/>
      <c r="WJN46" s="843"/>
      <c r="WJO46" s="843"/>
      <c r="WJP46" s="843"/>
      <c r="WJQ46" s="843"/>
      <c r="WJR46" s="843"/>
      <c r="WJS46" s="843"/>
      <c r="WJT46" s="843"/>
      <c r="WJU46" s="843"/>
      <c r="WJV46" s="843"/>
      <c r="WJW46" s="843"/>
      <c r="WJX46" s="843"/>
      <c r="WJY46" s="843"/>
      <c r="WJZ46" s="843"/>
      <c r="WKA46" s="843"/>
      <c r="WKB46" s="843"/>
      <c r="WKC46" s="843"/>
      <c r="WKD46" s="843"/>
      <c r="WKE46" s="843"/>
      <c r="WKF46" s="843"/>
      <c r="WKG46" s="843"/>
      <c r="WKH46" s="843"/>
      <c r="WKI46" s="843"/>
      <c r="WKJ46" s="843"/>
      <c r="WKK46" s="843"/>
      <c r="WKL46" s="843"/>
      <c r="WKM46" s="843"/>
      <c r="WKN46" s="843"/>
      <c r="WKO46" s="843"/>
      <c r="WKP46" s="843"/>
      <c r="WKQ46" s="843"/>
      <c r="WKR46" s="843"/>
      <c r="WKS46" s="843"/>
      <c r="WKT46" s="843"/>
      <c r="WKU46" s="843"/>
      <c r="WKV46" s="843"/>
      <c r="WKW46" s="843"/>
      <c r="WKX46" s="843"/>
      <c r="WKY46" s="843"/>
      <c r="WKZ46" s="843"/>
      <c r="WLA46" s="843"/>
      <c r="WLB46" s="843"/>
      <c r="WLC46" s="843"/>
      <c r="WLD46" s="843"/>
      <c r="WLE46" s="843"/>
      <c r="WLF46" s="843"/>
      <c r="WLG46" s="843"/>
      <c r="WLH46" s="843"/>
      <c r="WLI46" s="843"/>
      <c r="WLJ46" s="843"/>
      <c r="WLK46" s="843"/>
      <c r="WLL46" s="843"/>
      <c r="WLM46" s="843"/>
      <c r="WLN46" s="843"/>
      <c r="WLO46" s="843"/>
      <c r="WLP46" s="843"/>
      <c r="WLQ46" s="843"/>
      <c r="WLR46" s="843"/>
      <c r="WLS46" s="843"/>
      <c r="WLT46" s="843"/>
      <c r="WLU46" s="843"/>
      <c r="WLV46" s="843"/>
      <c r="WLW46" s="843"/>
      <c r="WLX46" s="843"/>
      <c r="WLY46" s="843"/>
      <c r="WLZ46" s="843"/>
      <c r="WMA46" s="843"/>
      <c r="WMB46" s="843"/>
      <c r="WMC46" s="843"/>
      <c r="WMD46" s="843"/>
      <c r="WME46" s="843"/>
      <c r="WMF46" s="843"/>
      <c r="WMG46" s="843"/>
      <c r="WMH46" s="843"/>
      <c r="WMI46" s="843"/>
      <c r="WMJ46" s="843"/>
      <c r="WMK46" s="843"/>
      <c r="WML46" s="843"/>
      <c r="WMM46" s="843"/>
      <c r="WMN46" s="843"/>
      <c r="WMO46" s="843"/>
      <c r="WMP46" s="843"/>
      <c r="WMQ46" s="843"/>
      <c r="WMR46" s="843"/>
      <c r="WMS46" s="843"/>
      <c r="WMT46" s="843"/>
      <c r="WMU46" s="843"/>
      <c r="WMV46" s="843"/>
      <c r="WMW46" s="843"/>
      <c r="WMX46" s="843"/>
      <c r="WMY46" s="843"/>
      <c r="WMZ46" s="843"/>
      <c r="WNA46" s="843"/>
      <c r="WNB46" s="843"/>
      <c r="WNC46" s="843"/>
      <c r="WND46" s="843"/>
      <c r="WNE46" s="843"/>
      <c r="WNF46" s="843"/>
      <c r="WNG46" s="843"/>
      <c r="WNH46" s="843"/>
      <c r="WNI46" s="843"/>
      <c r="WNJ46" s="843"/>
      <c r="WNK46" s="843"/>
      <c r="WNL46" s="843"/>
      <c r="WNM46" s="843"/>
      <c r="WNN46" s="843"/>
      <c r="WNO46" s="843"/>
      <c r="WNP46" s="843"/>
      <c r="WNQ46" s="843"/>
      <c r="WNR46" s="843"/>
      <c r="WNS46" s="843"/>
      <c r="WNT46" s="843"/>
      <c r="WNU46" s="843"/>
      <c r="WNV46" s="843"/>
      <c r="WNW46" s="843"/>
      <c r="WNX46" s="843"/>
      <c r="WNY46" s="843"/>
      <c r="WNZ46" s="843"/>
      <c r="WOA46" s="843"/>
      <c r="WOB46" s="843"/>
      <c r="WOC46" s="843"/>
      <c r="WOD46" s="843"/>
      <c r="WOE46" s="843"/>
      <c r="WOF46" s="843"/>
      <c r="WOG46" s="843"/>
      <c r="WOH46" s="843"/>
      <c r="WOI46" s="843"/>
      <c r="WOJ46" s="843"/>
      <c r="WOK46" s="843"/>
      <c r="WOL46" s="843"/>
      <c r="WOM46" s="843"/>
      <c r="WON46" s="843"/>
      <c r="WOO46" s="843"/>
      <c r="WOP46" s="843"/>
      <c r="WOQ46" s="843"/>
      <c r="WOR46" s="843"/>
      <c r="WOS46" s="843"/>
      <c r="WOT46" s="843"/>
      <c r="WOU46" s="843"/>
      <c r="WOV46" s="843"/>
      <c r="WOW46" s="843"/>
      <c r="WOX46" s="843"/>
      <c r="WOY46" s="843"/>
      <c r="WOZ46" s="843"/>
      <c r="WPA46" s="843"/>
      <c r="WPB46" s="843"/>
      <c r="WPC46" s="843"/>
      <c r="WPD46" s="843"/>
      <c r="WPE46" s="843"/>
      <c r="WPF46" s="843"/>
      <c r="WPG46" s="843"/>
      <c r="WPH46" s="843"/>
      <c r="WPI46" s="843"/>
      <c r="WPJ46" s="843"/>
      <c r="WPK46" s="843"/>
      <c r="WPL46" s="843"/>
      <c r="WPM46" s="843"/>
      <c r="WPN46" s="843"/>
      <c r="WPO46" s="843"/>
      <c r="WPP46" s="843"/>
      <c r="WPQ46" s="843"/>
      <c r="WPR46" s="843"/>
      <c r="WPS46" s="843"/>
      <c r="WPT46" s="843"/>
      <c r="WPU46" s="843"/>
      <c r="WPV46" s="843"/>
      <c r="WPW46" s="843"/>
      <c r="WPX46" s="843"/>
      <c r="WPY46" s="843"/>
      <c r="WPZ46" s="843"/>
      <c r="WQA46" s="843"/>
      <c r="WQB46" s="843"/>
      <c r="WQC46" s="843"/>
      <c r="WQD46" s="843"/>
      <c r="WQE46" s="843"/>
      <c r="WQF46" s="843"/>
      <c r="WQG46" s="843"/>
      <c r="WQH46" s="843"/>
      <c r="WQI46" s="843"/>
      <c r="WQJ46" s="843"/>
      <c r="WQK46" s="843"/>
      <c r="WQL46" s="843"/>
      <c r="WQM46" s="843"/>
      <c r="WQN46" s="843"/>
      <c r="WQO46" s="843"/>
      <c r="WQP46" s="843"/>
      <c r="WQQ46" s="843"/>
      <c r="WQR46" s="843"/>
      <c r="WQS46" s="843"/>
      <c r="WQT46" s="843"/>
      <c r="WQU46" s="843"/>
      <c r="WQV46" s="843"/>
      <c r="WQW46" s="843"/>
      <c r="WQX46" s="843"/>
      <c r="WQY46" s="843"/>
      <c r="WQZ46" s="843"/>
      <c r="WRA46" s="843"/>
      <c r="WRB46" s="843"/>
      <c r="WRC46" s="843"/>
      <c r="WRD46" s="843"/>
      <c r="WRE46" s="843"/>
      <c r="WRF46" s="843"/>
      <c r="WRG46" s="843"/>
      <c r="WRH46" s="843"/>
      <c r="WRI46" s="843"/>
      <c r="WRJ46" s="843"/>
      <c r="WRK46" s="843"/>
      <c r="WRL46" s="843"/>
      <c r="WRM46" s="843"/>
      <c r="WRN46" s="843"/>
      <c r="WRO46" s="843"/>
      <c r="WRP46" s="843"/>
      <c r="WRQ46" s="843"/>
      <c r="WRR46" s="843"/>
      <c r="WRS46" s="843"/>
      <c r="WRT46" s="843"/>
      <c r="WRU46" s="843"/>
      <c r="WRV46" s="843"/>
      <c r="WRW46" s="843"/>
      <c r="WRX46" s="843"/>
      <c r="WRY46" s="843"/>
      <c r="WRZ46" s="843"/>
      <c r="WSA46" s="843"/>
      <c r="WSB46" s="843"/>
      <c r="WSC46" s="843"/>
      <c r="WSD46" s="843"/>
      <c r="WSE46" s="843"/>
      <c r="WSF46" s="843"/>
      <c r="WSG46" s="843"/>
      <c r="WSH46" s="843"/>
      <c r="WSI46" s="843"/>
      <c r="WSJ46" s="843"/>
      <c r="WSK46" s="843"/>
      <c r="WSL46" s="843"/>
      <c r="WSM46" s="843"/>
      <c r="WSN46" s="843"/>
      <c r="WSO46" s="843"/>
      <c r="WSP46" s="843"/>
      <c r="WSQ46" s="843"/>
      <c r="WSR46" s="843"/>
      <c r="WSS46" s="843"/>
      <c r="WST46" s="843"/>
      <c r="WSU46" s="843"/>
      <c r="WSV46" s="843"/>
      <c r="WSW46" s="843"/>
      <c r="WSX46" s="843"/>
      <c r="WSY46" s="843"/>
      <c r="WSZ46" s="843"/>
      <c r="WTA46" s="843"/>
      <c r="WTB46" s="843"/>
      <c r="WTC46" s="843"/>
      <c r="WTD46" s="843"/>
      <c r="WTE46" s="843"/>
      <c r="WTF46" s="843"/>
      <c r="WTG46" s="843"/>
      <c r="WTH46" s="843"/>
      <c r="WTI46" s="843"/>
      <c r="WTJ46" s="843"/>
      <c r="WTK46" s="843"/>
      <c r="WTL46" s="843"/>
      <c r="WTM46" s="843"/>
      <c r="WTN46" s="843"/>
      <c r="WTO46" s="843"/>
      <c r="WTP46" s="843"/>
      <c r="WTQ46" s="843"/>
      <c r="WTR46" s="843"/>
      <c r="WTS46" s="843"/>
      <c r="WTT46" s="843"/>
      <c r="WTU46" s="843"/>
      <c r="WTV46" s="843"/>
      <c r="WTW46" s="843"/>
      <c r="WTX46" s="843"/>
      <c r="WTY46" s="843"/>
      <c r="WTZ46" s="843"/>
      <c r="WUA46" s="843"/>
      <c r="WUB46" s="843"/>
      <c r="WUC46" s="843"/>
      <c r="WUD46" s="843"/>
      <c r="WUE46" s="843"/>
      <c r="WUF46" s="843"/>
      <c r="WUG46" s="843"/>
      <c r="WUH46" s="843"/>
      <c r="WUI46" s="843"/>
      <c r="WUJ46" s="843"/>
      <c r="WUK46" s="843"/>
      <c r="WUL46" s="843"/>
      <c r="WUM46" s="843"/>
      <c r="WUN46" s="843"/>
      <c r="WUO46" s="843"/>
      <c r="WUP46" s="843"/>
      <c r="WUQ46" s="843"/>
      <c r="WUR46" s="843"/>
      <c r="WUS46" s="843"/>
      <c r="WUT46" s="843"/>
      <c r="WUU46" s="843"/>
      <c r="WUV46" s="843"/>
      <c r="WUW46" s="843"/>
      <c r="WUX46" s="843"/>
      <c r="WUY46" s="843"/>
      <c r="WUZ46" s="843"/>
      <c r="WVA46" s="843"/>
      <c r="WVB46" s="843"/>
      <c r="WVC46" s="843"/>
      <c r="WVD46" s="843"/>
      <c r="WVE46" s="843"/>
      <c r="WVF46" s="843"/>
      <c r="WVG46" s="843"/>
      <c r="WVH46" s="843"/>
      <c r="WVI46" s="843"/>
      <c r="WVJ46" s="843"/>
      <c r="WVK46" s="843"/>
      <c r="WVL46" s="843"/>
      <c r="WVM46" s="843"/>
      <c r="WVN46" s="843"/>
      <c r="WVO46" s="843"/>
      <c r="WVP46" s="843"/>
      <c r="WVQ46" s="843"/>
      <c r="WVR46" s="843"/>
      <c r="WVS46" s="843"/>
      <c r="WVT46" s="843"/>
      <c r="WVU46" s="843"/>
      <c r="WVV46" s="843"/>
      <c r="WVW46" s="843"/>
      <c r="WVX46" s="843"/>
      <c r="WVY46" s="843"/>
      <c r="WVZ46" s="843"/>
      <c r="WWA46" s="843"/>
      <c r="WWB46" s="843"/>
      <c r="WWC46" s="843"/>
      <c r="WWD46" s="843"/>
      <c r="WWE46" s="843"/>
      <c r="WWF46" s="843"/>
      <c r="WWG46" s="843"/>
      <c r="WWH46" s="843"/>
      <c r="WWI46" s="843"/>
      <c r="WWJ46" s="843"/>
      <c r="WWK46" s="843"/>
      <c r="WWL46" s="843"/>
      <c r="WWM46" s="843"/>
      <c r="WWN46" s="843"/>
      <c r="WWO46" s="843"/>
      <c r="WWP46" s="843"/>
      <c r="WWQ46" s="843"/>
      <c r="WWR46" s="843"/>
      <c r="WWS46" s="843"/>
      <c r="WWT46" s="843"/>
      <c r="WWU46" s="843"/>
      <c r="WWV46" s="843"/>
      <c r="WWW46" s="843"/>
      <c r="WWX46" s="843"/>
      <c r="WWY46" s="843"/>
      <c r="WWZ46" s="843"/>
      <c r="WXA46" s="843"/>
      <c r="WXB46" s="843"/>
      <c r="WXC46" s="843"/>
      <c r="WXD46" s="843"/>
      <c r="WXE46" s="843"/>
      <c r="WXF46" s="843"/>
      <c r="WXG46" s="843"/>
      <c r="WXH46" s="843"/>
      <c r="WXI46" s="843"/>
      <c r="WXJ46" s="843"/>
      <c r="WXK46" s="843"/>
      <c r="WXL46" s="843"/>
      <c r="WXM46" s="843"/>
      <c r="WXN46" s="843"/>
      <c r="WXO46" s="843"/>
      <c r="WXP46" s="843"/>
      <c r="WXQ46" s="843"/>
      <c r="WXR46" s="843"/>
      <c r="WXS46" s="843"/>
      <c r="WXT46" s="843"/>
      <c r="WXU46" s="843"/>
      <c r="WXV46" s="843"/>
      <c r="WXW46" s="843"/>
      <c r="WXX46" s="843"/>
      <c r="WXY46" s="843"/>
      <c r="WXZ46" s="843"/>
      <c r="WYA46" s="843"/>
      <c r="WYB46" s="843"/>
      <c r="WYC46" s="843"/>
      <c r="WYD46" s="843"/>
      <c r="WYE46" s="843"/>
      <c r="WYF46" s="843"/>
      <c r="WYG46" s="843"/>
      <c r="WYH46" s="843"/>
      <c r="WYI46" s="843"/>
      <c r="WYJ46" s="843"/>
      <c r="WYK46" s="843"/>
      <c r="WYL46" s="843"/>
      <c r="WYM46" s="843"/>
      <c r="WYN46" s="843"/>
      <c r="WYO46" s="843"/>
      <c r="WYP46" s="843"/>
      <c r="WYQ46" s="843"/>
      <c r="WYR46" s="843"/>
      <c r="WYS46" s="843"/>
      <c r="WYT46" s="843"/>
      <c r="WYU46" s="843"/>
      <c r="WYV46" s="843"/>
      <c r="WYW46" s="843"/>
      <c r="WYX46" s="843"/>
      <c r="WYY46" s="843"/>
      <c r="WYZ46" s="843"/>
      <c r="WZA46" s="843"/>
      <c r="WZB46" s="843"/>
      <c r="WZC46" s="843"/>
      <c r="WZD46" s="843"/>
      <c r="WZE46" s="843"/>
      <c r="WZF46" s="843"/>
      <c r="WZG46" s="843"/>
      <c r="WZH46" s="843"/>
      <c r="WZI46" s="843"/>
      <c r="WZJ46" s="843"/>
      <c r="WZK46" s="843"/>
      <c r="WZL46" s="843"/>
      <c r="WZM46" s="843"/>
      <c r="WZN46" s="843"/>
      <c r="WZO46" s="843"/>
      <c r="WZP46" s="843"/>
      <c r="WZQ46" s="843"/>
      <c r="WZR46" s="843"/>
      <c r="WZS46" s="843"/>
      <c r="WZT46" s="843"/>
      <c r="WZU46" s="843"/>
      <c r="WZV46" s="843"/>
      <c r="WZW46" s="843"/>
      <c r="WZX46" s="843"/>
      <c r="WZY46" s="843"/>
      <c r="WZZ46" s="843"/>
      <c r="XAA46" s="843"/>
      <c r="XAB46" s="843"/>
      <c r="XAC46" s="843"/>
      <c r="XAD46" s="843"/>
      <c r="XAE46" s="843"/>
      <c r="XAF46" s="843"/>
      <c r="XAG46" s="843"/>
      <c r="XAH46" s="843"/>
      <c r="XAI46" s="843"/>
      <c r="XAJ46" s="843"/>
      <c r="XAK46" s="843"/>
      <c r="XAL46" s="843"/>
      <c r="XAM46" s="843"/>
      <c r="XAN46" s="843"/>
      <c r="XAO46" s="843"/>
      <c r="XAP46" s="843"/>
      <c r="XAQ46" s="843"/>
      <c r="XAR46" s="843"/>
      <c r="XAS46" s="843"/>
      <c r="XAT46" s="843"/>
      <c r="XAU46" s="843"/>
      <c r="XAV46" s="843"/>
      <c r="XAW46" s="843"/>
      <c r="XAX46" s="843"/>
      <c r="XAY46" s="843"/>
      <c r="XAZ46" s="843"/>
      <c r="XBA46" s="843"/>
      <c r="XBB46" s="843"/>
      <c r="XBC46" s="843"/>
      <c r="XBD46" s="843"/>
      <c r="XBE46" s="843"/>
      <c r="XBF46" s="843"/>
      <c r="XBG46" s="843"/>
      <c r="XBH46" s="843"/>
      <c r="XBI46" s="843"/>
      <c r="XBJ46" s="843"/>
      <c r="XBK46" s="843"/>
      <c r="XBL46" s="843"/>
      <c r="XBM46" s="843"/>
      <c r="XBN46" s="843"/>
      <c r="XBO46" s="843"/>
      <c r="XBP46" s="843"/>
      <c r="XBQ46" s="843"/>
      <c r="XBR46" s="843"/>
      <c r="XBS46" s="843"/>
      <c r="XBT46" s="843"/>
      <c r="XBU46" s="843"/>
      <c r="XBV46" s="843"/>
      <c r="XBW46" s="843"/>
      <c r="XBX46" s="843"/>
      <c r="XBY46" s="843"/>
      <c r="XBZ46" s="843"/>
      <c r="XCA46" s="843"/>
      <c r="XCB46" s="843"/>
      <c r="XCC46" s="843"/>
      <c r="XCD46" s="843"/>
      <c r="XCE46" s="843"/>
      <c r="XCF46" s="843"/>
      <c r="XCG46" s="843"/>
      <c r="XCH46" s="843"/>
      <c r="XCI46" s="843"/>
      <c r="XCJ46" s="843"/>
      <c r="XCK46" s="843"/>
      <c r="XCL46" s="843"/>
      <c r="XCM46" s="843"/>
      <c r="XCN46" s="843"/>
      <c r="XCO46" s="843"/>
      <c r="XCP46" s="843"/>
      <c r="XCQ46" s="843"/>
      <c r="XCR46" s="843"/>
      <c r="XCS46" s="843"/>
      <c r="XCT46" s="843"/>
      <c r="XCU46" s="843"/>
      <c r="XCV46" s="843"/>
      <c r="XCW46" s="843"/>
      <c r="XCX46" s="843"/>
      <c r="XCY46" s="843"/>
      <c r="XCZ46" s="843"/>
      <c r="XDA46" s="843"/>
      <c r="XDB46" s="843"/>
      <c r="XDC46" s="843"/>
      <c r="XDD46" s="843"/>
      <c r="XDE46" s="843"/>
      <c r="XDF46" s="843"/>
      <c r="XDG46" s="843"/>
      <c r="XDH46" s="843"/>
      <c r="XDI46" s="843"/>
      <c r="XDJ46" s="843"/>
      <c r="XDK46" s="843"/>
      <c r="XDL46" s="843"/>
      <c r="XDM46" s="843"/>
      <c r="XDN46" s="843"/>
      <c r="XDO46" s="843"/>
      <c r="XDP46" s="843"/>
      <c r="XDQ46" s="843"/>
      <c r="XDR46" s="843"/>
      <c r="XDS46" s="843"/>
      <c r="XDT46" s="843"/>
      <c r="XDU46" s="843"/>
      <c r="XDV46" s="843"/>
      <c r="XDW46" s="843"/>
      <c r="XDX46" s="843"/>
      <c r="XDY46" s="843"/>
      <c r="XDZ46" s="843"/>
      <c r="XEA46" s="843"/>
      <c r="XEB46" s="843"/>
      <c r="XEC46" s="843"/>
      <c r="XED46" s="843"/>
      <c r="XEE46" s="843"/>
      <c r="XEF46" s="843"/>
      <c r="XEG46" s="843"/>
      <c r="XEH46" s="843"/>
      <c r="XEI46" s="843"/>
      <c r="XEJ46" s="843"/>
      <c r="XEK46" s="843"/>
      <c r="XEL46" s="843"/>
      <c r="XEM46" s="843"/>
      <c r="XEN46" s="843"/>
      <c r="XEO46" s="843"/>
      <c r="XEP46" s="843"/>
      <c r="XEQ46" s="843"/>
      <c r="XER46" s="843"/>
      <c r="XES46" s="843"/>
      <c r="XET46" s="843"/>
      <c r="XEU46" s="843"/>
      <c r="XEV46" s="843"/>
      <c r="XEW46" s="843"/>
      <c r="XEX46" s="843"/>
      <c r="XEY46" s="843"/>
      <c r="XEZ46" s="843"/>
      <c r="XFA46" s="843"/>
      <c r="XFB46" s="843"/>
      <c r="XFC46" s="843"/>
      <c r="XFD46" s="843"/>
    </row>
  </sheetData>
  <mergeCells count="1189">
    <mergeCell ref="XDY46:XEL46"/>
    <mergeCell ref="XEM46:XEZ46"/>
    <mergeCell ref="XFA46:XFD46"/>
    <mergeCell ref="XAS46:XBF46"/>
    <mergeCell ref="XBG46:XBT46"/>
    <mergeCell ref="XBU46:XCH46"/>
    <mergeCell ref="XCI46:XCV46"/>
    <mergeCell ref="XCW46:XDJ46"/>
    <mergeCell ref="XDK46:XDX46"/>
    <mergeCell ref="WXM46:WXZ46"/>
    <mergeCell ref="WYA46:WYN46"/>
    <mergeCell ref="WYO46:WZB46"/>
    <mergeCell ref="WZC46:WZP46"/>
    <mergeCell ref="WZQ46:XAD46"/>
    <mergeCell ref="XAE46:XAR46"/>
    <mergeCell ref="WUG46:WUT46"/>
    <mergeCell ref="WUU46:WVH46"/>
    <mergeCell ref="WVI46:WVV46"/>
    <mergeCell ref="WVW46:WWJ46"/>
    <mergeCell ref="WWK46:WWX46"/>
    <mergeCell ref="WWY46:WXL46"/>
    <mergeCell ref="WRA46:WRN46"/>
    <mergeCell ref="WRO46:WSB46"/>
    <mergeCell ref="WSC46:WSP46"/>
    <mergeCell ref="WSQ46:WTD46"/>
    <mergeCell ref="WTE46:WTR46"/>
    <mergeCell ref="WTS46:WUF46"/>
    <mergeCell ref="WNU46:WOH46"/>
    <mergeCell ref="WOI46:WOV46"/>
    <mergeCell ref="WOW46:WPJ46"/>
    <mergeCell ref="WPK46:WPX46"/>
    <mergeCell ref="WPY46:WQL46"/>
    <mergeCell ref="WQM46:WQZ46"/>
    <mergeCell ref="WKO46:WLB46"/>
    <mergeCell ref="WLC46:WLP46"/>
    <mergeCell ref="WLQ46:WMD46"/>
    <mergeCell ref="WME46:WMR46"/>
    <mergeCell ref="WMS46:WNF46"/>
    <mergeCell ref="WNG46:WNT46"/>
    <mergeCell ref="WHI46:WHV46"/>
    <mergeCell ref="WHW46:WIJ46"/>
    <mergeCell ref="WIK46:WIX46"/>
    <mergeCell ref="WIY46:WJL46"/>
    <mergeCell ref="WJM46:WJZ46"/>
    <mergeCell ref="WKA46:WKN46"/>
    <mergeCell ref="WEC46:WEP46"/>
    <mergeCell ref="WEQ46:WFD46"/>
    <mergeCell ref="WFE46:WFR46"/>
    <mergeCell ref="WFS46:WGF46"/>
    <mergeCell ref="WGG46:WGT46"/>
    <mergeCell ref="WGU46:WHH46"/>
    <mergeCell ref="WAW46:WBJ46"/>
    <mergeCell ref="WBK46:WBX46"/>
    <mergeCell ref="WBY46:WCL46"/>
    <mergeCell ref="WCM46:WCZ46"/>
    <mergeCell ref="WDA46:WDN46"/>
    <mergeCell ref="WDO46:WEB46"/>
    <mergeCell ref="VXQ46:VYD46"/>
    <mergeCell ref="VYE46:VYR46"/>
    <mergeCell ref="VYS46:VZF46"/>
    <mergeCell ref="VZG46:VZT46"/>
    <mergeCell ref="VZU46:WAH46"/>
    <mergeCell ref="WAI46:WAV46"/>
    <mergeCell ref="VUK46:VUX46"/>
    <mergeCell ref="VUY46:VVL46"/>
    <mergeCell ref="VVM46:VVZ46"/>
    <mergeCell ref="VWA46:VWN46"/>
    <mergeCell ref="VWO46:VXB46"/>
    <mergeCell ref="VXC46:VXP46"/>
    <mergeCell ref="VRE46:VRR46"/>
    <mergeCell ref="VRS46:VSF46"/>
    <mergeCell ref="VSG46:VST46"/>
    <mergeCell ref="VSU46:VTH46"/>
    <mergeCell ref="VTI46:VTV46"/>
    <mergeCell ref="VTW46:VUJ46"/>
    <mergeCell ref="VNY46:VOL46"/>
    <mergeCell ref="VOM46:VOZ46"/>
    <mergeCell ref="VPA46:VPN46"/>
    <mergeCell ref="VPO46:VQB46"/>
    <mergeCell ref="VQC46:VQP46"/>
    <mergeCell ref="VQQ46:VRD46"/>
    <mergeCell ref="VKS46:VLF46"/>
    <mergeCell ref="VLG46:VLT46"/>
    <mergeCell ref="VLU46:VMH46"/>
    <mergeCell ref="VMI46:VMV46"/>
    <mergeCell ref="VMW46:VNJ46"/>
    <mergeCell ref="VNK46:VNX46"/>
    <mergeCell ref="VHM46:VHZ46"/>
    <mergeCell ref="VIA46:VIN46"/>
    <mergeCell ref="VIO46:VJB46"/>
    <mergeCell ref="VJC46:VJP46"/>
    <mergeCell ref="VJQ46:VKD46"/>
    <mergeCell ref="VKE46:VKR46"/>
    <mergeCell ref="VEG46:VET46"/>
    <mergeCell ref="VEU46:VFH46"/>
    <mergeCell ref="VFI46:VFV46"/>
    <mergeCell ref="VFW46:VGJ46"/>
    <mergeCell ref="VGK46:VGX46"/>
    <mergeCell ref="VGY46:VHL46"/>
    <mergeCell ref="VBA46:VBN46"/>
    <mergeCell ref="VBO46:VCB46"/>
    <mergeCell ref="VCC46:VCP46"/>
    <mergeCell ref="VCQ46:VDD46"/>
    <mergeCell ref="VDE46:VDR46"/>
    <mergeCell ref="VDS46:VEF46"/>
    <mergeCell ref="UXU46:UYH46"/>
    <mergeCell ref="UYI46:UYV46"/>
    <mergeCell ref="UYW46:UZJ46"/>
    <mergeCell ref="UZK46:UZX46"/>
    <mergeCell ref="UZY46:VAL46"/>
    <mergeCell ref="VAM46:VAZ46"/>
    <mergeCell ref="UUO46:UVB46"/>
    <mergeCell ref="UVC46:UVP46"/>
    <mergeCell ref="UVQ46:UWD46"/>
    <mergeCell ref="UWE46:UWR46"/>
    <mergeCell ref="UWS46:UXF46"/>
    <mergeCell ref="UXG46:UXT46"/>
    <mergeCell ref="URI46:URV46"/>
    <mergeCell ref="URW46:USJ46"/>
    <mergeCell ref="USK46:USX46"/>
    <mergeCell ref="USY46:UTL46"/>
    <mergeCell ref="UTM46:UTZ46"/>
    <mergeCell ref="UUA46:UUN46"/>
    <mergeCell ref="UOC46:UOP46"/>
    <mergeCell ref="UOQ46:UPD46"/>
    <mergeCell ref="UPE46:UPR46"/>
    <mergeCell ref="UPS46:UQF46"/>
    <mergeCell ref="UQG46:UQT46"/>
    <mergeCell ref="UQU46:URH46"/>
    <mergeCell ref="UKW46:ULJ46"/>
    <mergeCell ref="ULK46:ULX46"/>
    <mergeCell ref="ULY46:UML46"/>
    <mergeCell ref="UMM46:UMZ46"/>
    <mergeCell ref="UNA46:UNN46"/>
    <mergeCell ref="UNO46:UOB46"/>
    <mergeCell ref="UHQ46:UID46"/>
    <mergeCell ref="UIE46:UIR46"/>
    <mergeCell ref="UIS46:UJF46"/>
    <mergeCell ref="UJG46:UJT46"/>
    <mergeCell ref="UJU46:UKH46"/>
    <mergeCell ref="UKI46:UKV46"/>
    <mergeCell ref="UEK46:UEX46"/>
    <mergeCell ref="UEY46:UFL46"/>
    <mergeCell ref="UFM46:UFZ46"/>
    <mergeCell ref="UGA46:UGN46"/>
    <mergeCell ref="UGO46:UHB46"/>
    <mergeCell ref="UHC46:UHP46"/>
    <mergeCell ref="UBE46:UBR46"/>
    <mergeCell ref="UBS46:UCF46"/>
    <mergeCell ref="UCG46:UCT46"/>
    <mergeCell ref="UCU46:UDH46"/>
    <mergeCell ref="UDI46:UDV46"/>
    <mergeCell ref="UDW46:UEJ46"/>
    <mergeCell ref="TXY46:TYL46"/>
    <mergeCell ref="TYM46:TYZ46"/>
    <mergeCell ref="TZA46:TZN46"/>
    <mergeCell ref="TZO46:UAB46"/>
    <mergeCell ref="UAC46:UAP46"/>
    <mergeCell ref="UAQ46:UBD46"/>
    <mergeCell ref="TUS46:TVF46"/>
    <mergeCell ref="TVG46:TVT46"/>
    <mergeCell ref="TVU46:TWH46"/>
    <mergeCell ref="TWI46:TWV46"/>
    <mergeCell ref="TWW46:TXJ46"/>
    <mergeCell ref="TXK46:TXX46"/>
    <mergeCell ref="TRM46:TRZ46"/>
    <mergeCell ref="TSA46:TSN46"/>
    <mergeCell ref="TSO46:TTB46"/>
    <mergeCell ref="TTC46:TTP46"/>
    <mergeCell ref="TTQ46:TUD46"/>
    <mergeCell ref="TUE46:TUR46"/>
    <mergeCell ref="TOG46:TOT46"/>
    <mergeCell ref="TOU46:TPH46"/>
    <mergeCell ref="TPI46:TPV46"/>
    <mergeCell ref="TPW46:TQJ46"/>
    <mergeCell ref="TQK46:TQX46"/>
    <mergeCell ref="TQY46:TRL46"/>
    <mergeCell ref="TLA46:TLN46"/>
    <mergeCell ref="TLO46:TMB46"/>
    <mergeCell ref="TMC46:TMP46"/>
    <mergeCell ref="TMQ46:TND46"/>
    <mergeCell ref="TNE46:TNR46"/>
    <mergeCell ref="TNS46:TOF46"/>
    <mergeCell ref="THU46:TIH46"/>
    <mergeCell ref="TII46:TIV46"/>
    <mergeCell ref="TIW46:TJJ46"/>
    <mergeCell ref="TJK46:TJX46"/>
    <mergeCell ref="TJY46:TKL46"/>
    <mergeCell ref="TKM46:TKZ46"/>
    <mergeCell ref="TEO46:TFB46"/>
    <mergeCell ref="TFC46:TFP46"/>
    <mergeCell ref="TFQ46:TGD46"/>
    <mergeCell ref="TGE46:TGR46"/>
    <mergeCell ref="TGS46:THF46"/>
    <mergeCell ref="THG46:THT46"/>
    <mergeCell ref="TBI46:TBV46"/>
    <mergeCell ref="TBW46:TCJ46"/>
    <mergeCell ref="TCK46:TCX46"/>
    <mergeCell ref="TCY46:TDL46"/>
    <mergeCell ref="TDM46:TDZ46"/>
    <mergeCell ref="TEA46:TEN46"/>
    <mergeCell ref="SYC46:SYP46"/>
    <mergeCell ref="SYQ46:SZD46"/>
    <mergeCell ref="SZE46:SZR46"/>
    <mergeCell ref="SZS46:TAF46"/>
    <mergeCell ref="TAG46:TAT46"/>
    <mergeCell ref="TAU46:TBH46"/>
    <mergeCell ref="SUW46:SVJ46"/>
    <mergeCell ref="SVK46:SVX46"/>
    <mergeCell ref="SVY46:SWL46"/>
    <mergeCell ref="SWM46:SWZ46"/>
    <mergeCell ref="SXA46:SXN46"/>
    <mergeCell ref="SXO46:SYB46"/>
    <mergeCell ref="SRQ46:SSD46"/>
    <mergeCell ref="SSE46:SSR46"/>
    <mergeCell ref="SSS46:STF46"/>
    <mergeCell ref="STG46:STT46"/>
    <mergeCell ref="STU46:SUH46"/>
    <mergeCell ref="SUI46:SUV46"/>
    <mergeCell ref="SOK46:SOX46"/>
    <mergeCell ref="SOY46:SPL46"/>
    <mergeCell ref="SPM46:SPZ46"/>
    <mergeCell ref="SQA46:SQN46"/>
    <mergeCell ref="SQO46:SRB46"/>
    <mergeCell ref="SRC46:SRP46"/>
    <mergeCell ref="SLE46:SLR46"/>
    <mergeCell ref="SLS46:SMF46"/>
    <mergeCell ref="SMG46:SMT46"/>
    <mergeCell ref="SMU46:SNH46"/>
    <mergeCell ref="SNI46:SNV46"/>
    <mergeCell ref="SNW46:SOJ46"/>
    <mergeCell ref="SHY46:SIL46"/>
    <mergeCell ref="SIM46:SIZ46"/>
    <mergeCell ref="SJA46:SJN46"/>
    <mergeCell ref="SJO46:SKB46"/>
    <mergeCell ref="SKC46:SKP46"/>
    <mergeCell ref="SKQ46:SLD46"/>
    <mergeCell ref="SES46:SFF46"/>
    <mergeCell ref="SFG46:SFT46"/>
    <mergeCell ref="SFU46:SGH46"/>
    <mergeCell ref="SGI46:SGV46"/>
    <mergeCell ref="SGW46:SHJ46"/>
    <mergeCell ref="SHK46:SHX46"/>
    <mergeCell ref="SBM46:SBZ46"/>
    <mergeCell ref="SCA46:SCN46"/>
    <mergeCell ref="SCO46:SDB46"/>
    <mergeCell ref="SDC46:SDP46"/>
    <mergeCell ref="SDQ46:SED46"/>
    <mergeCell ref="SEE46:SER46"/>
    <mergeCell ref="RYG46:RYT46"/>
    <mergeCell ref="RYU46:RZH46"/>
    <mergeCell ref="RZI46:RZV46"/>
    <mergeCell ref="RZW46:SAJ46"/>
    <mergeCell ref="SAK46:SAX46"/>
    <mergeCell ref="SAY46:SBL46"/>
    <mergeCell ref="RVA46:RVN46"/>
    <mergeCell ref="RVO46:RWB46"/>
    <mergeCell ref="RWC46:RWP46"/>
    <mergeCell ref="RWQ46:RXD46"/>
    <mergeCell ref="RXE46:RXR46"/>
    <mergeCell ref="RXS46:RYF46"/>
    <mergeCell ref="RRU46:RSH46"/>
    <mergeCell ref="RSI46:RSV46"/>
    <mergeCell ref="RSW46:RTJ46"/>
    <mergeCell ref="RTK46:RTX46"/>
    <mergeCell ref="RTY46:RUL46"/>
    <mergeCell ref="RUM46:RUZ46"/>
    <mergeCell ref="ROO46:RPB46"/>
    <mergeCell ref="RPC46:RPP46"/>
    <mergeCell ref="RPQ46:RQD46"/>
    <mergeCell ref="RQE46:RQR46"/>
    <mergeCell ref="RQS46:RRF46"/>
    <mergeCell ref="RRG46:RRT46"/>
    <mergeCell ref="RLI46:RLV46"/>
    <mergeCell ref="RLW46:RMJ46"/>
    <mergeCell ref="RMK46:RMX46"/>
    <mergeCell ref="RMY46:RNL46"/>
    <mergeCell ref="RNM46:RNZ46"/>
    <mergeCell ref="ROA46:RON46"/>
    <mergeCell ref="RIC46:RIP46"/>
    <mergeCell ref="RIQ46:RJD46"/>
    <mergeCell ref="RJE46:RJR46"/>
    <mergeCell ref="RJS46:RKF46"/>
    <mergeCell ref="RKG46:RKT46"/>
    <mergeCell ref="RKU46:RLH46"/>
    <mergeCell ref="REW46:RFJ46"/>
    <mergeCell ref="RFK46:RFX46"/>
    <mergeCell ref="RFY46:RGL46"/>
    <mergeCell ref="RGM46:RGZ46"/>
    <mergeCell ref="RHA46:RHN46"/>
    <mergeCell ref="RHO46:RIB46"/>
    <mergeCell ref="RBQ46:RCD46"/>
    <mergeCell ref="RCE46:RCR46"/>
    <mergeCell ref="RCS46:RDF46"/>
    <mergeCell ref="RDG46:RDT46"/>
    <mergeCell ref="RDU46:REH46"/>
    <mergeCell ref="REI46:REV46"/>
    <mergeCell ref="QYK46:QYX46"/>
    <mergeCell ref="QYY46:QZL46"/>
    <mergeCell ref="QZM46:QZZ46"/>
    <mergeCell ref="RAA46:RAN46"/>
    <mergeCell ref="RAO46:RBB46"/>
    <mergeCell ref="RBC46:RBP46"/>
    <mergeCell ref="QVE46:QVR46"/>
    <mergeCell ref="QVS46:QWF46"/>
    <mergeCell ref="QWG46:QWT46"/>
    <mergeCell ref="QWU46:QXH46"/>
    <mergeCell ref="QXI46:QXV46"/>
    <mergeCell ref="QXW46:QYJ46"/>
    <mergeCell ref="QRY46:QSL46"/>
    <mergeCell ref="QSM46:QSZ46"/>
    <mergeCell ref="QTA46:QTN46"/>
    <mergeCell ref="QTO46:QUB46"/>
    <mergeCell ref="QUC46:QUP46"/>
    <mergeCell ref="QUQ46:QVD46"/>
    <mergeCell ref="QOS46:QPF46"/>
    <mergeCell ref="QPG46:QPT46"/>
    <mergeCell ref="QPU46:QQH46"/>
    <mergeCell ref="QQI46:QQV46"/>
    <mergeCell ref="QQW46:QRJ46"/>
    <mergeCell ref="QRK46:QRX46"/>
    <mergeCell ref="QLM46:QLZ46"/>
    <mergeCell ref="QMA46:QMN46"/>
    <mergeCell ref="QMO46:QNB46"/>
    <mergeCell ref="QNC46:QNP46"/>
    <mergeCell ref="QNQ46:QOD46"/>
    <mergeCell ref="QOE46:QOR46"/>
    <mergeCell ref="QIG46:QIT46"/>
    <mergeCell ref="QIU46:QJH46"/>
    <mergeCell ref="QJI46:QJV46"/>
    <mergeCell ref="QJW46:QKJ46"/>
    <mergeCell ref="QKK46:QKX46"/>
    <mergeCell ref="QKY46:QLL46"/>
    <mergeCell ref="QFA46:QFN46"/>
    <mergeCell ref="QFO46:QGB46"/>
    <mergeCell ref="QGC46:QGP46"/>
    <mergeCell ref="QGQ46:QHD46"/>
    <mergeCell ref="QHE46:QHR46"/>
    <mergeCell ref="QHS46:QIF46"/>
    <mergeCell ref="QBU46:QCH46"/>
    <mergeCell ref="QCI46:QCV46"/>
    <mergeCell ref="QCW46:QDJ46"/>
    <mergeCell ref="QDK46:QDX46"/>
    <mergeCell ref="QDY46:QEL46"/>
    <mergeCell ref="QEM46:QEZ46"/>
    <mergeCell ref="PYO46:PZB46"/>
    <mergeCell ref="PZC46:PZP46"/>
    <mergeCell ref="PZQ46:QAD46"/>
    <mergeCell ref="QAE46:QAR46"/>
    <mergeCell ref="QAS46:QBF46"/>
    <mergeCell ref="QBG46:QBT46"/>
    <mergeCell ref="PVI46:PVV46"/>
    <mergeCell ref="PVW46:PWJ46"/>
    <mergeCell ref="PWK46:PWX46"/>
    <mergeCell ref="PWY46:PXL46"/>
    <mergeCell ref="PXM46:PXZ46"/>
    <mergeCell ref="PYA46:PYN46"/>
    <mergeCell ref="PSC46:PSP46"/>
    <mergeCell ref="PSQ46:PTD46"/>
    <mergeCell ref="PTE46:PTR46"/>
    <mergeCell ref="PTS46:PUF46"/>
    <mergeCell ref="PUG46:PUT46"/>
    <mergeCell ref="PUU46:PVH46"/>
    <mergeCell ref="POW46:PPJ46"/>
    <mergeCell ref="PPK46:PPX46"/>
    <mergeCell ref="PPY46:PQL46"/>
    <mergeCell ref="PQM46:PQZ46"/>
    <mergeCell ref="PRA46:PRN46"/>
    <mergeCell ref="PRO46:PSB46"/>
    <mergeCell ref="PLQ46:PMD46"/>
    <mergeCell ref="PME46:PMR46"/>
    <mergeCell ref="PMS46:PNF46"/>
    <mergeCell ref="PNG46:PNT46"/>
    <mergeCell ref="PNU46:POH46"/>
    <mergeCell ref="POI46:POV46"/>
    <mergeCell ref="PIK46:PIX46"/>
    <mergeCell ref="PIY46:PJL46"/>
    <mergeCell ref="PJM46:PJZ46"/>
    <mergeCell ref="PKA46:PKN46"/>
    <mergeCell ref="PKO46:PLB46"/>
    <mergeCell ref="PLC46:PLP46"/>
    <mergeCell ref="PFE46:PFR46"/>
    <mergeCell ref="PFS46:PGF46"/>
    <mergeCell ref="PGG46:PGT46"/>
    <mergeCell ref="PGU46:PHH46"/>
    <mergeCell ref="PHI46:PHV46"/>
    <mergeCell ref="PHW46:PIJ46"/>
    <mergeCell ref="PBY46:PCL46"/>
    <mergeCell ref="PCM46:PCZ46"/>
    <mergeCell ref="PDA46:PDN46"/>
    <mergeCell ref="PDO46:PEB46"/>
    <mergeCell ref="PEC46:PEP46"/>
    <mergeCell ref="PEQ46:PFD46"/>
    <mergeCell ref="OYS46:OZF46"/>
    <mergeCell ref="OZG46:OZT46"/>
    <mergeCell ref="OZU46:PAH46"/>
    <mergeCell ref="PAI46:PAV46"/>
    <mergeCell ref="PAW46:PBJ46"/>
    <mergeCell ref="PBK46:PBX46"/>
    <mergeCell ref="OVM46:OVZ46"/>
    <mergeCell ref="OWA46:OWN46"/>
    <mergeCell ref="OWO46:OXB46"/>
    <mergeCell ref="OXC46:OXP46"/>
    <mergeCell ref="OXQ46:OYD46"/>
    <mergeCell ref="OYE46:OYR46"/>
    <mergeCell ref="OSG46:OST46"/>
    <mergeCell ref="OSU46:OTH46"/>
    <mergeCell ref="OTI46:OTV46"/>
    <mergeCell ref="OTW46:OUJ46"/>
    <mergeCell ref="OUK46:OUX46"/>
    <mergeCell ref="OUY46:OVL46"/>
    <mergeCell ref="OPA46:OPN46"/>
    <mergeCell ref="OPO46:OQB46"/>
    <mergeCell ref="OQC46:OQP46"/>
    <mergeCell ref="OQQ46:ORD46"/>
    <mergeCell ref="ORE46:ORR46"/>
    <mergeCell ref="ORS46:OSF46"/>
    <mergeCell ref="OLU46:OMH46"/>
    <mergeCell ref="OMI46:OMV46"/>
    <mergeCell ref="OMW46:ONJ46"/>
    <mergeCell ref="ONK46:ONX46"/>
    <mergeCell ref="ONY46:OOL46"/>
    <mergeCell ref="OOM46:OOZ46"/>
    <mergeCell ref="OIO46:OJB46"/>
    <mergeCell ref="OJC46:OJP46"/>
    <mergeCell ref="OJQ46:OKD46"/>
    <mergeCell ref="OKE46:OKR46"/>
    <mergeCell ref="OKS46:OLF46"/>
    <mergeCell ref="OLG46:OLT46"/>
    <mergeCell ref="OFI46:OFV46"/>
    <mergeCell ref="OFW46:OGJ46"/>
    <mergeCell ref="OGK46:OGX46"/>
    <mergeCell ref="OGY46:OHL46"/>
    <mergeCell ref="OHM46:OHZ46"/>
    <mergeCell ref="OIA46:OIN46"/>
    <mergeCell ref="OCC46:OCP46"/>
    <mergeCell ref="OCQ46:ODD46"/>
    <mergeCell ref="ODE46:ODR46"/>
    <mergeCell ref="ODS46:OEF46"/>
    <mergeCell ref="OEG46:OET46"/>
    <mergeCell ref="OEU46:OFH46"/>
    <mergeCell ref="NYW46:NZJ46"/>
    <mergeCell ref="NZK46:NZX46"/>
    <mergeCell ref="NZY46:OAL46"/>
    <mergeCell ref="OAM46:OAZ46"/>
    <mergeCell ref="OBA46:OBN46"/>
    <mergeCell ref="OBO46:OCB46"/>
    <mergeCell ref="NVQ46:NWD46"/>
    <mergeCell ref="NWE46:NWR46"/>
    <mergeCell ref="NWS46:NXF46"/>
    <mergeCell ref="NXG46:NXT46"/>
    <mergeCell ref="NXU46:NYH46"/>
    <mergeCell ref="NYI46:NYV46"/>
    <mergeCell ref="NSK46:NSX46"/>
    <mergeCell ref="NSY46:NTL46"/>
    <mergeCell ref="NTM46:NTZ46"/>
    <mergeCell ref="NUA46:NUN46"/>
    <mergeCell ref="NUO46:NVB46"/>
    <mergeCell ref="NVC46:NVP46"/>
    <mergeCell ref="NPE46:NPR46"/>
    <mergeCell ref="NPS46:NQF46"/>
    <mergeCell ref="NQG46:NQT46"/>
    <mergeCell ref="NQU46:NRH46"/>
    <mergeCell ref="NRI46:NRV46"/>
    <mergeCell ref="NRW46:NSJ46"/>
    <mergeCell ref="NLY46:NML46"/>
    <mergeCell ref="NMM46:NMZ46"/>
    <mergeCell ref="NNA46:NNN46"/>
    <mergeCell ref="NNO46:NOB46"/>
    <mergeCell ref="NOC46:NOP46"/>
    <mergeCell ref="NOQ46:NPD46"/>
    <mergeCell ref="NIS46:NJF46"/>
    <mergeCell ref="NJG46:NJT46"/>
    <mergeCell ref="NJU46:NKH46"/>
    <mergeCell ref="NKI46:NKV46"/>
    <mergeCell ref="NKW46:NLJ46"/>
    <mergeCell ref="NLK46:NLX46"/>
    <mergeCell ref="NFM46:NFZ46"/>
    <mergeCell ref="NGA46:NGN46"/>
    <mergeCell ref="NGO46:NHB46"/>
    <mergeCell ref="NHC46:NHP46"/>
    <mergeCell ref="NHQ46:NID46"/>
    <mergeCell ref="NIE46:NIR46"/>
    <mergeCell ref="NCG46:NCT46"/>
    <mergeCell ref="NCU46:NDH46"/>
    <mergeCell ref="NDI46:NDV46"/>
    <mergeCell ref="NDW46:NEJ46"/>
    <mergeCell ref="NEK46:NEX46"/>
    <mergeCell ref="NEY46:NFL46"/>
    <mergeCell ref="MZA46:MZN46"/>
    <mergeCell ref="MZO46:NAB46"/>
    <mergeCell ref="NAC46:NAP46"/>
    <mergeCell ref="NAQ46:NBD46"/>
    <mergeCell ref="NBE46:NBR46"/>
    <mergeCell ref="NBS46:NCF46"/>
    <mergeCell ref="MVU46:MWH46"/>
    <mergeCell ref="MWI46:MWV46"/>
    <mergeCell ref="MWW46:MXJ46"/>
    <mergeCell ref="MXK46:MXX46"/>
    <mergeCell ref="MXY46:MYL46"/>
    <mergeCell ref="MYM46:MYZ46"/>
    <mergeCell ref="MSO46:MTB46"/>
    <mergeCell ref="MTC46:MTP46"/>
    <mergeCell ref="MTQ46:MUD46"/>
    <mergeCell ref="MUE46:MUR46"/>
    <mergeCell ref="MUS46:MVF46"/>
    <mergeCell ref="MVG46:MVT46"/>
    <mergeCell ref="MPI46:MPV46"/>
    <mergeCell ref="MPW46:MQJ46"/>
    <mergeCell ref="MQK46:MQX46"/>
    <mergeCell ref="MQY46:MRL46"/>
    <mergeCell ref="MRM46:MRZ46"/>
    <mergeCell ref="MSA46:MSN46"/>
    <mergeCell ref="MMC46:MMP46"/>
    <mergeCell ref="MMQ46:MND46"/>
    <mergeCell ref="MNE46:MNR46"/>
    <mergeCell ref="MNS46:MOF46"/>
    <mergeCell ref="MOG46:MOT46"/>
    <mergeCell ref="MOU46:MPH46"/>
    <mergeCell ref="MIW46:MJJ46"/>
    <mergeCell ref="MJK46:MJX46"/>
    <mergeCell ref="MJY46:MKL46"/>
    <mergeCell ref="MKM46:MKZ46"/>
    <mergeCell ref="MLA46:MLN46"/>
    <mergeCell ref="MLO46:MMB46"/>
    <mergeCell ref="MFQ46:MGD46"/>
    <mergeCell ref="MGE46:MGR46"/>
    <mergeCell ref="MGS46:MHF46"/>
    <mergeCell ref="MHG46:MHT46"/>
    <mergeCell ref="MHU46:MIH46"/>
    <mergeCell ref="MII46:MIV46"/>
    <mergeCell ref="MCK46:MCX46"/>
    <mergeCell ref="MCY46:MDL46"/>
    <mergeCell ref="MDM46:MDZ46"/>
    <mergeCell ref="MEA46:MEN46"/>
    <mergeCell ref="MEO46:MFB46"/>
    <mergeCell ref="MFC46:MFP46"/>
    <mergeCell ref="LZE46:LZR46"/>
    <mergeCell ref="LZS46:MAF46"/>
    <mergeCell ref="MAG46:MAT46"/>
    <mergeCell ref="MAU46:MBH46"/>
    <mergeCell ref="MBI46:MBV46"/>
    <mergeCell ref="MBW46:MCJ46"/>
    <mergeCell ref="LVY46:LWL46"/>
    <mergeCell ref="LWM46:LWZ46"/>
    <mergeCell ref="LXA46:LXN46"/>
    <mergeCell ref="LXO46:LYB46"/>
    <mergeCell ref="LYC46:LYP46"/>
    <mergeCell ref="LYQ46:LZD46"/>
    <mergeCell ref="LSS46:LTF46"/>
    <mergeCell ref="LTG46:LTT46"/>
    <mergeCell ref="LTU46:LUH46"/>
    <mergeCell ref="LUI46:LUV46"/>
    <mergeCell ref="LUW46:LVJ46"/>
    <mergeCell ref="LVK46:LVX46"/>
    <mergeCell ref="LPM46:LPZ46"/>
    <mergeCell ref="LQA46:LQN46"/>
    <mergeCell ref="LQO46:LRB46"/>
    <mergeCell ref="LRC46:LRP46"/>
    <mergeCell ref="LRQ46:LSD46"/>
    <mergeCell ref="LSE46:LSR46"/>
    <mergeCell ref="LMG46:LMT46"/>
    <mergeCell ref="LMU46:LNH46"/>
    <mergeCell ref="LNI46:LNV46"/>
    <mergeCell ref="LNW46:LOJ46"/>
    <mergeCell ref="LOK46:LOX46"/>
    <mergeCell ref="LOY46:LPL46"/>
    <mergeCell ref="LJA46:LJN46"/>
    <mergeCell ref="LJO46:LKB46"/>
    <mergeCell ref="LKC46:LKP46"/>
    <mergeCell ref="LKQ46:LLD46"/>
    <mergeCell ref="LLE46:LLR46"/>
    <mergeCell ref="LLS46:LMF46"/>
    <mergeCell ref="LFU46:LGH46"/>
    <mergeCell ref="LGI46:LGV46"/>
    <mergeCell ref="LGW46:LHJ46"/>
    <mergeCell ref="LHK46:LHX46"/>
    <mergeCell ref="LHY46:LIL46"/>
    <mergeCell ref="LIM46:LIZ46"/>
    <mergeCell ref="LCO46:LDB46"/>
    <mergeCell ref="LDC46:LDP46"/>
    <mergeCell ref="LDQ46:LED46"/>
    <mergeCell ref="LEE46:LER46"/>
    <mergeCell ref="LES46:LFF46"/>
    <mergeCell ref="LFG46:LFT46"/>
    <mergeCell ref="KZI46:KZV46"/>
    <mergeCell ref="KZW46:LAJ46"/>
    <mergeCell ref="LAK46:LAX46"/>
    <mergeCell ref="LAY46:LBL46"/>
    <mergeCell ref="LBM46:LBZ46"/>
    <mergeCell ref="LCA46:LCN46"/>
    <mergeCell ref="KWC46:KWP46"/>
    <mergeCell ref="KWQ46:KXD46"/>
    <mergeCell ref="KXE46:KXR46"/>
    <mergeCell ref="KXS46:KYF46"/>
    <mergeCell ref="KYG46:KYT46"/>
    <mergeCell ref="KYU46:KZH46"/>
    <mergeCell ref="KSW46:KTJ46"/>
    <mergeCell ref="KTK46:KTX46"/>
    <mergeCell ref="KTY46:KUL46"/>
    <mergeCell ref="KUM46:KUZ46"/>
    <mergeCell ref="KVA46:KVN46"/>
    <mergeCell ref="KVO46:KWB46"/>
    <mergeCell ref="KPQ46:KQD46"/>
    <mergeCell ref="KQE46:KQR46"/>
    <mergeCell ref="KQS46:KRF46"/>
    <mergeCell ref="KRG46:KRT46"/>
    <mergeCell ref="KRU46:KSH46"/>
    <mergeCell ref="KSI46:KSV46"/>
    <mergeCell ref="KMK46:KMX46"/>
    <mergeCell ref="KMY46:KNL46"/>
    <mergeCell ref="KNM46:KNZ46"/>
    <mergeCell ref="KOA46:KON46"/>
    <mergeCell ref="KOO46:KPB46"/>
    <mergeCell ref="KPC46:KPP46"/>
    <mergeCell ref="KJE46:KJR46"/>
    <mergeCell ref="KJS46:KKF46"/>
    <mergeCell ref="KKG46:KKT46"/>
    <mergeCell ref="KKU46:KLH46"/>
    <mergeCell ref="KLI46:KLV46"/>
    <mergeCell ref="KLW46:KMJ46"/>
    <mergeCell ref="KFY46:KGL46"/>
    <mergeCell ref="KGM46:KGZ46"/>
    <mergeCell ref="KHA46:KHN46"/>
    <mergeCell ref="KHO46:KIB46"/>
    <mergeCell ref="KIC46:KIP46"/>
    <mergeCell ref="KIQ46:KJD46"/>
    <mergeCell ref="KCS46:KDF46"/>
    <mergeCell ref="KDG46:KDT46"/>
    <mergeCell ref="KDU46:KEH46"/>
    <mergeCell ref="KEI46:KEV46"/>
    <mergeCell ref="KEW46:KFJ46"/>
    <mergeCell ref="KFK46:KFX46"/>
    <mergeCell ref="JZM46:JZZ46"/>
    <mergeCell ref="KAA46:KAN46"/>
    <mergeCell ref="KAO46:KBB46"/>
    <mergeCell ref="KBC46:KBP46"/>
    <mergeCell ref="KBQ46:KCD46"/>
    <mergeCell ref="KCE46:KCR46"/>
    <mergeCell ref="JWG46:JWT46"/>
    <mergeCell ref="JWU46:JXH46"/>
    <mergeCell ref="JXI46:JXV46"/>
    <mergeCell ref="JXW46:JYJ46"/>
    <mergeCell ref="JYK46:JYX46"/>
    <mergeCell ref="JYY46:JZL46"/>
    <mergeCell ref="JTA46:JTN46"/>
    <mergeCell ref="JTO46:JUB46"/>
    <mergeCell ref="JUC46:JUP46"/>
    <mergeCell ref="JUQ46:JVD46"/>
    <mergeCell ref="JVE46:JVR46"/>
    <mergeCell ref="JVS46:JWF46"/>
    <mergeCell ref="JPU46:JQH46"/>
    <mergeCell ref="JQI46:JQV46"/>
    <mergeCell ref="JQW46:JRJ46"/>
    <mergeCell ref="JRK46:JRX46"/>
    <mergeCell ref="JRY46:JSL46"/>
    <mergeCell ref="JSM46:JSZ46"/>
    <mergeCell ref="JMO46:JNB46"/>
    <mergeCell ref="JNC46:JNP46"/>
    <mergeCell ref="JNQ46:JOD46"/>
    <mergeCell ref="JOE46:JOR46"/>
    <mergeCell ref="JOS46:JPF46"/>
    <mergeCell ref="JPG46:JPT46"/>
    <mergeCell ref="JJI46:JJV46"/>
    <mergeCell ref="JJW46:JKJ46"/>
    <mergeCell ref="JKK46:JKX46"/>
    <mergeCell ref="JKY46:JLL46"/>
    <mergeCell ref="JLM46:JLZ46"/>
    <mergeCell ref="JMA46:JMN46"/>
    <mergeCell ref="JGC46:JGP46"/>
    <mergeCell ref="JGQ46:JHD46"/>
    <mergeCell ref="JHE46:JHR46"/>
    <mergeCell ref="JHS46:JIF46"/>
    <mergeCell ref="JIG46:JIT46"/>
    <mergeCell ref="JIU46:JJH46"/>
    <mergeCell ref="JCW46:JDJ46"/>
    <mergeCell ref="JDK46:JDX46"/>
    <mergeCell ref="JDY46:JEL46"/>
    <mergeCell ref="JEM46:JEZ46"/>
    <mergeCell ref="JFA46:JFN46"/>
    <mergeCell ref="JFO46:JGB46"/>
    <mergeCell ref="IZQ46:JAD46"/>
    <mergeCell ref="JAE46:JAR46"/>
    <mergeCell ref="JAS46:JBF46"/>
    <mergeCell ref="JBG46:JBT46"/>
    <mergeCell ref="JBU46:JCH46"/>
    <mergeCell ref="JCI46:JCV46"/>
    <mergeCell ref="IWK46:IWX46"/>
    <mergeCell ref="IWY46:IXL46"/>
    <mergeCell ref="IXM46:IXZ46"/>
    <mergeCell ref="IYA46:IYN46"/>
    <mergeCell ref="IYO46:IZB46"/>
    <mergeCell ref="IZC46:IZP46"/>
    <mergeCell ref="ITE46:ITR46"/>
    <mergeCell ref="ITS46:IUF46"/>
    <mergeCell ref="IUG46:IUT46"/>
    <mergeCell ref="IUU46:IVH46"/>
    <mergeCell ref="IVI46:IVV46"/>
    <mergeCell ref="IVW46:IWJ46"/>
    <mergeCell ref="IPY46:IQL46"/>
    <mergeCell ref="IQM46:IQZ46"/>
    <mergeCell ref="IRA46:IRN46"/>
    <mergeCell ref="IRO46:ISB46"/>
    <mergeCell ref="ISC46:ISP46"/>
    <mergeCell ref="ISQ46:ITD46"/>
    <mergeCell ref="IMS46:INF46"/>
    <mergeCell ref="ING46:INT46"/>
    <mergeCell ref="INU46:IOH46"/>
    <mergeCell ref="IOI46:IOV46"/>
    <mergeCell ref="IOW46:IPJ46"/>
    <mergeCell ref="IPK46:IPX46"/>
    <mergeCell ref="IJM46:IJZ46"/>
    <mergeCell ref="IKA46:IKN46"/>
    <mergeCell ref="IKO46:ILB46"/>
    <mergeCell ref="ILC46:ILP46"/>
    <mergeCell ref="ILQ46:IMD46"/>
    <mergeCell ref="IME46:IMR46"/>
    <mergeCell ref="IGG46:IGT46"/>
    <mergeCell ref="IGU46:IHH46"/>
    <mergeCell ref="IHI46:IHV46"/>
    <mergeCell ref="IHW46:IIJ46"/>
    <mergeCell ref="IIK46:IIX46"/>
    <mergeCell ref="IIY46:IJL46"/>
    <mergeCell ref="IDA46:IDN46"/>
    <mergeCell ref="IDO46:IEB46"/>
    <mergeCell ref="IEC46:IEP46"/>
    <mergeCell ref="IEQ46:IFD46"/>
    <mergeCell ref="IFE46:IFR46"/>
    <mergeCell ref="IFS46:IGF46"/>
    <mergeCell ref="HZU46:IAH46"/>
    <mergeCell ref="IAI46:IAV46"/>
    <mergeCell ref="IAW46:IBJ46"/>
    <mergeCell ref="IBK46:IBX46"/>
    <mergeCell ref="IBY46:ICL46"/>
    <mergeCell ref="ICM46:ICZ46"/>
    <mergeCell ref="HWO46:HXB46"/>
    <mergeCell ref="HXC46:HXP46"/>
    <mergeCell ref="HXQ46:HYD46"/>
    <mergeCell ref="HYE46:HYR46"/>
    <mergeCell ref="HYS46:HZF46"/>
    <mergeCell ref="HZG46:HZT46"/>
    <mergeCell ref="HTI46:HTV46"/>
    <mergeCell ref="HTW46:HUJ46"/>
    <mergeCell ref="HUK46:HUX46"/>
    <mergeCell ref="HUY46:HVL46"/>
    <mergeCell ref="HVM46:HVZ46"/>
    <mergeCell ref="HWA46:HWN46"/>
    <mergeCell ref="HQC46:HQP46"/>
    <mergeCell ref="HQQ46:HRD46"/>
    <mergeCell ref="HRE46:HRR46"/>
    <mergeCell ref="HRS46:HSF46"/>
    <mergeCell ref="HSG46:HST46"/>
    <mergeCell ref="HSU46:HTH46"/>
    <mergeCell ref="HMW46:HNJ46"/>
    <mergeCell ref="HNK46:HNX46"/>
    <mergeCell ref="HNY46:HOL46"/>
    <mergeCell ref="HOM46:HOZ46"/>
    <mergeCell ref="HPA46:HPN46"/>
    <mergeCell ref="HPO46:HQB46"/>
    <mergeCell ref="HJQ46:HKD46"/>
    <mergeCell ref="HKE46:HKR46"/>
    <mergeCell ref="HKS46:HLF46"/>
    <mergeCell ref="HLG46:HLT46"/>
    <mergeCell ref="HLU46:HMH46"/>
    <mergeCell ref="HMI46:HMV46"/>
    <mergeCell ref="HGK46:HGX46"/>
    <mergeCell ref="HGY46:HHL46"/>
    <mergeCell ref="HHM46:HHZ46"/>
    <mergeCell ref="HIA46:HIN46"/>
    <mergeCell ref="HIO46:HJB46"/>
    <mergeCell ref="HJC46:HJP46"/>
    <mergeCell ref="HDE46:HDR46"/>
    <mergeCell ref="HDS46:HEF46"/>
    <mergeCell ref="HEG46:HET46"/>
    <mergeCell ref="HEU46:HFH46"/>
    <mergeCell ref="HFI46:HFV46"/>
    <mergeCell ref="HFW46:HGJ46"/>
    <mergeCell ref="GZY46:HAL46"/>
    <mergeCell ref="HAM46:HAZ46"/>
    <mergeCell ref="HBA46:HBN46"/>
    <mergeCell ref="HBO46:HCB46"/>
    <mergeCell ref="HCC46:HCP46"/>
    <mergeCell ref="HCQ46:HDD46"/>
    <mergeCell ref="GWS46:GXF46"/>
    <mergeCell ref="GXG46:GXT46"/>
    <mergeCell ref="GXU46:GYH46"/>
    <mergeCell ref="GYI46:GYV46"/>
    <mergeCell ref="GYW46:GZJ46"/>
    <mergeCell ref="GZK46:GZX46"/>
    <mergeCell ref="GTM46:GTZ46"/>
    <mergeCell ref="GUA46:GUN46"/>
    <mergeCell ref="GUO46:GVB46"/>
    <mergeCell ref="GVC46:GVP46"/>
    <mergeCell ref="GVQ46:GWD46"/>
    <mergeCell ref="GWE46:GWR46"/>
    <mergeCell ref="GQG46:GQT46"/>
    <mergeCell ref="GQU46:GRH46"/>
    <mergeCell ref="GRI46:GRV46"/>
    <mergeCell ref="GRW46:GSJ46"/>
    <mergeCell ref="GSK46:GSX46"/>
    <mergeCell ref="GSY46:GTL46"/>
    <mergeCell ref="GNA46:GNN46"/>
    <mergeCell ref="GNO46:GOB46"/>
    <mergeCell ref="GOC46:GOP46"/>
    <mergeCell ref="GOQ46:GPD46"/>
    <mergeCell ref="GPE46:GPR46"/>
    <mergeCell ref="GPS46:GQF46"/>
    <mergeCell ref="GJU46:GKH46"/>
    <mergeCell ref="GKI46:GKV46"/>
    <mergeCell ref="GKW46:GLJ46"/>
    <mergeCell ref="GLK46:GLX46"/>
    <mergeCell ref="GLY46:GML46"/>
    <mergeCell ref="GMM46:GMZ46"/>
    <mergeCell ref="GGO46:GHB46"/>
    <mergeCell ref="GHC46:GHP46"/>
    <mergeCell ref="GHQ46:GID46"/>
    <mergeCell ref="GIE46:GIR46"/>
    <mergeCell ref="GIS46:GJF46"/>
    <mergeCell ref="GJG46:GJT46"/>
    <mergeCell ref="GDI46:GDV46"/>
    <mergeCell ref="GDW46:GEJ46"/>
    <mergeCell ref="GEK46:GEX46"/>
    <mergeCell ref="GEY46:GFL46"/>
    <mergeCell ref="GFM46:GFZ46"/>
    <mergeCell ref="GGA46:GGN46"/>
    <mergeCell ref="GAC46:GAP46"/>
    <mergeCell ref="GAQ46:GBD46"/>
    <mergeCell ref="GBE46:GBR46"/>
    <mergeCell ref="GBS46:GCF46"/>
    <mergeCell ref="GCG46:GCT46"/>
    <mergeCell ref="GCU46:GDH46"/>
    <mergeCell ref="FWW46:FXJ46"/>
    <mergeCell ref="FXK46:FXX46"/>
    <mergeCell ref="FXY46:FYL46"/>
    <mergeCell ref="FYM46:FYZ46"/>
    <mergeCell ref="FZA46:FZN46"/>
    <mergeCell ref="FZO46:GAB46"/>
    <mergeCell ref="FTQ46:FUD46"/>
    <mergeCell ref="FUE46:FUR46"/>
    <mergeCell ref="FUS46:FVF46"/>
    <mergeCell ref="FVG46:FVT46"/>
    <mergeCell ref="FVU46:FWH46"/>
    <mergeCell ref="FWI46:FWV46"/>
    <mergeCell ref="FQK46:FQX46"/>
    <mergeCell ref="FQY46:FRL46"/>
    <mergeCell ref="FRM46:FRZ46"/>
    <mergeCell ref="FSA46:FSN46"/>
    <mergeCell ref="FSO46:FTB46"/>
    <mergeCell ref="FTC46:FTP46"/>
    <mergeCell ref="FNE46:FNR46"/>
    <mergeCell ref="FNS46:FOF46"/>
    <mergeCell ref="FOG46:FOT46"/>
    <mergeCell ref="FOU46:FPH46"/>
    <mergeCell ref="FPI46:FPV46"/>
    <mergeCell ref="FPW46:FQJ46"/>
    <mergeCell ref="FJY46:FKL46"/>
    <mergeCell ref="FKM46:FKZ46"/>
    <mergeCell ref="FLA46:FLN46"/>
    <mergeCell ref="FLO46:FMB46"/>
    <mergeCell ref="FMC46:FMP46"/>
    <mergeCell ref="FMQ46:FND46"/>
    <mergeCell ref="FGS46:FHF46"/>
    <mergeCell ref="FHG46:FHT46"/>
    <mergeCell ref="FHU46:FIH46"/>
    <mergeCell ref="FII46:FIV46"/>
    <mergeCell ref="FIW46:FJJ46"/>
    <mergeCell ref="FJK46:FJX46"/>
    <mergeCell ref="FDM46:FDZ46"/>
    <mergeCell ref="FEA46:FEN46"/>
    <mergeCell ref="FEO46:FFB46"/>
    <mergeCell ref="FFC46:FFP46"/>
    <mergeCell ref="FFQ46:FGD46"/>
    <mergeCell ref="FGE46:FGR46"/>
    <mergeCell ref="FAG46:FAT46"/>
    <mergeCell ref="FAU46:FBH46"/>
    <mergeCell ref="FBI46:FBV46"/>
    <mergeCell ref="FBW46:FCJ46"/>
    <mergeCell ref="FCK46:FCX46"/>
    <mergeCell ref="FCY46:FDL46"/>
    <mergeCell ref="EXA46:EXN46"/>
    <mergeCell ref="EXO46:EYB46"/>
    <mergeCell ref="EYC46:EYP46"/>
    <mergeCell ref="EYQ46:EZD46"/>
    <mergeCell ref="EZE46:EZR46"/>
    <mergeCell ref="EZS46:FAF46"/>
    <mergeCell ref="ETU46:EUH46"/>
    <mergeCell ref="EUI46:EUV46"/>
    <mergeCell ref="EUW46:EVJ46"/>
    <mergeCell ref="EVK46:EVX46"/>
    <mergeCell ref="EVY46:EWL46"/>
    <mergeCell ref="EWM46:EWZ46"/>
    <mergeCell ref="EQO46:ERB46"/>
    <mergeCell ref="ERC46:ERP46"/>
    <mergeCell ref="ERQ46:ESD46"/>
    <mergeCell ref="ESE46:ESR46"/>
    <mergeCell ref="ESS46:ETF46"/>
    <mergeCell ref="ETG46:ETT46"/>
    <mergeCell ref="ENI46:ENV46"/>
    <mergeCell ref="ENW46:EOJ46"/>
    <mergeCell ref="EOK46:EOX46"/>
    <mergeCell ref="EOY46:EPL46"/>
    <mergeCell ref="EPM46:EPZ46"/>
    <mergeCell ref="EQA46:EQN46"/>
    <mergeCell ref="EKC46:EKP46"/>
    <mergeCell ref="EKQ46:ELD46"/>
    <mergeCell ref="ELE46:ELR46"/>
    <mergeCell ref="ELS46:EMF46"/>
    <mergeCell ref="EMG46:EMT46"/>
    <mergeCell ref="EMU46:ENH46"/>
    <mergeCell ref="EGW46:EHJ46"/>
    <mergeCell ref="EHK46:EHX46"/>
    <mergeCell ref="EHY46:EIL46"/>
    <mergeCell ref="EIM46:EIZ46"/>
    <mergeCell ref="EJA46:EJN46"/>
    <mergeCell ref="EJO46:EKB46"/>
    <mergeCell ref="EDQ46:EED46"/>
    <mergeCell ref="EEE46:EER46"/>
    <mergeCell ref="EES46:EFF46"/>
    <mergeCell ref="EFG46:EFT46"/>
    <mergeCell ref="EFU46:EGH46"/>
    <mergeCell ref="EGI46:EGV46"/>
    <mergeCell ref="EAK46:EAX46"/>
    <mergeCell ref="EAY46:EBL46"/>
    <mergeCell ref="EBM46:EBZ46"/>
    <mergeCell ref="ECA46:ECN46"/>
    <mergeCell ref="ECO46:EDB46"/>
    <mergeCell ref="EDC46:EDP46"/>
    <mergeCell ref="DXE46:DXR46"/>
    <mergeCell ref="DXS46:DYF46"/>
    <mergeCell ref="DYG46:DYT46"/>
    <mergeCell ref="DYU46:DZH46"/>
    <mergeCell ref="DZI46:DZV46"/>
    <mergeCell ref="DZW46:EAJ46"/>
    <mergeCell ref="DTY46:DUL46"/>
    <mergeCell ref="DUM46:DUZ46"/>
    <mergeCell ref="DVA46:DVN46"/>
    <mergeCell ref="DVO46:DWB46"/>
    <mergeCell ref="DWC46:DWP46"/>
    <mergeCell ref="DWQ46:DXD46"/>
    <mergeCell ref="DQS46:DRF46"/>
    <mergeCell ref="DRG46:DRT46"/>
    <mergeCell ref="DRU46:DSH46"/>
    <mergeCell ref="DSI46:DSV46"/>
    <mergeCell ref="DSW46:DTJ46"/>
    <mergeCell ref="DTK46:DTX46"/>
    <mergeCell ref="DNM46:DNZ46"/>
    <mergeCell ref="DOA46:DON46"/>
    <mergeCell ref="DOO46:DPB46"/>
    <mergeCell ref="DPC46:DPP46"/>
    <mergeCell ref="DPQ46:DQD46"/>
    <mergeCell ref="DQE46:DQR46"/>
    <mergeCell ref="DKG46:DKT46"/>
    <mergeCell ref="DKU46:DLH46"/>
    <mergeCell ref="DLI46:DLV46"/>
    <mergeCell ref="DLW46:DMJ46"/>
    <mergeCell ref="DMK46:DMX46"/>
    <mergeCell ref="DMY46:DNL46"/>
    <mergeCell ref="DHA46:DHN46"/>
    <mergeCell ref="DHO46:DIB46"/>
    <mergeCell ref="DIC46:DIP46"/>
    <mergeCell ref="DIQ46:DJD46"/>
    <mergeCell ref="DJE46:DJR46"/>
    <mergeCell ref="DJS46:DKF46"/>
    <mergeCell ref="DDU46:DEH46"/>
    <mergeCell ref="DEI46:DEV46"/>
    <mergeCell ref="DEW46:DFJ46"/>
    <mergeCell ref="DFK46:DFX46"/>
    <mergeCell ref="DFY46:DGL46"/>
    <mergeCell ref="DGM46:DGZ46"/>
    <mergeCell ref="DAO46:DBB46"/>
    <mergeCell ref="DBC46:DBP46"/>
    <mergeCell ref="DBQ46:DCD46"/>
    <mergeCell ref="DCE46:DCR46"/>
    <mergeCell ref="DCS46:DDF46"/>
    <mergeCell ref="DDG46:DDT46"/>
    <mergeCell ref="CXI46:CXV46"/>
    <mergeCell ref="CXW46:CYJ46"/>
    <mergeCell ref="CYK46:CYX46"/>
    <mergeCell ref="CYY46:CZL46"/>
    <mergeCell ref="CZM46:CZZ46"/>
    <mergeCell ref="DAA46:DAN46"/>
    <mergeCell ref="CUC46:CUP46"/>
    <mergeCell ref="CUQ46:CVD46"/>
    <mergeCell ref="CVE46:CVR46"/>
    <mergeCell ref="CVS46:CWF46"/>
    <mergeCell ref="CWG46:CWT46"/>
    <mergeCell ref="CWU46:CXH46"/>
    <mergeCell ref="CQW46:CRJ46"/>
    <mergeCell ref="CRK46:CRX46"/>
    <mergeCell ref="CRY46:CSL46"/>
    <mergeCell ref="CSM46:CSZ46"/>
    <mergeCell ref="CTA46:CTN46"/>
    <mergeCell ref="CTO46:CUB46"/>
    <mergeCell ref="CNQ46:COD46"/>
    <mergeCell ref="COE46:COR46"/>
    <mergeCell ref="COS46:CPF46"/>
    <mergeCell ref="CPG46:CPT46"/>
    <mergeCell ref="CPU46:CQH46"/>
    <mergeCell ref="CQI46:CQV46"/>
    <mergeCell ref="CKK46:CKX46"/>
    <mergeCell ref="CKY46:CLL46"/>
    <mergeCell ref="CLM46:CLZ46"/>
    <mergeCell ref="CMA46:CMN46"/>
    <mergeCell ref="CMO46:CNB46"/>
    <mergeCell ref="CNC46:CNP46"/>
    <mergeCell ref="CHE46:CHR46"/>
    <mergeCell ref="CHS46:CIF46"/>
    <mergeCell ref="CIG46:CIT46"/>
    <mergeCell ref="CIU46:CJH46"/>
    <mergeCell ref="CJI46:CJV46"/>
    <mergeCell ref="CJW46:CKJ46"/>
    <mergeCell ref="CDY46:CEL46"/>
    <mergeCell ref="CEM46:CEZ46"/>
    <mergeCell ref="CFA46:CFN46"/>
    <mergeCell ref="CFO46:CGB46"/>
    <mergeCell ref="CGC46:CGP46"/>
    <mergeCell ref="CGQ46:CHD46"/>
    <mergeCell ref="CAS46:CBF46"/>
    <mergeCell ref="CBG46:CBT46"/>
    <mergeCell ref="CBU46:CCH46"/>
    <mergeCell ref="CCI46:CCV46"/>
    <mergeCell ref="CCW46:CDJ46"/>
    <mergeCell ref="CDK46:CDX46"/>
    <mergeCell ref="BXM46:BXZ46"/>
    <mergeCell ref="BYA46:BYN46"/>
    <mergeCell ref="BYO46:BZB46"/>
    <mergeCell ref="BZC46:BZP46"/>
    <mergeCell ref="BZQ46:CAD46"/>
    <mergeCell ref="CAE46:CAR46"/>
    <mergeCell ref="BUG46:BUT46"/>
    <mergeCell ref="BUU46:BVH46"/>
    <mergeCell ref="BVI46:BVV46"/>
    <mergeCell ref="BVW46:BWJ46"/>
    <mergeCell ref="BWK46:BWX46"/>
    <mergeCell ref="BWY46:BXL46"/>
    <mergeCell ref="BRA46:BRN46"/>
    <mergeCell ref="BRO46:BSB46"/>
    <mergeCell ref="BSC46:BSP46"/>
    <mergeCell ref="BSQ46:BTD46"/>
    <mergeCell ref="BTE46:BTR46"/>
    <mergeCell ref="BTS46:BUF46"/>
    <mergeCell ref="BNU46:BOH46"/>
    <mergeCell ref="BOI46:BOV46"/>
    <mergeCell ref="BOW46:BPJ46"/>
    <mergeCell ref="BPK46:BPX46"/>
    <mergeCell ref="BPY46:BQL46"/>
    <mergeCell ref="BQM46:BQZ46"/>
    <mergeCell ref="BKO46:BLB46"/>
    <mergeCell ref="BLC46:BLP46"/>
    <mergeCell ref="BLQ46:BMD46"/>
    <mergeCell ref="BME46:BMR46"/>
    <mergeCell ref="BMS46:BNF46"/>
    <mergeCell ref="BNG46:BNT46"/>
    <mergeCell ref="BHI46:BHV46"/>
    <mergeCell ref="BHW46:BIJ46"/>
    <mergeCell ref="BIK46:BIX46"/>
    <mergeCell ref="BIY46:BJL46"/>
    <mergeCell ref="BJM46:BJZ46"/>
    <mergeCell ref="BKA46:BKN46"/>
    <mergeCell ref="BEC46:BEP46"/>
    <mergeCell ref="BEQ46:BFD46"/>
    <mergeCell ref="BFE46:BFR46"/>
    <mergeCell ref="BFS46:BGF46"/>
    <mergeCell ref="BGG46:BGT46"/>
    <mergeCell ref="BGU46:BHH46"/>
    <mergeCell ref="BAW46:BBJ46"/>
    <mergeCell ref="BBK46:BBX46"/>
    <mergeCell ref="BBY46:BCL46"/>
    <mergeCell ref="BCM46:BCZ46"/>
    <mergeCell ref="BDA46:BDN46"/>
    <mergeCell ref="BDO46:BEB46"/>
    <mergeCell ref="AXQ46:AYD46"/>
    <mergeCell ref="AYE46:AYR46"/>
    <mergeCell ref="AYS46:AZF46"/>
    <mergeCell ref="AZG46:AZT46"/>
    <mergeCell ref="AZU46:BAH46"/>
    <mergeCell ref="BAI46:BAV46"/>
    <mergeCell ref="AUK46:AUX46"/>
    <mergeCell ref="AUY46:AVL46"/>
    <mergeCell ref="AVM46:AVZ46"/>
    <mergeCell ref="AWA46:AWN46"/>
    <mergeCell ref="AWO46:AXB46"/>
    <mergeCell ref="AXC46:AXP46"/>
    <mergeCell ref="ARE46:ARR46"/>
    <mergeCell ref="ARS46:ASF46"/>
    <mergeCell ref="ASG46:AST46"/>
    <mergeCell ref="ASU46:ATH46"/>
    <mergeCell ref="ATI46:ATV46"/>
    <mergeCell ref="ATW46:AUJ46"/>
    <mergeCell ref="ANY46:AOL46"/>
    <mergeCell ref="AOM46:AOZ46"/>
    <mergeCell ref="APA46:APN46"/>
    <mergeCell ref="APO46:AQB46"/>
    <mergeCell ref="AQC46:AQP46"/>
    <mergeCell ref="AQQ46:ARD46"/>
    <mergeCell ref="AKS46:ALF46"/>
    <mergeCell ref="ALG46:ALT46"/>
    <mergeCell ref="ALU46:AMH46"/>
    <mergeCell ref="AMI46:AMV46"/>
    <mergeCell ref="AMW46:ANJ46"/>
    <mergeCell ref="ANK46:ANX46"/>
    <mergeCell ref="AHM46:AHZ46"/>
    <mergeCell ref="AIA46:AIN46"/>
    <mergeCell ref="AIO46:AJB46"/>
    <mergeCell ref="AJC46:AJP46"/>
    <mergeCell ref="AJQ46:AKD46"/>
    <mergeCell ref="AKE46:AKR46"/>
    <mergeCell ref="AEG46:AET46"/>
    <mergeCell ref="AEU46:AFH46"/>
    <mergeCell ref="AFI46:AFV46"/>
    <mergeCell ref="AFW46:AGJ46"/>
    <mergeCell ref="AGK46:AGX46"/>
    <mergeCell ref="AGY46:AHL46"/>
    <mergeCell ref="ABA46:ABN46"/>
    <mergeCell ref="ABO46:ACB46"/>
    <mergeCell ref="ACC46:ACP46"/>
    <mergeCell ref="ACQ46:ADD46"/>
    <mergeCell ref="ADE46:ADR46"/>
    <mergeCell ref="ADS46:AEF46"/>
    <mergeCell ref="XU46:YH46"/>
    <mergeCell ref="YI46:YV46"/>
    <mergeCell ref="YW46:ZJ46"/>
    <mergeCell ref="ZK46:ZX46"/>
    <mergeCell ref="ZY46:AAL46"/>
    <mergeCell ref="AAM46:AAZ46"/>
    <mergeCell ref="UO46:VB46"/>
    <mergeCell ref="VC46:VP46"/>
    <mergeCell ref="VQ46:WD46"/>
    <mergeCell ref="WE46:WR46"/>
    <mergeCell ref="WS46:XF46"/>
    <mergeCell ref="XG46:XT46"/>
    <mergeCell ref="RI46:RV46"/>
    <mergeCell ref="RW46:SJ46"/>
    <mergeCell ref="SK46:SX46"/>
    <mergeCell ref="SY46:TL46"/>
    <mergeCell ref="TM46:TZ46"/>
    <mergeCell ref="UA46:UN46"/>
    <mergeCell ref="OC46:OP46"/>
    <mergeCell ref="OQ46:PD46"/>
    <mergeCell ref="PE46:PR46"/>
    <mergeCell ref="PS46:QF46"/>
    <mergeCell ref="QG46:QT46"/>
    <mergeCell ref="QU46:RH46"/>
    <mergeCell ref="KW46:LJ46"/>
    <mergeCell ref="LK46:LX46"/>
    <mergeCell ref="LY46:ML46"/>
    <mergeCell ref="MM46:MZ46"/>
    <mergeCell ref="NA46:NN46"/>
    <mergeCell ref="NO46:OB46"/>
    <mergeCell ref="HQ46:ID46"/>
    <mergeCell ref="IE46:IR46"/>
    <mergeCell ref="IS46:JF46"/>
    <mergeCell ref="JG46:JT46"/>
    <mergeCell ref="JU46:KH46"/>
    <mergeCell ref="KI46:KV46"/>
    <mergeCell ref="EY46:FL46"/>
    <mergeCell ref="FM46:FZ46"/>
    <mergeCell ref="GA46:GN46"/>
    <mergeCell ref="GO46:HB46"/>
    <mergeCell ref="HC46:HP46"/>
    <mergeCell ref="BE46:BR46"/>
    <mergeCell ref="BS46:CF46"/>
    <mergeCell ref="CG46:CT46"/>
    <mergeCell ref="CU46:DH46"/>
    <mergeCell ref="DI46:DV46"/>
    <mergeCell ref="DW46:EJ46"/>
    <mergeCell ref="A44:N44"/>
    <mergeCell ref="A45:N45"/>
    <mergeCell ref="A46:N46"/>
    <mergeCell ref="O46:AB46"/>
    <mergeCell ref="AC46:AP46"/>
    <mergeCell ref="AQ46:BD46"/>
    <mergeCell ref="H38:H39"/>
    <mergeCell ref="I38:I39"/>
    <mergeCell ref="J38:J39"/>
    <mergeCell ref="K38:K39"/>
    <mergeCell ref="A42:B42"/>
    <mergeCell ref="A43:B43"/>
    <mergeCell ref="A1:N1"/>
    <mergeCell ref="A2:N2"/>
    <mergeCell ref="A3:N3"/>
    <mergeCell ref="L36:L37"/>
    <mergeCell ref="M36:M37"/>
    <mergeCell ref="C38:C39"/>
    <mergeCell ref="D38:D39"/>
    <mergeCell ref="E38:E39"/>
    <mergeCell ref="F38:F39"/>
    <mergeCell ref="G38:G39"/>
    <mergeCell ref="EK46:EX46"/>
  </mergeCells>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745F5-8F7D-4808-945C-A87D20DF5405}">
  <dimension ref="A1:M799"/>
  <sheetViews>
    <sheetView topLeftCell="A2" zoomScaleNormal="100" zoomScaleSheetLayoutView="80" workbookViewId="0">
      <selection activeCell="A506" sqref="A506:L506"/>
    </sheetView>
  </sheetViews>
  <sheetFormatPr defaultColWidth="0" defaultRowHeight="14.5" zeroHeight="1"/>
  <cols>
    <col min="1" max="1" width="8.1796875" style="90" customWidth="1"/>
    <col min="2" max="2" width="25.81640625" style="84" customWidth="1"/>
    <col min="3" max="3" width="12.81640625" style="84" customWidth="1"/>
    <col min="4" max="4" width="19.54296875" style="84" customWidth="1"/>
    <col min="5" max="8" width="13.1796875" style="84" hidden="1" customWidth="1"/>
    <col min="9" max="9" width="12.54296875" style="84" customWidth="1"/>
    <col min="10" max="11" width="13.1796875" style="84" customWidth="1"/>
    <col min="12" max="12" width="14.1796875" style="84" customWidth="1"/>
    <col min="13" max="13" width="0" style="84" hidden="1" customWidth="1"/>
    <col min="14" max="16384" width="9.1796875" style="84" hidden="1"/>
  </cols>
  <sheetData>
    <row r="1" spans="1:12">
      <c r="A1" s="851" t="s">
        <v>1554</v>
      </c>
      <c r="B1" s="852"/>
      <c r="C1" s="852"/>
      <c r="D1" s="852"/>
      <c r="E1" s="852"/>
      <c r="F1" s="852"/>
      <c r="G1" s="852"/>
      <c r="H1" s="852"/>
      <c r="I1" s="852"/>
      <c r="J1" s="852"/>
      <c r="K1" s="852"/>
      <c r="L1" s="853"/>
    </row>
    <row r="2" spans="1:12">
      <c r="A2" s="854" t="s">
        <v>1645</v>
      </c>
      <c r="B2" s="855"/>
      <c r="C2" s="855"/>
      <c r="D2" s="855"/>
      <c r="E2" s="855"/>
      <c r="F2" s="855"/>
      <c r="G2" s="855"/>
      <c r="H2" s="855"/>
      <c r="I2" s="855"/>
      <c r="J2" s="855"/>
      <c r="K2" s="855"/>
      <c r="L2" s="856"/>
    </row>
    <row r="3" spans="1:12" ht="17.25" customHeight="1">
      <c r="A3" s="857"/>
      <c r="B3" s="858"/>
      <c r="C3" s="858"/>
      <c r="D3" s="858"/>
      <c r="E3" s="858"/>
      <c r="F3" s="858"/>
      <c r="G3" s="858"/>
      <c r="H3" s="858"/>
      <c r="I3" s="859" t="s">
        <v>491</v>
      </c>
      <c r="J3" s="859"/>
      <c r="K3" s="859"/>
      <c r="L3" s="860"/>
    </row>
    <row r="4" spans="1:12" s="59" customFormat="1" ht="39" customHeight="1">
      <c r="A4" s="861" t="s">
        <v>492</v>
      </c>
      <c r="B4" s="861" t="s">
        <v>493</v>
      </c>
      <c r="C4" s="863" t="s">
        <v>494</v>
      </c>
      <c r="D4" s="862" t="s">
        <v>495</v>
      </c>
      <c r="E4" s="863" t="s">
        <v>496</v>
      </c>
      <c r="F4" s="863"/>
      <c r="G4" s="863"/>
      <c r="H4" s="864"/>
      <c r="I4" s="863" t="s">
        <v>496</v>
      </c>
      <c r="J4" s="863"/>
      <c r="K4" s="863"/>
      <c r="L4" s="863"/>
    </row>
    <row r="5" spans="1:12" s="59" customFormat="1" ht="20.25" customHeight="1">
      <c r="A5" s="862"/>
      <c r="B5" s="862"/>
      <c r="C5" s="863"/>
      <c r="D5" s="862"/>
      <c r="E5" s="75" t="s">
        <v>497</v>
      </c>
      <c r="F5" s="75" t="s">
        <v>498</v>
      </c>
      <c r="G5" s="75" t="s">
        <v>499</v>
      </c>
      <c r="H5" s="76" t="s">
        <v>500</v>
      </c>
      <c r="I5" s="75" t="s">
        <v>497</v>
      </c>
      <c r="J5" s="75" t="s">
        <v>498</v>
      </c>
      <c r="K5" s="75" t="s">
        <v>499</v>
      </c>
      <c r="L5" s="77" t="s">
        <v>500</v>
      </c>
    </row>
    <row r="6" spans="1:12" ht="19.5" customHeight="1">
      <c r="A6" s="865">
        <v>1</v>
      </c>
      <c r="B6" s="866" t="s">
        <v>1555</v>
      </c>
      <c r="C6" s="79" t="s">
        <v>501</v>
      </c>
      <c r="D6" s="60" t="s">
        <v>502</v>
      </c>
      <c r="E6" s="61"/>
      <c r="F6" s="61"/>
      <c r="G6" s="61"/>
      <c r="H6" s="63"/>
      <c r="I6" s="80" t="s">
        <v>503</v>
      </c>
      <c r="J6" s="80" t="s">
        <v>503</v>
      </c>
      <c r="K6" s="80" t="s">
        <v>503</v>
      </c>
      <c r="L6" s="80" t="s">
        <v>503</v>
      </c>
    </row>
    <row r="7" spans="1:12" ht="19.5" customHeight="1">
      <c r="A7" s="865"/>
      <c r="B7" s="866"/>
      <c r="C7" s="79" t="s">
        <v>504</v>
      </c>
      <c r="D7" s="60" t="s">
        <v>505</v>
      </c>
      <c r="E7" s="61"/>
      <c r="F7" s="61"/>
      <c r="G7" s="61"/>
      <c r="H7" s="62"/>
      <c r="I7" s="85" t="s">
        <v>506</v>
      </c>
      <c r="J7" s="85" t="s">
        <v>506</v>
      </c>
      <c r="K7" s="85">
        <v>22</v>
      </c>
      <c r="L7" s="85" t="s">
        <v>503</v>
      </c>
    </row>
    <row r="8" spans="1:12" ht="19.5" customHeight="1">
      <c r="A8" s="867">
        <v>2</v>
      </c>
      <c r="B8" s="866" t="s">
        <v>1556</v>
      </c>
      <c r="C8" s="79" t="s">
        <v>507</v>
      </c>
      <c r="D8" s="60" t="s">
        <v>508</v>
      </c>
      <c r="E8" s="61">
        <v>14</v>
      </c>
      <c r="F8" s="61">
        <v>12</v>
      </c>
      <c r="G8" s="61">
        <v>55</v>
      </c>
      <c r="H8" s="63">
        <v>28</v>
      </c>
      <c r="I8" s="81">
        <v>14</v>
      </c>
      <c r="J8" s="81">
        <v>11</v>
      </c>
      <c r="K8" s="81">
        <v>71</v>
      </c>
      <c r="L8" s="81">
        <v>34</v>
      </c>
    </row>
    <row r="9" spans="1:12" ht="19.5" customHeight="1">
      <c r="A9" s="867"/>
      <c r="B9" s="866"/>
      <c r="C9" s="79" t="s">
        <v>509</v>
      </c>
      <c r="D9" s="60" t="s">
        <v>510</v>
      </c>
      <c r="E9" s="61">
        <v>5</v>
      </c>
      <c r="F9" s="61">
        <v>14</v>
      </c>
      <c r="G9" s="61">
        <v>59</v>
      </c>
      <c r="H9" s="63">
        <v>28</v>
      </c>
      <c r="I9" s="61">
        <v>10</v>
      </c>
      <c r="J9" s="61">
        <v>20</v>
      </c>
      <c r="K9" s="61">
        <v>58</v>
      </c>
      <c r="L9" s="61">
        <v>24</v>
      </c>
    </row>
    <row r="10" spans="1:12" ht="18" customHeight="1">
      <c r="A10" s="867"/>
      <c r="B10" s="866"/>
      <c r="C10" s="79" t="s">
        <v>511</v>
      </c>
      <c r="D10" s="60" t="s">
        <v>512</v>
      </c>
      <c r="E10" s="61">
        <v>5</v>
      </c>
      <c r="F10" s="61">
        <v>12</v>
      </c>
      <c r="G10" s="61">
        <v>43</v>
      </c>
      <c r="H10" s="63">
        <v>17</v>
      </c>
      <c r="I10" s="61">
        <v>5</v>
      </c>
      <c r="J10" s="61">
        <v>11</v>
      </c>
      <c r="K10" s="61">
        <v>57</v>
      </c>
      <c r="L10" s="61">
        <v>33</v>
      </c>
    </row>
    <row r="11" spans="1:12" ht="18" customHeight="1">
      <c r="A11" s="867"/>
      <c r="B11" s="866"/>
      <c r="C11" s="79" t="s">
        <v>513</v>
      </c>
      <c r="D11" s="60" t="s">
        <v>514</v>
      </c>
      <c r="E11" s="61">
        <v>5</v>
      </c>
      <c r="F11" s="61">
        <v>17</v>
      </c>
      <c r="G11" s="61">
        <v>61</v>
      </c>
      <c r="H11" s="63">
        <v>23</v>
      </c>
      <c r="I11" s="61" t="s">
        <v>503</v>
      </c>
      <c r="J11" s="61" t="s">
        <v>503</v>
      </c>
      <c r="K11" s="61" t="s">
        <v>503</v>
      </c>
      <c r="L11" s="61" t="s">
        <v>503</v>
      </c>
    </row>
    <row r="12" spans="1:12" ht="18" customHeight="1">
      <c r="A12" s="867"/>
      <c r="B12" s="866"/>
      <c r="C12" s="79" t="s">
        <v>515</v>
      </c>
      <c r="D12" s="60" t="s">
        <v>516</v>
      </c>
      <c r="E12" s="61">
        <v>5</v>
      </c>
      <c r="F12" s="61">
        <v>18</v>
      </c>
      <c r="G12" s="61">
        <v>60</v>
      </c>
      <c r="H12" s="63">
        <v>23</v>
      </c>
      <c r="I12" s="61" t="s">
        <v>503</v>
      </c>
      <c r="J12" s="61" t="s">
        <v>503</v>
      </c>
      <c r="K12" s="61" t="s">
        <v>503</v>
      </c>
      <c r="L12" s="61" t="s">
        <v>503</v>
      </c>
    </row>
    <row r="13" spans="1:12" ht="18" customHeight="1">
      <c r="A13" s="867"/>
      <c r="B13" s="866"/>
      <c r="C13" s="79" t="s">
        <v>517</v>
      </c>
      <c r="D13" s="60" t="s">
        <v>518</v>
      </c>
      <c r="E13" s="61">
        <v>5</v>
      </c>
      <c r="F13" s="61">
        <v>13</v>
      </c>
      <c r="G13" s="61">
        <v>46</v>
      </c>
      <c r="H13" s="63">
        <v>30</v>
      </c>
      <c r="I13" s="61">
        <v>4</v>
      </c>
      <c r="J13" s="61">
        <v>22</v>
      </c>
      <c r="K13" s="61">
        <v>53</v>
      </c>
      <c r="L13" s="61">
        <v>34</v>
      </c>
    </row>
    <row r="14" spans="1:12" ht="18" customHeight="1">
      <c r="A14" s="867"/>
      <c r="B14" s="866"/>
      <c r="C14" s="79" t="s">
        <v>519</v>
      </c>
      <c r="D14" s="60" t="s">
        <v>520</v>
      </c>
      <c r="E14" s="61">
        <v>8</v>
      </c>
      <c r="F14" s="61">
        <v>13</v>
      </c>
      <c r="G14" s="61">
        <v>50</v>
      </c>
      <c r="H14" s="63">
        <v>25</v>
      </c>
      <c r="I14" s="61">
        <v>8</v>
      </c>
      <c r="J14" s="61">
        <v>16</v>
      </c>
      <c r="K14" s="61">
        <v>76</v>
      </c>
      <c r="L14" s="61" t="s">
        <v>503</v>
      </c>
    </row>
    <row r="15" spans="1:12" ht="18" customHeight="1">
      <c r="A15" s="867"/>
      <c r="B15" s="866"/>
      <c r="C15" s="79" t="s">
        <v>521</v>
      </c>
      <c r="D15" s="60" t="s">
        <v>522</v>
      </c>
      <c r="E15" s="61">
        <v>6</v>
      </c>
      <c r="F15" s="61">
        <v>14</v>
      </c>
      <c r="G15" s="61">
        <v>53</v>
      </c>
      <c r="H15" s="63">
        <v>24</v>
      </c>
      <c r="I15" s="61">
        <v>7</v>
      </c>
      <c r="J15" s="61">
        <v>17</v>
      </c>
      <c r="K15" s="61">
        <v>60</v>
      </c>
      <c r="L15" s="61">
        <v>30</v>
      </c>
    </row>
    <row r="16" spans="1:12" ht="18" customHeight="1">
      <c r="A16" s="867"/>
      <c r="B16" s="866"/>
      <c r="C16" s="79" t="s">
        <v>523</v>
      </c>
      <c r="D16" s="60" t="s">
        <v>524</v>
      </c>
      <c r="E16" s="61">
        <v>5</v>
      </c>
      <c r="F16" s="61">
        <v>17</v>
      </c>
      <c r="G16" s="61">
        <v>57</v>
      </c>
      <c r="H16" s="63">
        <v>25</v>
      </c>
      <c r="I16" s="61" t="s">
        <v>503</v>
      </c>
      <c r="J16" s="61" t="s">
        <v>503</v>
      </c>
      <c r="K16" s="61" t="s">
        <v>503</v>
      </c>
      <c r="L16" s="61" t="s">
        <v>503</v>
      </c>
    </row>
    <row r="17" spans="1:12" ht="18" customHeight="1">
      <c r="A17" s="867"/>
      <c r="B17" s="866"/>
      <c r="C17" s="79" t="s">
        <v>525</v>
      </c>
      <c r="D17" s="60" t="s">
        <v>526</v>
      </c>
      <c r="E17" s="61">
        <v>5</v>
      </c>
      <c r="F17" s="61">
        <v>17</v>
      </c>
      <c r="G17" s="61">
        <v>49</v>
      </c>
      <c r="H17" s="63">
        <v>21</v>
      </c>
      <c r="I17" s="61" t="s">
        <v>503</v>
      </c>
      <c r="J17" s="61" t="s">
        <v>503</v>
      </c>
      <c r="K17" s="61" t="s">
        <v>503</v>
      </c>
      <c r="L17" s="61" t="s">
        <v>503</v>
      </c>
    </row>
    <row r="18" spans="1:12" ht="18" customHeight="1">
      <c r="A18" s="867"/>
      <c r="B18" s="866"/>
      <c r="C18" s="79" t="s">
        <v>527</v>
      </c>
      <c r="D18" s="82" t="s">
        <v>528</v>
      </c>
      <c r="E18" s="61">
        <v>8</v>
      </c>
      <c r="F18" s="61">
        <v>14</v>
      </c>
      <c r="G18" s="61">
        <v>63</v>
      </c>
      <c r="H18" s="63">
        <v>34</v>
      </c>
      <c r="I18" s="61">
        <v>10</v>
      </c>
      <c r="J18" s="61">
        <v>16</v>
      </c>
      <c r="K18" s="61">
        <v>78</v>
      </c>
      <c r="L18" s="61">
        <v>38</v>
      </c>
    </row>
    <row r="19" spans="1:12" ht="18" customHeight="1">
      <c r="A19" s="867"/>
      <c r="B19" s="866"/>
      <c r="C19" s="79" t="s">
        <v>529</v>
      </c>
      <c r="D19" s="60" t="s">
        <v>530</v>
      </c>
      <c r="E19" s="61">
        <v>7</v>
      </c>
      <c r="F19" s="61">
        <v>17</v>
      </c>
      <c r="G19" s="61">
        <v>61</v>
      </c>
      <c r="H19" s="63">
        <v>34</v>
      </c>
      <c r="I19" s="61">
        <v>9</v>
      </c>
      <c r="J19" s="61">
        <v>20</v>
      </c>
      <c r="K19" s="61">
        <v>72</v>
      </c>
      <c r="L19" s="61" t="s">
        <v>503</v>
      </c>
    </row>
    <row r="20" spans="1:12" ht="18" customHeight="1">
      <c r="A20" s="867"/>
      <c r="B20" s="866"/>
      <c r="C20" s="79" t="s">
        <v>531</v>
      </c>
      <c r="D20" s="60" t="s">
        <v>532</v>
      </c>
      <c r="E20" s="61">
        <v>5</v>
      </c>
      <c r="F20" s="61">
        <v>11</v>
      </c>
      <c r="G20" s="61">
        <v>42</v>
      </c>
      <c r="H20" s="63">
        <v>14</v>
      </c>
      <c r="I20" s="61">
        <v>5</v>
      </c>
      <c r="J20" s="61">
        <v>30</v>
      </c>
      <c r="K20" s="61">
        <v>61</v>
      </c>
      <c r="L20" s="61">
        <v>32</v>
      </c>
    </row>
    <row r="21" spans="1:12" ht="18" customHeight="1">
      <c r="A21" s="867"/>
      <c r="B21" s="866"/>
      <c r="C21" s="79" t="s">
        <v>533</v>
      </c>
      <c r="D21" s="60" t="s">
        <v>534</v>
      </c>
      <c r="E21" s="61">
        <v>5</v>
      </c>
      <c r="F21" s="61">
        <v>17</v>
      </c>
      <c r="G21" s="61">
        <v>56</v>
      </c>
      <c r="H21" s="63">
        <v>22</v>
      </c>
      <c r="I21" s="61">
        <v>6</v>
      </c>
      <c r="J21" s="61">
        <v>19</v>
      </c>
      <c r="K21" s="61">
        <v>71</v>
      </c>
      <c r="L21" s="61">
        <v>38</v>
      </c>
    </row>
    <row r="22" spans="1:12" ht="18" customHeight="1">
      <c r="A22" s="867"/>
      <c r="B22" s="866"/>
      <c r="C22" s="79" t="s">
        <v>535</v>
      </c>
      <c r="D22" s="60" t="s">
        <v>536</v>
      </c>
      <c r="E22" s="61">
        <v>8</v>
      </c>
      <c r="F22" s="61">
        <v>19</v>
      </c>
      <c r="G22" s="61">
        <v>78</v>
      </c>
      <c r="H22" s="63">
        <v>32</v>
      </c>
      <c r="I22" s="61">
        <v>11</v>
      </c>
      <c r="J22" s="61">
        <v>34</v>
      </c>
      <c r="K22" s="61">
        <v>129</v>
      </c>
      <c r="L22" s="61">
        <v>50</v>
      </c>
    </row>
    <row r="23" spans="1:12" ht="18" customHeight="1">
      <c r="A23" s="867"/>
      <c r="B23" s="866"/>
      <c r="C23" s="79" t="s">
        <v>537</v>
      </c>
      <c r="D23" s="60" t="s">
        <v>538</v>
      </c>
      <c r="E23" s="61">
        <v>7</v>
      </c>
      <c r="F23" s="61">
        <v>17</v>
      </c>
      <c r="G23" s="61">
        <v>61</v>
      </c>
      <c r="H23" s="63">
        <v>25</v>
      </c>
      <c r="I23" s="61">
        <v>9</v>
      </c>
      <c r="J23" s="61">
        <v>20</v>
      </c>
      <c r="K23" s="61">
        <v>74</v>
      </c>
      <c r="L23" s="61">
        <v>28</v>
      </c>
    </row>
    <row r="24" spans="1:12" ht="18" customHeight="1">
      <c r="A24" s="865">
        <v>3</v>
      </c>
      <c r="B24" s="866" t="s">
        <v>1557</v>
      </c>
      <c r="C24" s="79" t="s">
        <v>539</v>
      </c>
      <c r="D24" s="60" t="s">
        <v>540</v>
      </c>
      <c r="E24" s="61">
        <v>3</v>
      </c>
      <c r="F24" s="61">
        <v>6</v>
      </c>
      <c r="G24" s="61">
        <v>84</v>
      </c>
      <c r="H24" s="63" t="s">
        <v>503</v>
      </c>
      <c r="I24" s="61" t="s">
        <v>503</v>
      </c>
      <c r="J24" s="61" t="s">
        <v>503</v>
      </c>
      <c r="K24" s="61" t="s">
        <v>503</v>
      </c>
      <c r="L24" s="61" t="s">
        <v>503</v>
      </c>
    </row>
    <row r="25" spans="1:12" ht="18" customHeight="1">
      <c r="A25" s="865"/>
      <c r="B25" s="866"/>
      <c r="C25" s="79" t="s">
        <v>541</v>
      </c>
      <c r="D25" s="60" t="s">
        <v>542</v>
      </c>
      <c r="E25" s="61">
        <v>3</v>
      </c>
      <c r="F25" s="61">
        <v>6</v>
      </c>
      <c r="G25" s="61">
        <v>66</v>
      </c>
      <c r="H25" s="63" t="s">
        <v>503</v>
      </c>
      <c r="I25" s="61" t="s">
        <v>503</v>
      </c>
      <c r="J25" s="61" t="s">
        <v>503</v>
      </c>
      <c r="K25" s="61">
        <v>45</v>
      </c>
      <c r="L25" s="61">
        <v>24</v>
      </c>
    </row>
    <row r="26" spans="1:12" ht="18" customHeight="1">
      <c r="A26" s="865">
        <v>4</v>
      </c>
      <c r="B26" s="868" t="s">
        <v>1558</v>
      </c>
      <c r="C26" s="79" t="s">
        <v>543</v>
      </c>
      <c r="D26" s="60" t="s">
        <v>544</v>
      </c>
      <c r="E26" s="61">
        <v>4</v>
      </c>
      <c r="F26" s="61">
        <v>11</v>
      </c>
      <c r="G26" s="61">
        <v>50</v>
      </c>
      <c r="H26" s="63" t="s">
        <v>503</v>
      </c>
      <c r="I26" s="61">
        <v>5</v>
      </c>
      <c r="J26" s="61">
        <v>12</v>
      </c>
      <c r="K26" s="61">
        <v>51</v>
      </c>
      <c r="L26" s="61">
        <v>24</v>
      </c>
    </row>
    <row r="27" spans="1:12" ht="18" customHeight="1">
      <c r="A27" s="865"/>
      <c r="B27" s="868"/>
      <c r="C27" s="79" t="s">
        <v>545</v>
      </c>
      <c r="D27" s="60" t="s">
        <v>546</v>
      </c>
      <c r="E27" s="61"/>
      <c r="F27" s="61"/>
      <c r="G27" s="61"/>
      <c r="H27" s="63"/>
      <c r="I27" s="61">
        <v>33</v>
      </c>
      <c r="J27" s="61">
        <v>28</v>
      </c>
      <c r="K27" s="61">
        <v>289</v>
      </c>
      <c r="L27" s="61">
        <v>146</v>
      </c>
    </row>
    <row r="28" spans="1:12" ht="18" customHeight="1">
      <c r="A28" s="865"/>
      <c r="B28" s="868"/>
      <c r="C28" s="79" t="s">
        <v>547</v>
      </c>
      <c r="D28" s="60" t="s">
        <v>548</v>
      </c>
      <c r="E28" s="61">
        <v>6</v>
      </c>
      <c r="F28" s="61">
        <v>12</v>
      </c>
      <c r="G28" s="61">
        <v>29</v>
      </c>
      <c r="H28" s="63" t="s">
        <v>503</v>
      </c>
      <c r="I28" s="61" t="s">
        <v>503</v>
      </c>
      <c r="J28" s="61" t="s">
        <v>503</v>
      </c>
      <c r="K28" s="61" t="s">
        <v>503</v>
      </c>
      <c r="L28" s="61" t="s">
        <v>503</v>
      </c>
    </row>
    <row r="29" spans="1:12" ht="18" customHeight="1">
      <c r="A29" s="865"/>
      <c r="B29" s="868"/>
      <c r="C29" s="79" t="s">
        <v>549</v>
      </c>
      <c r="D29" s="60" t="s">
        <v>550</v>
      </c>
      <c r="E29" s="61">
        <v>5</v>
      </c>
      <c r="F29" s="61">
        <v>11</v>
      </c>
      <c r="G29" s="61">
        <v>26</v>
      </c>
      <c r="H29" s="63" t="s">
        <v>503</v>
      </c>
      <c r="I29" s="61" t="s">
        <v>503</v>
      </c>
      <c r="J29" s="61" t="s">
        <v>503</v>
      </c>
      <c r="K29" s="61" t="s">
        <v>503</v>
      </c>
      <c r="L29" s="61" t="s">
        <v>503</v>
      </c>
    </row>
    <row r="30" spans="1:12" ht="18" customHeight="1">
      <c r="A30" s="865"/>
      <c r="B30" s="868"/>
      <c r="C30" s="79" t="s">
        <v>551</v>
      </c>
      <c r="D30" s="60" t="s">
        <v>552</v>
      </c>
      <c r="E30" s="61">
        <v>6</v>
      </c>
      <c r="F30" s="61">
        <v>12</v>
      </c>
      <c r="G30" s="61">
        <v>51</v>
      </c>
      <c r="H30" s="63" t="s">
        <v>503</v>
      </c>
      <c r="I30" s="61" t="s">
        <v>503</v>
      </c>
      <c r="J30" s="61" t="s">
        <v>503</v>
      </c>
      <c r="K30" s="61" t="s">
        <v>503</v>
      </c>
      <c r="L30" s="61" t="s">
        <v>503</v>
      </c>
    </row>
    <row r="31" spans="1:12" ht="18" customHeight="1">
      <c r="A31" s="865"/>
      <c r="B31" s="868"/>
      <c r="C31" s="79" t="s">
        <v>553</v>
      </c>
      <c r="D31" s="60" t="s">
        <v>554</v>
      </c>
      <c r="E31" s="61">
        <v>6</v>
      </c>
      <c r="F31" s="61">
        <v>13</v>
      </c>
      <c r="G31" s="61">
        <v>86</v>
      </c>
      <c r="H31" s="63">
        <v>53</v>
      </c>
      <c r="I31" s="61">
        <v>13</v>
      </c>
      <c r="J31" s="61">
        <v>10</v>
      </c>
      <c r="K31" s="61">
        <v>120</v>
      </c>
      <c r="L31" s="61">
        <v>57</v>
      </c>
    </row>
    <row r="32" spans="1:12" ht="18" customHeight="1">
      <c r="A32" s="865"/>
      <c r="B32" s="868"/>
      <c r="C32" s="79" t="s">
        <v>555</v>
      </c>
      <c r="D32" s="60" t="s">
        <v>556</v>
      </c>
      <c r="E32" s="61">
        <v>6</v>
      </c>
      <c r="F32" s="61">
        <v>12</v>
      </c>
      <c r="G32" s="61">
        <v>31</v>
      </c>
      <c r="H32" s="63" t="s">
        <v>503</v>
      </c>
      <c r="I32" s="61" t="s">
        <v>503</v>
      </c>
      <c r="J32" s="61" t="s">
        <v>503</v>
      </c>
      <c r="K32" s="61" t="s">
        <v>503</v>
      </c>
      <c r="L32" s="61" t="s">
        <v>503</v>
      </c>
    </row>
    <row r="33" spans="1:12" ht="18" customHeight="1">
      <c r="A33" s="865"/>
      <c r="B33" s="868"/>
      <c r="C33" s="79" t="s">
        <v>557</v>
      </c>
      <c r="D33" s="60" t="s">
        <v>558</v>
      </c>
      <c r="E33" s="61">
        <v>6</v>
      </c>
      <c r="F33" s="61">
        <v>13</v>
      </c>
      <c r="G33" s="61">
        <v>74</v>
      </c>
      <c r="H33" s="63" t="s">
        <v>503</v>
      </c>
      <c r="I33" s="61">
        <v>11</v>
      </c>
      <c r="J33" s="61">
        <v>15</v>
      </c>
      <c r="K33" s="61">
        <v>113</v>
      </c>
      <c r="L33" s="61">
        <v>51</v>
      </c>
    </row>
    <row r="34" spans="1:12" ht="18" customHeight="1">
      <c r="A34" s="865"/>
      <c r="B34" s="868"/>
      <c r="C34" s="79" t="s">
        <v>559</v>
      </c>
      <c r="D34" s="60" t="s">
        <v>560</v>
      </c>
      <c r="E34" s="61">
        <v>6</v>
      </c>
      <c r="F34" s="61">
        <v>13</v>
      </c>
      <c r="G34" s="61">
        <v>54</v>
      </c>
      <c r="H34" s="63" t="s">
        <v>503</v>
      </c>
      <c r="I34" s="61">
        <v>6</v>
      </c>
      <c r="J34" s="61">
        <v>17</v>
      </c>
      <c r="K34" s="61">
        <v>132</v>
      </c>
      <c r="L34" s="61">
        <v>61</v>
      </c>
    </row>
    <row r="35" spans="1:12" ht="18" customHeight="1">
      <c r="A35" s="865"/>
      <c r="B35" s="868"/>
      <c r="C35" s="79" t="s">
        <v>561</v>
      </c>
      <c r="D35" s="60" t="s">
        <v>562</v>
      </c>
      <c r="E35" s="61">
        <v>5</v>
      </c>
      <c r="F35" s="61">
        <v>13</v>
      </c>
      <c r="G35" s="61">
        <v>46</v>
      </c>
      <c r="H35" s="63" t="s">
        <v>503</v>
      </c>
      <c r="I35" s="61" t="s">
        <v>503</v>
      </c>
      <c r="J35" s="61" t="s">
        <v>503</v>
      </c>
      <c r="K35" s="61" t="s">
        <v>503</v>
      </c>
      <c r="L35" s="61" t="s">
        <v>503</v>
      </c>
    </row>
    <row r="36" spans="1:12" ht="18" customHeight="1">
      <c r="A36" s="865"/>
      <c r="B36" s="868"/>
      <c r="C36" s="79" t="s">
        <v>563</v>
      </c>
      <c r="D36" s="60" t="s">
        <v>564</v>
      </c>
      <c r="E36" s="61">
        <v>7</v>
      </c>
      <c r="F36" s="61">
        <v>10</v>
      </c>
      <c r="G36" s="61">
        <v>43</v>
      </c>
      <c r="H36" s="63" t="s">
        <v>503</v>
      </c>
      <c r="I36" s="61">
        <v>6</v>
      </c>
      <c r="J36" s="61">
        <v>11</v>
      </c>
      <c r="K36" s="61">
        <v>33</v>
      </c>
      <c r="L36" s="61">
        <v>17</v>
      </c>
    </row>
    <row r="37" spans="1:12" ht="18" customHeight="1">
      <c r="A37" s="865"/>
      <c r="B37" s="868"/>
      <c r="C37" s="79" t="s">
        <v>565</v>
      </c>
      <c r="D37" s="60" t="s">
        <v>566</v>
      </c>
      <c r="E37" s="61">
        <v>6</v>
      </c>
      <c r="F37" s="61">
        <v>12</v>
      </c>
      <c r="G37" s="61">
        <v>48</v>
      </c>
      <c r="H37" s="63" t="s">
        <v>503</v>
      </c>
      <c r="I37" s="61">
        <v>4</v>
      </c>
      <c r="J37" s="61">
        <v>12</v>
      </c>
      <c r="K37" s="61">
        <v>40</v>
      </c>
      <c r="L37" s="61">
        <v>18</v>
      </c>
    </row>
    <row r="38" spans="1:12">
      <c r="A38" s="865"/>
      <c r="B38" s="868"/>
      <c r="C38" s="79" t="s">
        <v>567</v>
      </c>
      <c r="D38" s="60" t="s">
        <v>568</v>
      </c>
      <c r="E38" s="61">
        <v>6</v>
      </c>
      <c r="F38" s="61">
        <v>13</v>
      </c>
      <c r="G38" s="61">
        <v>53</v>
      </c>
      <c r="H38" s="63" t="s">
        <v>503</v>
      </c>
      <c r="I38" s="61" t="s">
        <v>503</v>
      </c>
      <c r="J38" s="61" t="s">
        <v>503</v>
      </c>
      <c r="K38" s="61" t="s">
        <v>503</v>
      </c>
      <c r="L38" s="61" t="s">
        <v>503</v>
      </c>
    </row>
    <row r="39" spans="1:12" ht="18" customHeight="1">
      <c r="A39" s="865"/>
      <c r="B39" s="868"/>
      <c r="C39" s="79" t="s">
        <v>569</v>
      </c>
      <c r="D39" s="60" t="s">
        <v>570</v>
      </c>
      <c r="E39" s="61">
        <v>6</v>
      </c>
      <c r="F39" s="61">
        <v>12</v>
      </c>
      <c r="G39" s="61">
        <v>49</v>
      </c>
      <c r="H39" s="63" t="s">
        <v>503</v>
      </c>
      <c r="I39" s="61">
        <v>6</v>
      </c>
      <c r="J39" s="61">
        <v>12</v>
      </c>
      <c r="K39" s="61">
        <v>52</v>
      </c>
      <c r="L39" s="61">
        <v>24</v>
      </c>
    </row>
    <row r="40" spans="1:12" ht="18" customHeight="1">
      <c r="A40" s="865">
        <v>5</v>
      </c>
      <c r="B40" s="868" t="s">
        <v>571</v>
      </c>
      <c r="C40" s="79" t="s">
        <v>572</v>
      </c>
      <c r="D40" s="60" t="s">
        <v>573</v>
      </c>
      <c r="E40" s="61"/>
      <c r="F40" s="61"/>
      <c r="G40" s="61"/>
      <c r="H40" s="63"/>
      <c r="I40" s="61">
        <v>15</v>
      </c>
      <c r="J40" s="61">
        <v>26</v>
      </c>
      <c r="K40" s="61">
        <v>167</v>
      </c>
      <c r="L40" s="61">
        <v>73</v>
      </c>
    </row>
    <row r="41" spans="1:12" ht="18" customHeight="1">
      <c r="A41" s="865"/>
      <c r="B41" s="868"/>
      <c r="C41" s="79" t="s">
        <v>574</v>
      </c>
      <c r="D41" s="60" t="s">
        <v>575</v>
      </c>
      <c r="E41" s="61"/>
      <c r="F41" s="61"/>
      <c r="G41" s="61"/>
      <c r="H41" s="63"/>
      <c r="I41" s="61">
        <v>10</v>
      </c>
      <c r="J41" s="61">
        <v>36</v>
      </c>
      <c r="K41" s="61">
        <v>168</v>
      </c>
      <c r="L41" s="61">
        <v>84</v>
      </c>
    </row>
    <row r="42" spans="1:12" ht="18" customHeight="1">
      <c r="A42" s="865"/>
      <c r="B42" s="868"/>
      <c r="C42" s="79" t="s">
        <v>576</v>
      </c>
      <c r="D42" s="60" t="s">
        <v>577</v>
      </c>
      <c r="E42" s="61"/>
      <c r="F42" s="61"/>
      <c r="G42" s="61"/>
      <c r="H42" s="63"/>
      <c r="I42" s="61">
        <v>12</v>
      </c>
      <c r="J42" s="61">
        <v>8</v>
      </c>
      <c r="K42" s="61">
        <v>139</v>
      </c>
      <c r="L42" s="61">
        <v>61</v>
      </c>
    </row>
    <row r="43" spans="1:12" ht="21" customHeight="1">
      <c r="A43" s="865"/>
      <c r="B43" s="868"/>
      <c r="C43" s="79" t="s">
        <v>578</v>
      </c>
      <c r="D43" s="60" t="s">
        <v>579</v>
      </c>
      <c r="E43" s="61">
        <v>14</v>
      </c>
      <c r="F43" s="61">
        <v>27</v>
      </c>
      <c r="G43" s="61">
        <v>151</v>
      </c>
      <c r="H43" s="63">
        <v>101</v>
      </c>
      <c r="I43" s="61">
        <v>18</v>
      </c>
      <c r="J43" s="61">
        <v>39</v>
      </c>
      <c r="K43" s="61">
        <v>264</v>
      </c>
      <c r="L43" s="61">
        <v>147</v>
      </c>
    </row>
    <row r="44" spans="1:12" ht="21" customHeight="1">
      <c r="A44" s="865"/>
      <c r="B44" s="868"/>
      <c r="C44" s="79" t="s">
        <v>580</v>
      </c>
      <c r="D44" s="60" t="s">
        <v>581</v>
      </c>
      <c r="E44" s="61"/>
      <c r="F44" s="61"/>
      <c r="G44" s="61"/>
      <c r="H44" s="63"/>
      <c r="I44" s="61">
        <v>9</v>
      </c>
      <c r="J44" s="61">
        <v>24</v>
      </c>
      <c r="K44" s="61">
        <v>187</v>
      </c>
      <c r="L44" s="61">
        <v>85</v>
      </c>
    </row>
    <row r="45" spans="1:12" ht="21" customHeight="1">
      <c r="A45" s="865"/>
      <c r="B45" s="868"/>
      <c r="C45" s="79" t="s">
        <v>582</v>
      </c>
      <c r="D45" s="60" t="s">
        <v>583</v>
      </c>
      <c r="E45" s="61"/>
      <c r="F45" s="61"/>
      <c r="G45" s="61"/>
      <c r="H45" s="63"/>
      <c r="I45" s="61">
        <v>17</v>
      </c>
      <c r="J45" s="61">
        <v>33</v>
      </c>
      <c r="K45" s="61">
        <v>167</v>
      </c>
      <c r="L45" s="61">
        <v>82</v>
      </c>
    </row>
    <row r="46" spans="1:12" ht="21" customHeight="1">
      <c r="A46" s="865"/>
      <c r="B46" s="868"/>
      <c r="C46" s="79" t="s">
        <v>584</v>
      </c>
      <c r="D46" s="60" t="s">
        <v>585</v>
      </c>
      <c r="E46" s="61"/>
      <c r="F46" s="61"/>
      <c r="G46" s="61"/>
      <c r="H46" s="63"/>
      <c r="I46" s="61">
        <v>10</v>
      </c>
      <c r="J46" s="61">
        <v>7</v>
      </c>
      <c r="K46" s="61">
        <v>121</v>
      </c>
      <c r="L46" s="61">
        <v>42</v>
      </c>
    </row>
    <row r="47" spans="1:12" ht="21" customHeight="1">
      <c r="A47" s="865"/>
      <c r="B47" s="868"/>
      <c r="C47" s="79" t="s">
        <v>586</v>
      </c>
      <c r="D47" s="60" t="s">
        <v>587</v>
      </c>
      <c r="E47" s="61"/>
      <c r="F47" s="61"/>
      <c r="G47" s="61"/>
      <c r="H47" s="63"/>
      <c r="I47" s="61" t="s">
        <v>503</v>
      </c>
      <c r="J47" s="61" t="s">
        <v>503</v>
      </c>
      <c r="K47" s="61" t="s">
        <v>503</v>
      </c>
      <c r="L47" s="61" t="s">
        <v>503</v>
      </c>
    </row>
    <row r="48" spans="1:12" ht="21" customHeight="1">
      <c r="A48" s="865"/>
      <c r="B48" s="868"/>
      <c r="C48" s="79" t="s">
        <v>588</v>
      </c>
      <c r="D48" s="60" t="s">
        <v>589</v>
      </c>
      <c r="E48" s="61"/>
      <c r="F48" s="61"/>
      <c r="G48" s="61"/>
      <c r="H48" s="63"/>
      <c r="I48" s="61">
        <v>17</v>
      </c>
      <c r="J48" s="61">
        <v>20</v>
      </c>
      <c r="K48" s="61">
        <v>210</v>
      </c>
      <c r="L48" s="61">
        <v>82</v>
      </c>
    </row>
    <row r="49" spans="1:12" ht="18" customHeight="1">
      <c r="A49" s="865"/>
      <c r="B49" s="868"/>
      <c r="C49" s="79" t="s">
        <v>590</v>
      </c>
      <c r="D49" s="60" t="s">
        <v>591</v>
      </c>
      <c r="E49" s="61">
        <v>14</v>
      </c>
      <c r="F49" s="61">
        <v>22</v>
      </c>
      <c r="G49" s="61">
        <v>169</v>
      </c>
      <c r="H49" s="63" t="s">
        <v>503</v>
      </c>
      <c r="I49" s="61" t="s">
        <v>503</v>
      </c>
      <c r="J49" s="61" t="s">
        <v>503</v>
      </c>
      <c r="K49" s="61" t="s">
        <v>503</v>
      </c>
      <c r="L49" s="61" t="s">
        <v>503</v>
      </c>
    </row>
    <row r="50" spans="1:12" ht="18" customHeight="1">
      <c r="A50" s="865"/>
      <c r="B50" s="868"/>
      <c r="C50" s="79" t="s">
        <v>592</v>
      </c>
      <c r="D50" s="60" t="s">
        <v>593</v>
      </c>
      <c r="E50" s="61"/>
      <c r="F50" s="61"/>
      <c r="G50" s="61"/>
      <c r="H50" s="63"/>
      <c r="I50" s="61">
        <v>14</v>
      </c>
      <c r="J50" s="61">
        <v>50</v>
      </c>
      <c r="K50" s="61">
        <v>193</v>
      </c>
      <c r="L50" s="61">
        <v>89</v>
      </c>
    </row>
    <row r="51" spans="1:12" ht="18" customHeight="1">
      <c r="A51" s="865"/>
      <c r="B51" s="868"/>
      <c r="C51" s="79" t="s">
        <v>594</v>
      </c>
      <c r="D51" s="60" t="s">
        <v>595</v>
      </c>
      <c r="E51" s="61"/>
      <c r="F51" s="61"/>
      <c r="G51" s="61"/>
      <c r="H51" s="63"/>
      <c r="I51" s="61">
        <v>12</v>
      </c>
      <c r="J51" s="61">
        <v>35</v>
      </c>
      <c r="K51" s="61">
        <v>148</v>
      </c>
      <c r="L51" s="61">
        <v>57</v>
      </c>
    </row>
    <row r="52" spans="1:12" ht="18" customHeight="1">
      <c r="A52" s="865"/>
      <c r="B52" s="868"/>
      <c r="C52" s="79" t="s">
        <v>596</v>
      </c>
      <c r="D52" s="60" t="s">
        <v>597</v>
      </c>
      <c r="E52" s="61"/>
      <c r="F52" s="61"/>
      <c r="G52" s="61"/>
      <c r="H52" s="63"/>
      <c r="I52" s="61">
        <v>5</v>
      </c>
      <c r="J52" s="61">
        <v>31</v>
      </c>
      <c r="K52" s="61">
        <v>91</v>
      </c>
      <c r="L52" s="61">
        <v>47</v>
      </c>
    </row>
    <row r="53" spans="1:12" ht="18" customHeight="1">
      <c r="A53" s="865"/>
      <c r="B53" s="868"/>
      <c r="C53" s="79" t="s">
        <v>598</v>
      </c>
      <c r="D53" s="60" t="s">
        <v>599</v>
      </c>
      <c r="E53" s="61"/>
      <c r="F53" s="61"/>
      <c r="G53" s="61"/>
      <c r="H53" s="63"/>
      <c r="I53" s="61">
        <v>7</v>
      </c>
      <c r="J53" s="61">
        <v>49</v>
      </c>
      <c r="K53" s="61">
        <v>142</v>
      </c>
      <c r="L53" s="61">
        <v>47</v>
      </c>
    </row>
    <row r="54" spans="1:12" ht="18" customHeight="1">
      <c r="A54" s="865"/>
      <c r="B54" s="868"/>
      <c r="C54" s="79" t="s">
        <v>600</v>
      </c>
      <c r="D54" s="60" t="s">
        <v>601</v>
      </c>
      <c r="E54" s="61"/>
      <c r="F54" s="61"/>
      <c r="G54" s="61"/>
      <c r="H54" s="63"/>
      <c r="I54" s="61">
        <v>20</v>
      </c>
      <c r="J54" s="61">
        <v>28</v>
      </c>
      <c r="K54" s="61">
        <v>193</v>
      </c>
      <c r="L54" s="61">
        <v>73</v>
      </c>
    </row>
    <row r="55" spans="1:12" ht="18" customHeight="1">
      <c r="A55" s="865"/>
      <c r="B55" s="868"/>
      <c r="C55" s="79" t="s">
        <v>602</v>
      </c>
      <c r="D55" s="60" t="s">
        <v>603</v>
      </c>
      <c r="E55" s="61">
        <v>11</v>
      </c>
      <c r="F55" s="61">
        <v>20</v>
      </c>
      <c r="G55" s="61">
        <v>106</v>
      </c>
      <c r="H55" s="63" t="s">
        <v>503</v>
      </c>
      <c r="I55" s="61">
        <v>12</v>
      </c>
      <c r="J55" s="61">
        <v>21</v>
      </c>
      <c r="K55" s="61">
        <v>119</v>
      </c>
      <c r="L55" s="61">
        <v>59</v>
      </c>
    </row>
    <row r="56" spans="1:12" ht="18" customHeight="1">
      <c r="A56" s="865"/>
      <c r="B56" s="868"/>
      <c r="C56" s="79" t="s">
        <v>604</v>
      </c>
      <c r="D56" s="60" t="s">
        <v>605</v>
      </c>
      <c r="E56" s="61"/>
      <c r="F56" s="61"/>
      <c r="G56" s="61"/>
      <c r="H56" s="63"/>
      <c r="I56" s="61">
        <v>6</v>
      </c>
      <c r="J56" s="61">
        <v>28</v>
      </c>
      <c r="K56" s="61">
        <v>173</v>
      </c>
      <c r="L56" s="61">
        <v>57</v>
      </c>
    </row>
    <row r="57" spans="1:12" ht="18.75" customHeight="1">
      <c r="A57" s="865"/>
      <c r="B57" s="868"/>
      <c r="C57" s="79" t="s">
        <v>606</v>
      </c>
      <c r="D57" s="60" t="s">
        <v>607</v>
      </c>
      <c r="E57" s="61">
        <v>12</v>
      </c>
      <c r="F57" s="61">
        <v>30</v>
      </c>
      <c r="G57" s="61">
        <v>152</v>
      </c>
      <c r="H57" s="63">
        <v>114</v>
      </c>
      <c r="I57" s="61">
        <v>13</v>
      </c>
      <c r="J57" s="61">
        <v>21</v>
      </c>
      <c r="K57" s="61">
        <v>179</v>
      </c>
      <c r="L57" s="61">
        <v>83</v>
      </c>
    </row>
    <row r="58" spans="1:12" ht="19.5" customHeight="1">
      <c r="A58" s="865"/>
      <c r="B58" s="868"/>
      <c r="C58" s="79" t="s">
        <v>608</v>
      </c>
      <c r="D58" s="60" t="s">
        <v>609</v>
      </c>
      <c r="E58" s="61">
        <v>3</v>
      </c>
      <c r="F58" s="61">
        <v>29</v>
      </c>
      <c r="G58" s="61">
        <v>146</v>
      </c>
      <c r="H58" s="63" t="s">
        <v>503</v>
      </c>
      <c r="I58" s="61">
        <v>8</v>
      </c>
      <c r="J58" s="61">
        <v>32</v>
      </c>
      <c r="K58" s="61">
        <v>183</v>
      </c>
      <c r="L58" s="61">
        <v>90</v>
      </c>
    </row>
    <row r="59" spans="1:12" ht="19.5" customHeight="1">
      <c r="A59" s="865"/>
      <c r="B59" s="868"/>
      <c r="C59" s="79" t="s">
        <v>610</v>
      </c>
      <c r="D59" s="60" t="s">
        <v>611</v>
      </c>
      <c r="E59" s="61"/>
      <c r="F59" s="61"/>
      <c r="G59" s="61"/>
      <c r="H59" s="63"/>
      <c r="I59" s="61">
        <v>9</v>
      </c>
      <c r="J59" s="61">
        <v>28</v>
      </c>
      <c r="K59" s="61">
        <v>154</v>
      </c>
      <c r="L59" s="61">
        <v>89</v>
      </c>
    </row>
    <row r="60" spans="1:12" ht="21" customHeight="1">
      <c r="A60" s="865"/>
      <c r="B60" s="868"/>
      <c r="C60" s="79" t="s">
        <v>612</v>
      </c>
      <c r="D60" s="60" t="s">
        <v>613</v>
      </c>
      <c r="E60" s="61">
        <v>9</v>
      </c>
      <c r="F60" s="61">
        <v>21</v>
      </c>
      <c r="G60" s="61">
        <v>83</v>
      </c>
      <c r="H60" s="63" t="s">
        <v>503</v>
      </c>
      <c r="I60" s="61">
        <v>5</v>
      </c>
      <c r="J60" s="61">
        <v>18</v>
      </c>
      <c r="K60" s="61">
        <v>141</v>
      </c>
      <c r="L60" s="61">
        <v>73</v>
      </c>
    </row>
    <row r="61" spans="1:12" ht="21" customHeight="1">
      <c r="A61" s="865"/>
      <c r="B61" s="868"/>
      <c r="C61" s="79" t="s">
        <v>614</v>
      </c>
      <c r="D61" s="60" t="s">
        <v>615</v>
      </c>
      <c r="E61" s="61"/>
      <c r="F61" s="61"/>
      <c r="G61" s="61"/>
      <c r="H61" s="63"/>
      <c r="I61" s="61">
        <v>16</v>
      </c>
      <c r="J61" s="61">
        <v>7</v>
      </c>
      <c r="K61" s="61">
        <v>183</v>
      </c>
      <c r="L61" s="61">
        <v>89</v>
      </c>
    </row>
    <row r="62" spans="1:12" ht="21" customHeight="1">
      <c r="A62" s="865"/>
      <c r="B62" s="868"/>
      <c r="C62" s="79" t="s">
        <v>616</v>
      </c>
      <c r="D62" s="60" t="s">
        <v>617</v>
      </c>
      <c r="E62" s="61"/>
      <c r="F62" s="61"/>
      <c r="G62" s="61"/>
      <c r="H62" s="63"/>
      <c r="I62" s="61">
        <v>14</v>
      </c>
      <c r="J62" s="61">
        <v>18</v>
      </c>
      <c r="K62" s="61">
        <v>184</v>
      </c>
      <c r="L62" s="61">
        <v>82</v>
      </c>
    </row>
    <row r="63" spans="1:12" ht="19.5" customHeight="1">
      <c r="A63" s="865"/>
      <c r="B63" s="868"/>
      <c r="C63" s="79" t="s">
        <v>618</v>
      </c>
      <c r="D63" s="60" t="s">
        <v>619</v>
      </c>
      <c r="E63" s="61">
        <v>10</v>
      </c>
      <c r="F63" s="61">
        <v>20</v>
      </c>
      <c r="G63" s="61">
        <v>68</v>
      </c>
      <c r="H63" s="63" t="s">
        <v>503</v>
      </c>
      <c r="I63" s="61">
        <v>18</v>
      </c>
      <c r="J63" s="61">
        <v>26</v>
      </c>
      <c r="K63" s="61">
        <v>99</v>
      </c>
      <c r="L63" s="61">
        <v>57</v>
      </c>
    </row>
    <row r="64" spans="1:12" ht="19.5" customHeight="1">
      <c r="A64" s="865"/>
      <c r="B64" s="868"/>
      <c r="C64" s="79" t="s">
        <v>620</v>
      </c>
      <c r="D64" s="60" t="s">
        <v>621</v>
      </c>
      <c r="E64" s="61"/>
      <c r="F64" s="61"/>
      <c r="G64" s="61"/>
      <c r="H64" s="63"/>
      <c r="I64" s="61">
        <v>13</v>
      </c>
      <c r="J64" s="61">
        <v>47</v>
      </c>
      <c r="K64" s="61">
        <v>176</v>
      </c>
      <c r="L64" s="61">
        <v>88</v>
      </c>
    </row>
    <row r="65" spans="1:12" ht="19.5" customHeight="1">
      <c r="A65" s="869">
        <v>6</v>
      </c>
      <c r="B65" s="872" t="s">
        <v>622</v>
      </c>
      <c r="C65" s="79" t="s">
        <v>623</v>
      </c>
      <c r="D65" s="60" t="s">
        <v>624</v>
      </c>
      <c r="E65" s="61">
        <v>5</v>
      </c>
      <c r="F65" s="61">
        <v>12</v>
      </c>
      <c r="G65" s="61">
        <v>55</v>
      </c>
      <c r="H65" s="63">
        <v>30</v>
      </c>
      <c r="I65" s="61">
        <v>10</v>
      </c>
      <c r="J65" s="61">
        <v>10</v>
      </c>
      <c r="K65" s="61">
        <v>71</v>
      </c>
      <c r="L65" s="61">
        <v>31</v>
      </c>
    </row>
    <row r="66" spans="1:12" ht="19.5" customHeight="1">
      <c r="A66" s="870"/>
      <c r="B66" s="873"/>
      <c r="C66" s="79" t="s">
        <v>625</v>
      </c>
      <c r="D66" s="60" t="s">
        <v>626</v>
      </c>
      <c r="E66" s="61"/>
      <c r="F66" s="61"/>
      <c r="G66" s="61"/>
      <c r="H66" s="63"/>
      <c r="I66" s="61">
        <v>15</v>
      </c>
      <c r="J66" s="61">
        <v>16</v>
      </c>
      <c r="K66" s="61">
        <v>64</v>
      </c>
      <c r="L66" s="61">
        <v>28</v>
      </c>
    </row>
    <row r="67" spans="1:12" ht="17.25" customHeight="1">
      <c r="A67" s="870"/>
      <c r="B67" s="873"/>
      <c r="C67" s="79" t="s">
        <v>627</v>
      </c>
      <c r="D67" s="60" t="s">
        <v>628</v>
      </c>
      <c r="E67" s="61">
        <v>6</v>
      </c>
      <c r="F67" s="61">
        <v>10</v>
      </c>
      <c r="G67" s="61">
        <v>60</v>
      </c>
      <c r="H67" s="63">
        <v>31</v>
      </c>
      <c r="I67" s="61">
        <v>11</v>
      </c>
      <c r="J67" s="61">
        <v>14</v>
      </c>
      <c r="K67" s="61">
        <v>66</v>
      </c>
      <c r="L67" s="61">
        <v>31</v>
      </c>
    </row>
    <row r="68" spans="1:12">
      <c r="A68" s="870"/>
      <c r="B68" s="873"/>
      <c r="C68" s="79" t="s">
        <v>629</v>
      </c>
      <c r="D68" s="60" t="s">
        <v>630</v>
      </c>
      <c r="E68" s="61">
        <v>7</v>
      </c>
      <c r="F68" s="61">
        <v>17</v>
      </c>
      <c r="G68" s="61">
        <v>46</v>
      </c>
      <c r="H68" s="63">
        <v>19</v>
      </c>
      <c r="I68" s="61">
        <v>8</v>
      </c>
      <c r="J68" s="61">
        <v>26</v>
      </c>
      <c r="K68" s="61">
        <v>65</v>
      </c>
      <c r="L68" s="61">
        <v>31</v>
      </c>
    </row>
    <row r="69" spans="1:12">
      <c r="A69" s="870"/>
      <c r="B69" s="873"/>
      <c r="C69" s="79" t="s">
        <v>631</v>
      </c>
      <c r="D69" s="60" t="s">
        <v>632</v>
      </c>
      <c r="E69" s="61"/>
      <c r="F69" s="61"/>
      <c r="G69" s="61"/>
      <c r="H69" s="63"/>
      <c r="I69" s="61">
        <v>9</v>
      </c>
      <c r="J69" s="61">
        <v>32</v>
      </c>
      <c r="K69" s="61">
        <v>96</v>
      </c>
      <c r="L69" s="61">
        <v>19</v>
      </c>
    </row>
    <row r="70" spans="1:12">
      <c r="A70" s="870"/>
      <c r="B70" s="873"/>
      <c r="C70" s="79" t="s">
        <v>633</v>
      </c>
      <c r="D70" s="60" t="s">
        <v>634</v>
      </c>
      <c r="E70" s="61"/>
      <c r="F70" s="61"/>
      <c r="G70" s="61"/>
      <c r="H70" s="63"/>
      <c r="I70" s="61">
        <v>9</v>
      </c>
      <c r="J70" s="61">
        <v>19</v>
      </c>
      <c r="K70" s="61">
        <v>50</v>
      </c>
      <c r="L70" s="61">
        <v>22</v>
      </c>
    </row>
    <row r="71" spans="1:12">
      <c r="A71" s="870"/>
      <c r="B71" s="873"/>
      <c r="C71" s="79" t="s">
        <v>635</v>
      </c>
      <c r="D71" s="60" t="s">
        <v>636</v>
      </c>
      <c r="E71" s="61" t="s">
        <v>503</v>
      </c>
      <c r="F71" s="61" t="s">
        <v>503</v>
      </c>
      <c r="G71" s="61">
        <v>52</v>
      </c>
      <c r="H71" s="63">
        <v>20</v>
      </c>
      <c r="I71" s="61" t="s">
        <v>506</v>
      </c>
      <c r="J71" s="61" t="s">
        <v>506</v>
      </c>
      <c r="K71" s="61">
        <v>93</v>
      </c>
      <c r="L71" s="61">
        <v>38</v>
      </c>
    </row>
    <row r="72" spans="1:12">
      <c r="A72" s="870"/>
      <c r="B72" s="873"/>
      <c r="C72" s="79" t="s">
        <v>637</v>
      </c>
      <c r="D72" s="60" t="s">
        <v>638</v>
      </c>
      <c r="E72" s="61">
        <v>13</v>
      </c>
      <c r="F72" s="61">
        <v>23</v>
      </c>
      <c r="G72" s="61">
        <v>53</v>
      </c>
      <c r="H72" s="63" t="s">
        <v>503</v>
      </c>
      <c r="I72" s="61">
        <v>9</v>
      </c>
      <c r="J72" s="61">
        <v>33</v>
      </c>
      <c r="K72" s="61">
        <v>77</v>
      </c>
      <c r="L72" s="61">
        <v>31</v>
      </c>
    </row>
    <row r="73" spans="1:12">
      <c r="A73" s="871"/>
      <c r="B73" s="874"/>
      <c r="C73" s="79" t="s">
        <v>639</v>
      </c>
      <c r="D73" s="60" t="s">
        <v>640</v>
      </c>
      <c r="E73" s="61"/>
      <c r="F73" s="61"/>
      <c r="G73" s="61"/>
      <c r="H73" s="63"/>
      <c r="I73" s="61">
        <v>9</v>
      </c>
      <c r="J73" s="61">
        <v>21</v>
      </c>
      <c r="K73" s="61">
        <v>88</v>
      </c>
      <c r="L73" s="61">
        <v>35</v>
      </c>
    </row>
    <row r="74" spans="1:12">
      <c r="A74" s="78">
        <v>7</v>
      </c>
      <c r="B74" s="83" t="s">
        <v>641</v>
      </c>
      <c r="C74" s="79" t="s">
        <v>279</v>
      </c>
      <c r="D74" s="60" t="s">
        <v>642</v>
      </c>
      <c r="E74" s="61" t="s">
        <v>643</v>
      </c>
      <c r="F74" s="61" t="s">
        <v>644</v>
      </c>
      <c r="G74" s="61" t="s">
        <v>645</v>
      </c>
      <c r="H74" s="63" t="s">
        <v>646</v>
      </c>
      <c r="I74" s="61">
        <v>8</v>
      </c>
      <c r="J74" s="61">
        <v>38</v>
      </c>
      <c r="K74" s="61">
        <v>205</v>
      </c>
      <c r="L74" s="61">
        <v>105</v>
      </c>
    </row>
    <row r="75" spans="1:12">
      <c r="A75" s="865">
        <v>8</v>
      </c>
      <c r="B75" s="868" t="s">
        <v>647</v>
      </c>
      <c r="C75" s="79" t="s">
        <v>648</v>
      </c>
      <c r="D75" s="60" t="s">
        <v>649</v>
      </c>
      <c r="E75" s="61">
        <v>8</v>
      </c>
      <c r="F75" s="61">
        <v>13</v>
      </c>
      <c r="G75" s="61">
        <v>57</v>
      </c>
      <c r="H75" s="63">
        <v>30</v>
      </c>
      <c r="I75" s="61" t="s">
        <v>503</v>
      </c>
      <c r="J75" s="61" t="s">
        <v>503</v>
      </c>
      <c r="K75" s="61" t="s">
        <v>503</v>
      </c>
      <c r="L75" s="61" t="s">
        <v>503</v>
      </c>
    </row>
    <row r="76" spans="1:12">
      <c r="A76" s="865"/>
      <c r="B76" s="868"/>
      <c r="C76" s="79" t="s">
        <v>650</v>
      </c>
      <c r="D76" s="60" t="s">
        <v>651</v>
      </c>
      <c r="E76" s="61">
        <v>9</v>
      </c>
      <c r="F76" s="61">
        <v>13</v>
      </c>
      <c r="G76" s="61">
        <v>56</v>
      </c>
      <c r="H76" s="63">
        <v>30</v>
      </c>
      <c r="I76" s="61" t="s">
        <v>503</v>
      </c>
      <c r="J76" s="61" t="s">
        <v>503</v>
      </c>
      <c r="K76" s="61" t="s">
        <v>503</v>
      </c>
      <c r="L76" s="61" t="s">
        <v>503</v>
      </c>
    </row>
    <row r="77" spans="1:12">
      <c r="A77" s="865"/>
      <c r="B77" s="868"/>
      <c r="C77" s="79" t="s">
        <v>652</v>
      </c>
      <c r="D77" s="60" t="s">
        <v>653</v>
      </c>
      <c r="E77" s="61">
        <v>9</v>
      </c>
      <c r="F77" s="61">
        <v>13</v>
      </c>
      <c r="G77" s="61">
        <v>60</v>
      </c>
      <c r="H77" s="63">
        <v>31</v>
      </c>
      <c r="I77" s="61" t="s">
        <v>503</v>
      </c>
      <c r="J77" s="61" t="s">
        <v>503</v>
      </c>
      <c r="K77" s="61" t="s">
        <v>503</v>
      </c>
      <c r="L77" s="61" t="s">
        <v>503</v>
      </c>
    </row>
    <row r="78" spans="1:12">
      <c r="A78" s="865"/>
      <c r="B78" s="868"/>
      <c r="C78" s="79" t="s">
        <v>654</v>
      </c>
      <c r="D78" s="60" t="s">
        <v>655</v>
      </c>
      <c r="E78" s="61">
        <v>8</v>
      </c>
      <c r="F78" s="61">
        <v>13</v>
      </c>
      <c r="G78" s="61">
        <v>56</v>
      </c>
      <c r="H78" s="63">
        <v>29</v>
      </c>
      <c r="I78" s="61" t="s">
        <v>503</v>
      </c>
      <c r="J78" s="61" t="s">
        <v>503</v>
      </c>
      <c r="K78" s="61" t="s">
        <v>503</v>
      </c>
      <c r="L78" s="61" t="s">
        <v>503</v>
      </c>
    </row>
    <row r="79" spans="1:12">
      <c r="A79" s="865"/>
      <c r="B79" s="868"/>
      <c r="C79" s="79" t="s">
        <v>656</v>
      </c>
      <c r="D79" s="60" t="s">
        <v>657</v>
      </c>
      <c r="E79" s="61">
        <v>9</v>
      </c>
      <c r="F79" s="61">
        <v>13</v>
      </c>
      <c r="G79" s="61">
        <v>66</v>
      </c>
      <c r="H79" s="63">
        <v>33</v>
      </c>
      <c r="I79" s="61" t="s">
        <v>503</v>
      </c>
      <c r="J79" s="61" t="s">
        <v>503</v>
      </c>
      <c r="K79" s="61" t="s">
        <v>503</v>
      </c>
      <c r="L79" s="61" t="s">
        <v>503</v>
      </c>
    </row>
    <row r="80" spans="1:12">
      <c r="A80" s="865"/>
      <c r="B80" s="868"/>
      <c r="C80" s="79" t="s">
        <v>658</v>
      </c>
      <c r="D80" s="60" t="s">
        <v>659</v>
      </c>
      <c r="E80" s="61"/>
      <c r="F80" s="61"/>
      <c r="G80" s="61"/>
      <c r="H80" s="63"/>
      <c r="I80" s="61" t="s">
        <v>503</v>
      </c>
      <c r="J80" s="61" t="s">
        <v>503</v>
      </c>
      <c r="K80" s="61" t="s">
        <v>503</v>
      </c>
      <c r="L80" s="61" t="s">
        <v>503</v>
      </c>
    </row>
    <row r="81" spans="1:12">
      <c r="A81" s="865"/>
      <c r="B81" s="868"/>
      <c r="C81" s="79" t="s">
        <v>660</v>
      </c>
      <c r="D81" s="60" t="s">
        <v>661</v>
      </c>
      <c r="E81" s="61">
        <v>9</v>
      </c>
      <c r="F81" s="61">
        <v>13</v>
      </c>
      <c r="G81" s="61">
        <v>62</v>
      </c>
      <c r="H81" s="63">
        <v>32</v>
      </c>
      <c r="I81" s="61" t="s">
        <v>503</v>
      </c>
      <c r="J81" s="61" t="s">
        <v>503</v>
      </c>
      <c r="K81" s="61" t="s">
        <v>503</v>
      </c>
      <c r="L81" s="61" t="s">
        <v>503</v>
      </c>
    </row>
    <row r="82" spans="1:12">
      <c r="A82" s="865"/>
      <c r="B82" s="868"/>
      <c r="C82" s="79" t="s">
        <v>662</v>
      </c>
      <c r="D82" s="60" t="s">
        <v>663</v>
      </c>
      <c r="E82" s="61">
        <v>9</v>
      </c>
      <c r="F82" s="61">
        <v>13</v>
      </c>
      <c r="G82" s="61">
        <v>61</v>
      </c>
      <c r="H82" s="63">
        <v>32</v>
      </c>
      <c r="I82" s="61" t="s">
        <v>503</v>
      </c>
      <c r="J82" s="61" t="s">
        <v>503</v>
      </c>
      <c r="K82" s="61" t="s">
        <v>503</v>
      </c>
      <c r="L82" s="61" t="s">
        <v>503</v>
      </c>
    </row>
    <row r="83" spans="1:12">
      <c r="A83" s="865"/>
      <c r="B83" s="868"/>
      <c r="C83" s="79" t="s">
        <v>664</v>
      </c>
      <c r="D83" s="60" t="s">
        <v>665</v>
      </c>
      <c r="E83" s="61">
        <v>2</v>
      </c>
      <c r="F83" s="61">
        <v>9</v>
      </c>
      <c r="G83" s="61">
        <v>40</v>
      </c>
      <c r="H83" s="63">
        <v>27</v>
      </c>
      <c r="I83" s="61">
        <v>3</v>
      </c>
      <c r="J83" s="61">
        <v>12</v>
      </c>
      <c r="K83" s="61">
        <v>62</v>
      </c>
      <c r="L83" s="61" t="s">
        <v>503</v>
      </c>
    </row>
    <row r="84" spans="1:12">
      <c r="A84" s="865"/>
      <c r="B84" s="868"/>
      <c r="C84" s="79" t="s">
        <v>666</v>
      </c>
      <c r="D84" s="60" t="s">
        <v>667</v>
      </c>
      <c r="E84" s="61">
        <v>8</v>
      </c>
      <c r="F84" s="61">
        <v>13</v>
      </c>
      <c r="G84" s="61">
        <v>56</v>
      </c>
      <c r="H84" s="63">
        <v>29</v>
      </c>
      <c r="I84" s="61" t="s">
        <v>503</v>
      </c>
      <c r="J84" s="61" t="s">
        <v>503</v>
      </c>
      <c r="K84" s="61" t="s">
        <v>503</v>
      </c>
      <c r="L84" s="61" t="s">
        <v>503</v>
      </c>
    </row>
    <row r="85" spans="1:12">
      <c r="A85" s="865"/>
      <c r="B85" s="868"/>
      <c r="C85" s="79" t="s">
        <v>668</v>
      </c>
      <c r="D85" s="60" t="s">
        <v>669</v>
      </c>
      <c r="E85" s="61">
        <v>2</v>
      </c>
      <c r="F85" s="61">
        <v>8</v>
      </c>
      <c r="G85" s="61">
        <v>49</v>
      </c>
      <c r="H85" s="63">
        <v>36</v>
      </c>
      <c r="I85" s="61" t="s">
        <v>503</v>
      </c>
      <c r="J85" s="61" t="s">
        <v>503</v>
      </c>
      <c r="K85" s="61" t="s">
        <v>503</v>
      </c>
      <c r="L85" s="61" t="s">
        <v>503</v>
      </c>
    </row>
    <row r="86" spans="1:12">
      <c r="A86" s="865"/>
      <c r="B86" s="868"/>
      <c r="C86" s="79" t="s">
        <v>670</v>
      </c>
      <c r="D86" s="60" t="s">
        <v>671</v>
      </c>
      <c r="E86" s="61">
        <v>2</v>
      </c>
      <c r="F86" s="61">
        <v>10</v>
      </c>
      <c r="G86" s="61">
        <v>56</v>
      </c>
      <c r="H86" s="63">
        <v>23</v>
      </c>
      <c r="I86" s="61">
        <v>3</v>
      </c>
      <c r="J86" s="61">
        <v>13</v>
      </c>
      <c r="K86" s="61">
        <v>71</v>
      </c>
      <c r="L86" s="61">
        <v>21</v>
      </c>
    </row>
    <row r="87" spans="1:12">
      <c r="A87" s="865"/>
      <c r="B87" s="868"/>
      <c r="C87" s="79" t="s">
        <v>672</v>
      </c>
      <c r="D87" s="60" t="s">
        <v>673</v>
      </c>
      <c r="E87" s="61">
        <v>8</v>
      </c>
      <c r="F87" s="61">
        <v>13</v>
      </c>
      <c r="G87" s="61">
        <v>57</v>
      </c>
      <c r="H87" s="63">
        <v>30</v>
      </c>
      <c r="I87" s="61" t="s">
        <v>503</v>
      </c>
      <c r="J87" s="61" t="s">
        <v>503</v>
      </c>
      <c r="K87" s="61" t="s">
        <v>503</v>
      </c>
      <c r="L87" s="61" t="s">
        <v>503</v>
      </c>
    </row>
    <row r="88" spans="1:12">
      <c r="A88" s="865"/>
      <c r="B88" s="868"/>
      <c r="C88" s="79" t="s">
        <v>674</v>
      </c>
      <c r="D88" s="60" t="s">
        <v>675</v>
      </c>
      <c r="E88" s="61">
        <v>8</v>
      </c>
      <c r="F88" s="61">
        <v>13</v>
      </c>
      <c r="G88" s="61">
        <v>55</v>
      </c>
      <c r="H88" s="63">
        <v>29</v>
      </c>
      <c r="I88" s="61" t="s">
        <v>503</v>
      </c>
      <c r="J88" s="61" t="s">
        <v>503</v>
      </c>
      <c r="K88" s="61" t="s">
        <v>503</v>
      </c>
      <c r="L88" s="61" t="s">
        <v>503</v>
      </c>
    </row>
    <row r="89" spans="1:12">
      <c r="A89" s="865"/>
      <c r="B89" s="868"/>
      <c r="C89" s="79" t="s">
        <v>676</v>
      </c>
      <c r="D89" s="60" t="s">
        <v>677</v>
      </c>
      <c r="E89" s="61">
        <v>9</v>
      </c>
      <c r="F89" s="61">
        <v>13</v>
      </c>
      <c r="G89" s="61">
        <v>65</v>
      </c>
      <c r="H89" s="63">
        <v>34</v>
      </c>
      <c r="I89" s="61" t="s">
        <v>503</v>
      </c>
      <c r="J89" s="61" t="s">
        <v>503</v>
      </c>
      <c r="K89" s="61" t="s">
        <v>503</v>
      </c>
      <c r="L89" s="61" t="s">
        <v>503</v>
      </c>
    </row>
    <row r="90" spans="1:12">
      <c r="A90" s="865"/>
      <c r="B90" s="868"/>
      <c r="C90" s="79" t="s">
        <v>678</v>
      </c>
      <c r="D90" s="60" t="s">
        <v>679</v>
      </c>
      <c r="E90" s="61">
        <v>8</v>
      </c>
      <c r="F90" s="61">
        <v>13</v>
      </c>
      <c r="G90" s="61">
        <v>55</v>
      </c>
      <c r="H90" s="63">
        <v>28</v>
      </c>
      <c r="I90" s="61" t="s">
        <v>503</v>
      </c>
      <c r="J90" s="61" t="s">
        <v>503</v>
      </c>
      <c r="K90" s="61" t="s">
        <v>503</v>
      </c>
      <c r="L90" s="61" t="s">
        <v>503</v>
      </c>
    </row>
    <row r="91" spans="1:12">
      <c r="A91" s="865"/>
      <c r="B91" s="868"/>
      <c r="C91" s="79" t="s">
        <v>680</v>
      </c>
      <c r="D91" s="60" t="s">
        <v>681</v>
      </c>
      <c r="E91" s="61">
        <v>9</v>
      </c>
      <c r="F91" s="61">
        <v>13</v>
      </c>
      <c r="G91" s="61">
        <v>64</v>
      </c>
      <c r="H91" s="63">
        <v>33</v>
      </c>
      <c r="I91" s="61" t="s">
        <v>503</v>
      </c>
      <c r="J91" s="61" t="s">
        <v>503</v>
      </c>
      <c r="K91" s="61" t="s">
        <v>503</v>
      </c>
      <c r="L91" s="61" t="s">
        <v>503</v>
      </c>
    </row>
    <row r="92" spans="1:12">
      <c r="A92" s="865"/>
      <c r="B92" s="868"/>
      <c r="C92" s="79" t="s">
        <v>682</v>
      </c>
      <c r="D92" s="60" t="s">
        <v>683</v>
      </c>
      <c r="E92" s="61">
        <v>2</v>
      </c>
      <c r="F92" s="61">
        <v>9</v>
      </c>
      <c r="G92" s="61">
        <v>61</v>
      </c>
      <c r="H92" s="63">
        <v>27</v>
      </c>
      <c r="I92" s="61" t="s">
        <v>503</v>
      </c>
      <c r="J92" s="61" t="s">
        <v>503</v>
      </c>
      <c r="K92" s="61" t="s">
        <v>503</v>
      </c>
      <c r="L92" s="61" t="s">
        <v>503</v>
      </c>
    </row>
    <row r="93" spans="1:12">
      <c r="A93" s="875">
        <v>9</v>
      </c>
      <c r="B93" s="868" t="s">
        <v>684</v>
      </c>
      <c r="C93" s="79" t="s">
        <v>685</v>
      </c>
      <c r="D93" s="60" t="s">
        <v>686</v>
      </c>
      <c r="E93" s="61">
        <v>14</v>
      </c>
      <c r="F93" s="61">
        <v>18</v>
      </c>
      <c r="G93" s="61">
        <v>102</v>
      </c>
      <c r="H93" s="63">
        <v>28</v>
      </c>
      <c r="I93" s="61">
        <v>12</v>
      </c>
      <c r="J93" s="61">
        <v>18</v>
      </c>
      <c r="K93" s="61">
        <v>100</v>
      </c>
      <c r="L93" s="61">
        <v>39</v>
      </c>
    </row>
    <row r="94" spans="1:12">
      <c r="A94" s="875"/>
      <c r="B94" s="868"/>
      <c r="C94" s="79" t="s">
        <v>687</v>
      </c>
      <c r="D94" s="60" t="s">
        <v>688</v>
      </c>
      <c r="E94" s="61">
        <v>15</v>
      </c>
      <c r="F94" s="61">
        <v>21</v>
      </c>
      <c r="G94" s="61">
        <v>92</v>
      </c>
      <c r="H94" s="63">
        <v>32</v>
      </c>
      <c r="I94" s="61">
        <v>31</v>
      </c>
      <c r="J94" s="61">
        <v>30</v>
      </c>
      <c r="K94" s="61">
        <v>91</v>
      </c>
      <c r="L94" s="61">
        <v>47</v>
      </c>
    </row>
    <row r="95" spans="1:12">
      <c r="A95" s="875"/>
      <c r="B95" s="868"/>
      <c r="C95" s="79" t="s">
        <v>689</v>
      </c>
      <c r="D95" s="60" t="s">
        <v>690</v>
      </c>
      <c r="E95" s="61"/>
      <c r="F95" s="61"/>
      <c r="G95" s="61"/>
      <c r="H95" s="63"/>
      <c r="I95" s="61">
        <v>7</v>
      </c>
      <c r="J95" s="61">
        <v>8</v>
      </c>
      <c r="K95" s="61">
        <v>87</v>
      </c>
      <c r="L95" s="61">
        <v>48</v>
      </c>
    </row>
    <row r="96" spans="1:12">
      <c r="A96" s="875"/>
      <c r="B96" s="868"/>
      <c r="C96" s="79" t="s">
        <v>691</v>
      </c>
      <c r="D96" s="60" t="s">
        <v>692</v>
      </c>
      <c r="E96" s="61">
        <v>14</v>
      </c>
      <c r="F96" s="61">
        <v>17</v>
      </c>
      <c r="G96" s="61">
        <v>92</v>
      </c>
      <c r="H96" s="63">
        <v>25</v>
      </c>
      <c r="I96" s="61" t="s">
        <v>503</v>
      </c>
      <c r="J96" s="61" t="s">
        <v>503</v>
      </c>
      <c r="K96" s="61" t="s">
        <v>503</v>
      </c>
      <c r="L96" s="61" t="s">
        <v>503</v>
      </c>
    </row>
    <row r="97" spans="1:12">
      <c r="A97" s="875"/>
      <c r="B97" s="868"/>
      <c r="C97" s="79" t="s">
        <v>693</v>
      </c>
      <c r="D97" s="60" t="s">
        <v>694</v>
      </c>
      <c r="E97" s="61"/>
      <c r="F97" s="61"/>
      <c r="G97" s="61"/>
      <c r="H97" s="63"/>
      <c r="I97" s="61" t="s">
        <v>503</v>
      </c>
      <c r="J97" s="61">
        <v>8</v>
      </c>
      <c r="K97" s="61">
        <v>25</v>
      </c>
      <c r="L97" s="61">
        <v>18</v>
      </c>
    </row>
    <row r="98" spans="1:12">
      <c r="A98" s="875"/>
      <c r="B98" s="868"/>
      <c r="C98" s="79" t="s">
        <v>695</v>
      </c>
      <c r="D98" s="60" t="s">
        <v>696</v>
      </c>
      <c r="E98" s="61">
        <v>14</v>
      </c>
      <c r="F98" s="61">
        <v>17</v>
      </c>
      <c r="G98" s="61">
        <v>97</v>
      </c>
      <c r="H98" s="63">
        <v>27</v>
      </c>
      <c r="I98" s="61">
        <v>14</v>
      </c>
      <c r="J98" s="61">
        <v>19</v>
      </c>
      <c r="K98" s="61">
        <v>94</v>
      </c>
      <c r="L98" s="61">
        <v>25</v>
      </c>
    </row>
    <row r="99" spans="1:12">
      <c r="A99" s="875"/>
      <c r="B99" s="868"/>
      <c r="C99" s="79" t="s">
        <v>697</v>
      </c>
      <c r="D99" s="60" t="s">
        <v>698</v>
      </c>
      <c r="E99" s="61">
        <v>20</v>
      </c>
      <c r="F99" s="61">
        <v>25</v>
      </c>
      <c r="G99" s="61">
        <v>100</v>
      </c>
      <c r="H99" s="63">
        <v>37</v>
      </c>
      <c r="I99" s="61">
        <v>16</v>
      </c>
      <c r="J99" s="61">
        <v>14</v>
      </c>
      <c r="K99" s="61">
        <v>121</v>
      </c>
      <c r="L99" s="61">
        <v>50</v>
      </c>
    </row>
    <row r="100" spans="1:12">
      <c r="A100" s="875"/>
      <c r="B100" s="868"/>
      <c r="C100" s="79" t="s">
        <v>699</v>
      </c>
      <c r="D100" s="60" t="s">
        <v>700</v>
      </c>
      <c r="E100" s="61">
        <v>15</v>
      </c>
      <c r="F100" s="61">
        <v>18</v>
      </c>
      <c r="G100" s="61">
        <v>91</v>
      </c>
      <c r="H100" s="63">
        <v>26</v>
      </c>
      <c r="I100" s="61">
        <v>14</v>
      </c>
      <c r="J100" s="61">
        <v>19</v>
      </c>
      <c r="K100" s="61">
        <v>96</v>
      </c>
      <c r="L100" s="61">
        <v>26</v>
      </c>
    </row>
    <row r="101" spans="1:12">
      <c r="A101" s="875"/>
      <c r="B101" s="868"/>
      <c r="C101" s="79" t="s">
        <v>701</v>
      </c>
      <c r="D101" s="60" t="s">
        <v>702</v>
      </c>
      <c r="E101" s="61">
        <v>17</v>
      </c>
      <c r="F101" s="61">
        <v>22</v>
      </c>
      <c r="G101" s="61">
        <v>90</v>
      </c>
      <c r="H101" s="63">
        <v>34</v>
      </c>
      <c r="I101" s="61">
        <v>25</v>
      </c>
      <c r="J101" s="61">
        <v>24</v>
      </c>
      <c r="K101" s="61">
        <v>105</v>
      </c>
      <c r="L101" s="61">
        <v>60</v>
      </c>
    </row>
    <row r="102" spans="1:12">
      <c r="A102" s="875"/>
      <c r="B102" s="868"/>
      <c r="C102" s="79" t="s">
        <v>703</v>
      </c>
      <c r="D102" s="60" t="s">
        <v>704</v>
      </c>
      <c r="E102" s="61"/>
      <c r="F102" s="61"/>
      <c r="G102" s="61"/>
      <c r="H102" s="63"/>
      <c r="I102" s="61">
        <v>8</v>
      </c>
      <c r="J102" s="61" t="s">
        <v>503</v>
      </c>
      <c r="K102" s="61">
        <v>118</v>
      </c>
      <c r="L102" s="61">
        <v>54</v>
      </c>
    </row>
    <row r="103" spans="1:12">
      <c r="A103" s="875">
        <v>10</v>
      </c>
      <c r="B103" s="868" t="s">
        <v>705</v>
      </c>
      <c r="C103" s="79" t="s">
        <v>706</v>
      </c>
      <c r="D103" s="60" t="s">
        <v>707</v>
      </c>
      <c r="E103" s="61"/>
      <c r="F103" s="61"/>
      <c r="G103" s="61"/>
      <c r="H103" s="63"/>
      <c r="I103" s="61">
        <v>10</v>
      </c>
      <c r="J103" s="61">
        <v>23</v>
      </c>
      <c r="K103" s="61">
        <v>81</v>
      </c>
      <c r="L103" s="61">
        <v>42</v>
      </c>
    </row>
    <row r="104" spans="1:12">
      <c r="A104" s="875"/>
      <c r="B104" s="868"/>
      <c r="C104" s="79" t="s">
        <v>708</v>
      </c>
      <c r="D104" s="60" t="s">
        <v>709</v>
      </c>
      <c r="E104" s="61"/>
      <c r="F104" s="61"/>
      <c r="G104" s="61"/>
      <c r="H104" s="63"/>
      <c r="I104" s="61">
        <v>9</v>
      </c>
      <c r="J104" s="61">
        <v>28</v>
      </c>
      <c r="K104" s="61">
        <v>149</v>
      </c>
      <c r="L104" s="61">
        <v>76</v>
      </c>
    </row>
    <row r="105" spans="1:12">
      <c r="A105" s="875"/>
      <c r="B105" s="868"/>
      <c r="C105" s="79" t="s">
        <v>710</v>
      </c>
      <c r="D105" s="60" t="s">
        <v>711</v>
      </c>
      <c r="E105" s="61"/>
      <c r="F105" s="61"/>
      <c r="G105" s="61"/>
      <c r="H105" s="63"/>
      <c r="I105" s="61">
        <v>11</v>
      </c>
      <c r="J105" s="61">
        <v>8</v>
      </c>
      <c r="K105" s="61">
        <v>137</v>
      </c>
      <c r="L105" s="61">
        <v>65</v>
      </c>
    </row>
    <row r="106" spans="1:12">
      <c r="A106" s="875"/>
      <c r="B106" s="868"/>
      <c r="C106" s="79" t="s">
        <v>712</v>
      </c>
      <c r="D106" s="60" t="s">
        <v>713</v>
      </c>
      <c r="E106" s="61"/>
      <c r="F106" s="61"/>
      <c r="G106" s="61"/>
      <c r="H106" s="63"/>
      <c r="I106" s="61">
        <v>11</v>
      </c>
      <c r="J106" s="61">
        <v>21</v>
      </c>
      <c r="K106" s="61">
        <v>126</v>
      </c>
      <c r="L106" s="61">
        <v>67</v>
      </c>
    </row>
    <row r="107" spans="1:12">
      <c r="A107" s="875"/>
      <c r="B107" s="868"/>
      <c r="C107" s="79" t="s">
        <v>714</v>
      </c>
      <c r="D107" s="60" t="s">
        <v>715</v>
      </c>
      <c r="E107" s="61"/>
      <c r="F107" s="61"/>
      <c r="G107" s="61"/>
      <c r="H107" s="63"/>
      <c r="I107" s="61">
        <v>9</v>
      </c>
      <c r="J107" s="61">
        <v>14</v>
      </c>
      <c r="K107" s="61">
        <v>135</v>
      </c>
      <c r="L107" s="61">
        <v>77</v>
      </c>
    </row>
    <row r="108" spans="1:12">
      <c r="A108" s="875"/>
      <c r="B108" s="868"/>
      <c r="C108" s="79" t="s">
        <v>716</v>
      </c>
      <c r="D108" s="60" t="s">
        <v>717</v>
      </c>
      <c r="E108" s="61"/>
      <c r="F108" s="61"/>
      <c r="G108" s="61"/>
      <c r="H108" s="63"/>
      <c r="I108" s="61">
        <v>7</v>
      </c>
      <c r="J108" s="61">
        <v>32</v>
      </c>
      <c r="K108" s="61">
        <v>185</v>
      </c>
      <c r="L108" s="61">
        <v>80</v>
      </c>
    </row>
    <row r="109" spans="1:12">
      <c r="A109" s="875"/>
      <c r="B109" s="868"/>
      <c r="C109" s="79" t="s">
        <v>718</v>
      </c>
      <c r="D109" s="60" t="s">
        <v>719</v>
      </c>
      <c r="E109" s="61"/>
      <c r="F109" s="61"/>
      <c r="G109" s="61"/>
      <c r="H109" s="63"/>
      <c r="I109" s="61">
        <v>15</v>
      </c>
      <c r="J109" s="61">
        <v>19</v>
      </c>
      <c r="K109" s="61">
        <v>196</v>
      </c>
      <c r="L109" s="61">
        <v>86</v>
      </c>
    </row>
    <row r="110" spans="1:12">
      <c r="A110" s="875"/>
      <c r="B110" s="868"/>
      <c r="C110" s="79" t="s">
        <v>720</v>
      </c>
      <c r="D110" s="60" t="s">
        <v>721</v>
      </c>
      <c r="E110" s="61"/>
      <c r="F110" s="61"/>
      <c r="G110" s="61"/>
      <c r="H110" s="63"/>
      <c r="I110" s="61">
        <v>7</v>
      </c>
      <c r="J110" s="61" t="s">
        <v>503</v>
      </c>
      <c r="K110" s="61">
        <v>139</v>
      </c>
      <c r="L110" s="61">
        <v>65</v>
      </c>
    </row>
    <row r="111" spans="1:12">
      <c r="A111" s="875"/>
      <c r="B111" s="868"/>
      <c r="C111" s="79" t="s">
        <v>722</v>
      </c>
      <c r="D111" s="60" t="s">
        <v>723</v>
      </c>
      <c r="E111" s="61"/>
      <c r="F111" s="61"/>
      <c r="G111" s="61"/>
      <c r="H111" s="63"/>
      <c r="I111" s="61">
        <v>12</v>
      </c>
      <c r="J111" s="61">
        <v>25</v>
      </c>
      <c r="K111" s="61">
        <v>176</v>
      </c>
      <c r="L111" s="61">
        <v>90</v>
      </c>
    </row>
    <row r="112" spans="1:12">
      <c r="A112" s="875">
        <v>9</v>
      </c>
      <c r="B112" s="868"/>
      <c r="C112" s="79" t="s">
        <v>724</v>
      </c>
      <c r="D112" s="60" t="s">
        <v>725</v>
      </c>
      <c r="E112" s="61" t="s">
        <v>503</v>
      </c>
      <c r="F112" s="61" t="s">
        <v>503</v>
      </c>
      <c r="G112" s="61" t="s">
        <v>503</v>
      </c>
      <c r="H112" s="63" t="s">
        <v>503</v>
      </c>
      <c r="I112" s="61">
        <v>14</v>
      </c>
      <c r="J112" s="61">
        <v>22</v>
      </c>
      <c r="K112" s="61">
        <v>136</v>
      </c>
      <c r="L112" s="61">
        <v>66</v>
      </c>
    </row>
    <row r="113" spans="1:12">
      <c r="A113" s="875"/>
      <c r="B113" s="868"/>
      <c r="C113" s="79" t="s">
        <v>726</v>
      </c>
      <c r="D113" s="60" t="s">
        <v>727</v>
      </c>
      <c r="E113" s="61"/>
      <c r="F113" s="61"/>
      <c r="G113" s="61"/>
      <c r="H113" s="63"/>
      <c r="I113" s="61">
        <v>8</v>
      </c>
      <c r="J113" s="61">
        <v>34</v>
      </c>
      <c r="K113" s="61">
        <v>103</v>
      </c>
      <c r="L113" s="61">
        <v>65</v>
      </c>
    </row>
    <row r="114" spans="1:12">
      <c r="A114" s="875"/>
      <c r="B114" s="868"/>
      <c r="C114" s="79" t="s">
        <v>728</v>
      </c>
      <c r="D114" s="60" t="s">
        <v>729</v>
      </c>
      <c r="E114" s="61"/>
      <c r="F114" s="61"/>
      <c r="G114" s="61"/>
      <c r="H114" s="63"/>
      <c r="I114" s="61">
        <v>14</v>
      </c>
      <c r="J114" s="61" t="s">
        <v>503</v>
      </c>
      <c r="K114" s="61">
        <v>126</v>
      </c>
      <c r="L114" s="61">
        <v>69</v>
      </c>
    </row>
    <row r="115" spans="1:12">
      <c r="A115" s="875"/>
      <c r="B115" s="868"/>
      <c r="C115" s="79" t="s">
        <v>730</v>
      </c>
      <c r="D115" s="60" t="s">
        <v>731</v>
      </c>
      <c r="E115" s="61"/>
      <c r="F115" s="61"/>
      <c r="G115" s="61"/>
      <c r="H115" s="63"/>
      <c r="I115" s="61">
        <v>22</v>
      </c>
      <c r="J115" s="61">
        <v>8</v>
      </c>
      <c r="K115" s="61">
        <v>92</v>
      </c>
      <c r="L115" s="61">
        <v>50</v>
      </c>
    </row>
    <row r="116" spans="1:12">
      <c r="A116" s="875"/>
      <c r="B116" s="868"/>
      <c r="C116" s="79" t="s">
        <v>732</v>
      </c>
      <c r="D116" s="60" t="s">
        <v>733</v>
      </c>
      <c r="E116" s="61"/>
      <c r="F116" s="61"/>
      <c r="G116" s="61"/>
      <c r="H116" s="63"/>
      <c r="I116" s="61">
        <v>10</v>
      </c>
      <c r="J116" s="61">
        <v>21</v>
      </c>
      <c r="K116" s="61">
        <v>110</v>
      </c>
      <c r="L116" s="61">
        <v>63</v>
      </c>
    </row>
    <row r="117" spans="1:12">
      <c r="A117" s="875"/>
      <c r="B117" s="868"/>
      <c r="C117" s="79" t="s">
        <v>734</v>
      </c>
      <c r="D117" s="60" t="s">
        <v>735</v>
      </c>
      <c r="E117" s="61"/>
      <c r="F117" s="61"/>
      <c r="G117" s="61"/>
      <c r="H117" s="63"/>
      <c r="I117" s="61">
        <v>19</v>
      </c>
      <c r="J117" s="61">
        <v>15</v>
      </c>
      <c r="K117" s="61">
        <v>101</v>
      </c>
      <c r="L117" s="61">
        <v>22</v>
      </c>
    </row>
    <row r="118" spans="1:12">
      <c r="A118" s="875"/>
      <c r="B118" s="868"/>
      <c r="C118" s="79" t="s">
        <v>736</v>
      </c>
      <c r="D118" s="60" t="s">
        <v>737</v>
      </c>
      <c r="E118" s="61"/>
      <c r="F118" s="61"/>
      <c r="G118" s="61"/>
      <c r="H118" s="63"/>
      <c r="I118" s="61">
        <v>10</v>
      </c>
      <c r="J118" s="61">
        <v>20</v>
      </c>
      <c r="K118" s="61">
        <v>138</v>
      </c>
      <c r="L118" s="61">
        <v>77</v>
      </c>
    </row>
    <row r="119" spans="1:12">
      <c r="A119" s="875"/>
      <c r="B119" s="868"/>
      <c r="C119" s="79" t="s">
        <v>738</v>
      </c>
      <c r="D119" s="60" t="s">
        <v>739</v>
      </c>
      <c r="E119" s="61"/>
      <c r="F119" s="61"/>
      <c r="G119" s="61"/>
      <c r="H119" s="63"/>
      <c r="I119" s="61">
        <v>13</v>
      </c>
      <c r="J119" s="61">
        <v>25</v>
      </c>
      <c r="K119" s="61">
        <v>129</v>
      </c>
      <c r="L119" s="61">
        <v>62</v>
      </c>
    </row>
    <row r="120" spans="1:12">
      <c r="A120" s="875"/>
      <c r="B120" s="868"/>
      <c r="C120" s="79" t="s">
        <v>740</v>
      </c>
      <c r="D120" s="60" t="s">
        <v>741</v>
      </c>
      <c r="E120" s="61"/>
      <c r="F120" s="61"/>
      <c r="G120" s="61"/>
      <c r="H120" s="63"/>
      <c r="I120" s="61">
        <v>9</v>
      </c>
      <c r="J120" s="61">
        <v>15</v>
      </c>
      <c r="K120" s="61">
        <v>89</v>
      </c>
      <c r="L120" s="61">
        <v>30</v>
      </c>
    </row>
    <row r="121" spans="1:12" ht="29.25" customHeight="1">
      <c r="A121" s="875"/>
      <c r="B121" s="868"/>
      <c r="C121" s="79" t="s">
        <v>742</v>
      </c>
      <c r="D121" s="60" t="s">
        <v>743</v>
      </c>
      <c r="E121" s="61"/>
      <c r="F121" s="61"/>
      <c r="G121" s="61"/>
      <c r="H121" s="63"/>
      <c r="I121" s="61">
        <v>10</v>
      </c>
      <c r="J121" s="61" t="s">
        <v>503</v>
      </c>
      <c r="K121" s="61" t="s">
        <v>506</v>
      </c>
      <c r="L121" s="61">
        <v>51</v>
      </c>
    </row>
    <row r="122" spans="1:12">
      <c r="A122" s="875"/>
      <c r="B122" s="868"/>
      <c r="C122" s="79" t="s">
        <v>744</v>
      </c>
      <c r="D122" s="60" t="s">
        <v>745</v>
      </c>
      <c r="E122" s="61"/>
      <c r="F122" s="61"/>
      <c r="G122" s="61"/>
      <c r="H122" s="63"/>
      <c r="I122" s="61">
        <v>11</v>
      </c>
      <c r="J122" s="61">
        <v>24</v>
      </c>
      <c r="K122" s="61">
        <v>132</v>
      </c>
      <c r="L122" s="61">
        <v>42</v>
      </c>
    </row>
    <row r="123" spans="1:12">
      <c r="A123" s="875"/>
      <c r="B123" s="868"/>
      <c r="C123" s="79" t="s">
        <v>746</v>
      </c>
      <c r="D123" s="60" t="s">
        <v>747</v>
      </c>
      <c r="E123" s="61"/>
      <c r="F123" s="61"/>
      <c r="G123" s="61"/>
      <c r="H123" s="63"/>
      <c r="I123" s="61">
        <v>9</v>
      </c>
      <c r="J123" s="61">
        <v>30</v>
      </c>
      <c r="K123" s="61" t="s">
        <v>506</v>
      </c>
      <c r="L123" s="61">
        <v>70</v>
      </c>
    </row>
    <row r="124" spans="1:12">
      <c r="A124" s="875"/>
      <c r="B124" s="868"/>
      <c r="C124" s="79" t="s">
        <v>748</v>
      </c>
      <c r="D124" s="60" t="s">
        <v>749</v>
      </c>
      <c r="E124" s="61"/>
      <c r="F124" s="61"/>
      <c r="G124" s="61"/>
      <c r="H124" s="63"/>
      <c r="I124" s="61">
        <v>13</v>
      </c>
      <c r="J124" s="61">
        <v>25</v>
      </c>
      <c r="K124" s="61">
        <v>106</v>
      </c>
      <c r="L124" s="61">
        <v>43</v>
      </c>
    </row>
    <row r="125" spans="1:12">
      <c r="A125" s="875"/>
      <c r="B125" s="868"/>
      <c r="C125" s="79" t="s">
        <v>750</v>
      </c>
      <c r="D125" s="60" t="s">
        <v>751</v>
      </c>
      <c r="E125" s="61"/>
      <c r="F125" s="61"/>
      <c r="G125" s="61"/>
      <c r="H125" s="63"/>
      <c r="I125" s="61">
        <v>17</v>
      </c>
      <c r="J125" s="61">
        <v>31</v>
      </c>
      <c r="K125" s="61">
        <v>178</v>
      </c>
      <c r="L125" s="61">
        <v>64</v>
      </c>
    </row>
    <row r="126" spans="1:12">
      <c r="A126" s="875"/>
      <c r="B126" s="868"/>
      <c r="C126" s="79" t="s">
        <v>752</v>
      </c>
      <c r="D126" s="60" t="s">
        <v>753</v>
      </c>
      <c r="E126" s="61"/>
      <c r="F126" s="61"/>
      <c r="G126" s="61"/>
      <c r="H126" s="63"/>
      <c r="I126" s="61">
        <v>16</v>
      </c>
      <c r="J126" s="61">
        <v>13</v>
      </c>
      <c r="K126" s="61">
        <v>129</v>
      </c>
      <c r="L126" s="61">
        <v>62</v>
      </c>
    </row>
    <row r="127" spans="1:12">
      <c r="A127" s="865">
        <v>11</v>
      </c>
      <c r="B127" s="866" t="s">
        <v>754</v>
      </c>
      <c r="C127" s="79" t="s">
        <v>755</v>
      </c>
      <c r="D127" s="60" t="s">
        <v>756</v>
      </c>
      <c r="E127" s="61">
        <v>2</v>
      </c>
      <c r="F127" s="61">
        <v>25</v>
      </c>
      <c r="G127" s="61">
        <v>126</v>
      </c>
      <c r="H127" s="63">
        <v>39</v>
      </c>
      <c r="I127" s="61">
        <v>24</v>
      </c>
      <c r="J127" s="61">
        <v>18</v>
      </c>
      <c r="K127" s="61">
        <v>119</v>
      </c>
      <c r="L127" s="61">
        <v>53</v>
      </c>
    </row>
    <row r="128" spans="1:12">
      <c r="A128" s="865"/>
      <c r="B128" s="866"/>
      <c r="C128" s="79" t="s">
        <v>757</v>
      </c>
      <c r="D128" s="60" t="s">
        <v>758</v>
      </c>
      <c r="E128" s="61">
        <v>2</v>
      </c>
      <c r="F128" s="61">
        <v>7</v>
      </c>
      <c r="G128" s="61">
        <v>59</v>
      </c>
      <c r="H128" s="63">
        <v>32</v>
      </c>
      <c r="I128" s="61">
        <v>2</v>
      </c>
      <c r="J128" s="61">
        <v>5</v>
      </c>
      <c r="K128" s="61">
        <v>53</v>
      </c>
      <c r="L128" s="61">
        <v>23</v>
      </c>
    </row>
    <row r="129" spans="1:12">
      <c r="A129" s="865"/>
      <c r="B129" s="866"/>
      <c r="C129" s="79" t="s">
        <v>759</v>
      </c>
      <c r="D129" s="60" t="s">
        <v>760</v>
      </c>
      <c r="E129" s="61">
        <v>2</v>
      </c>
      <c r="F129" s="61">
        <v>6</v>
      </c>
      <c r="G129" s="61">
        <v>39</v>
      </c>
      <c r="H129" s="63">
        <v>21</v>
      </c>
      <c r="I129" s="61">
        <v>2</v>
      </c>
      <c r="J129" s="61">
        <v>5</v>
      </c>
      <c r="K129" s="61">
        <v>43</v>
      </c>
      <c r="L129" s="61">
        <v>22</v>
      </c>
    </row>
    <row r="130" spans="1:12">
      <c r="A130" s="865"/>
      <c r="B130" s="866"/>
      <c r="C130" s="79" t="s">
        <v>761</v>
      </c>
      <c r="D130" s="60" t="s">
        <v>762</v>
      </c>
      <c r="E130" s="61">
        <v>2</v>
      </c>
      <c r="F130" s="61">
        <v>5</v>
      </c>
      <c r="G130" s="61">
        <v>21</v>
      </c>
      <c r="H130" s="63" t="s">
        <v>503</v>
      </c>
      <c r="I130" s="61" t="s">
        <v>503</v>
      </c>
      <c r="J130" s="61" t="s">
        <v>503</v>
      </c>
      <c r="K130" s="61" t="s">
        <v>503</v>
      </c>
      <c r="L130" s="61" t="s">
        <v>503</v>
      </c>
    </row>
    <row r="131" spans="1:12">
      <c r="A131" s="865"/>
      <c r="B131" s="866"/>
      <c r="C131" s="79" t="s">
        <v>763</v>
      </c>
      <c r="D131" s="60" t="s">
        <v>764</v>
      </c>
      <c r="E131" s="61">
        <v>3</v>
      </c>
      <c r="F131" s="61">
        <v>14</v>
      </c>
      <c r="G131" s="61">
        <v>76</v>
      </c>
      <c r="H131" s="63">
        <v>47</v>
      </c>
      <c r="I131" s="61">
        <v>4</v>
      </c>
      <c r="J131" s="61">
        <v>12</v>
      </c>
      <c r="K131" s="61">
        <v>95</v>
      </c>
      <c r="L131" s="61">
        <v>49</v>
      </c>
    </row>
    <row r="132" spans="1:12">
      <c r="A132" s="865"/>
      <c r="B132" s="866"/>
      <c r="C132" s="79" t="s">
        <v>765</v>
      </c>
      <c r="D132" s="60" t="s">
        <v>766</v>
      </c>
      <c r="E132" s="61">
        <v>2</v>
      </c>
      <c r="F132" s="61">
        <v>6</v>
      </c>
      <c r="G132" s="61">
        <v>31</v>
      </c>
      <c r="H132" s="63">
        <v>13</v>
      </c>
      <c r="I132" s="61">
        <v>2</v>
      </c>
      <c r="J132" s="61">
        <v>7</v>
      </c>
      <c r="K132" s="61">
        <v>37</v>
      </c>
      <c r="L132" s="61">
        <v>12</v>
      </c>
    </row>
    <row r="133" spans="1:12">
      <c r="A133" s="865"/>
      <c r="B133" s="866"/>
      <c r="C133" s="79" t="s">
        <v>767</v>
      </c>
      <c r="D133" s="60" t="s">
        <v>768</v>
      </c>
      <c r="E133" s="61">
        <v>2</v>
      </c>
      <c r="F133" s="61">
        <v>5</v>
      </c>
      <c r="G133" s="61">
        <v>13</v>
      </c>
      <c r="H133" s="63" t="s">
        <v>503</v>
      </c>
      <c r="I133" s="61" t="s">
        <v>503</v>
      </c>
      <c r="J133" s="61" t="s">
        <v>503</v>
      </c>
      <c r="K133" s="61" t="s">
        <v>503</v>
      </c>
      <c r="L133" s="61" t="s">
        <v>503</v>
      </c>
    </row>
    <row r="134" spans="1:12">
      <c r="A134" s="865"/>
      <c r="B134" s="866"/>
      <c r="C134" s="79" t="s">
        <v>769</v>
      </c>
      <c r="D134" s="60" t="s">
        <v>770</v>
      </c>
      <c r="E134" s="61">
        <v>2</v>
      </c>
      <c r="F134" s="61">
        <v>16</v>
      </c>
      <c r="G134" s="61">
        <v>86</v>
      </c>
      <c r="H134" s="63">
        <v>28</v>
      </c>
      <c r="I134" s="61">
        <v>2</v>
      </c>
      <c r="J134" s="61">
        <v>12</v>
      </c>
      <c r="K134" s="61">
        <v>64</v>
      </c>
      <c r="L134" s="61">
        <v>25</v>
      </c>
    </row>
    <row r="135" spans="1:12">
      <c r="A135" s="865"/>
      <c r="B135" s="866"/>
      <c r="C135" s="79" t="s">
        <v>771</v>
      </c>
      <c r="D135" s="60" t="s">
        <v>772</v>
      </c>
      <c r="E135" s="61">
        <v>3</v>
      </c>
      <c r="F135" s="61">
        <v>13</v>
      </c>
      <c r="G135" s="61">
        <v>74</v>
      </c>
      <c r="H135" s="63">
        <v>39</v>
      </c>
      <c r="I135" s="61">
        <v>4</v>
      </c>
      <c r="J135" s="61">
        <v>12</v>
      </c>
      <c r="K135" s="61">
        <v>89</v>
      </c>
      <c r="L135" s="61">
        <v>38</v>
      </c>
    </row>
    <row r="136" spans="1:12">
      <c r="A136" s="865"/>
      <c r="B136" s="866"/>
      <c r="C136" s="79" t="s">
        <v>773</v>
      </c>
      <c r="D136" s="60" t="s">
        <v>774</v>
      </c>
      <c r="E136" s="61">
        <v>2</v>
      </c>
      <c r="F136" s="61">
        <v>5</v>
      </c>
      <c r="G136" s="61">
        <v>45</v>
      </c>
      <c r="H136" s="63">
        <v>11</v>
      </c>
      <c r="I136" s="61">
        <v>2</v>
      </c>
      <c r="J136" s="61">
        <v>5</v>
      </c>
      <c r="K136" s="61">
        <v>41</v>
      </c>
      <c r="L136" s="61">
        <v>11</v>
      </c>
    </row>
    <row r="137" spans="1:12">
      <c r="A137" s="865"/>
      <c r="B137" s="866"/>
      <c r="C137" s="79" t="s">
        <v>775</v>
      </c>
      <c r="D137" s="60" t="s">
        <v>776</v>
      </c>
      <c r="E137" s="61">
        <v>2</v>
      </c>
      <c r="F137" s="61">
        <v>9</v>
      </c>
      <c r="G137" s="61">
        <v>44</v>
      </c>
      <c r="H137" s="63">
        <v>20</v>
      </c>
      <c r="I137" s="61">
        <v>2</v>
      </c>
      <c r="J137" s="61">
        <v>7</v>
      </c>
      <c r="K137" s="61">
        <v>34</v>
      </c>
      <c r="L137" s="61">
        <v>14</v>
      </c>
    </row>
    <row r="138" spans="1:12">
      <c r="A138" s="865"/>
      <c r="B138" s="866"/>
      <c r="C138" s="79" t="s">
        <v>777</v>
      </c>
      <c r="D138" s="60" t="s">
        <v>778</v>
      </c>
      <c r="E138" s="61">
        <v>2</v>
      </c>
      <c r="F138" s="61">
        <v>6</v>
      </c>
      <c r="G138" s="61">
        <v>48</v>
      </c>
      <c r="H138" s="63">
        <v>39</v>
      </c>
      <c r="I138" s="61">
        <v>2</v>
      </c>
      <c r="J138" s="61">
        <v>5</v>
      </c>
      <c r="K138" s="61">
        <v>43</v>
      </c>
      <c r="L138" s="61">
        <v>22</v>
      </c>
    </row>
    <row r="139" spans="1:12">
      <c r="A139" s="865"/>
      <c r="B139" s="866"/>
      <c r="C139" s="79" t="s">
        <v>779</v>
      </c>
      <c r="D139" s="60" t="s">
        <v>780</v>
      </c>
      <c r="E139" s="61" t="s">
        <v>503</v>
      </c>
      <c r="F139" s="61" t="s">
        <v>503</v>
      </c>
      <c r="G139" s="61">
        <v>49</v>
      </c>
      <c r="H139" s="63">
        <v>18</v>
      </c>
      <c r="I139" s="61">
        <v>2</v>
      </c>
      <c r="J139" s="61">
        <v>6</v>
      </c>
      <c r="K139" s="61">
        <v>65</v>
      </c>
      <c r="L139" s="61">
        <v>25</v>
      </c>
    </row>
    <row r="140" spans="1:12">
      <c r="A140" s="865"/>
      <c r="B140" s="866"/>
      <c r="C140" s="79" t="s">
        <v>781</v>
      </c>
      <c r="D140" s="60" t="s">
        <v>782</v>
      </c>
      <c r="E140" s="61">
        <v>2</v>
      </c>
      <c r="F140" s="61">
        <v>5</v>
      </c>
      <c r="G140" s="61">
        <v>26</v>
      </c>
      <c r="H140" s="63" t="s">
        <v>503</v>
      </c>
      <c r="I140" s="61">
        <v>2</v>
      </c>
      <c r="J140" s="61">
        <v>5</v>
      </c>
      <c r="K140" s="61">
        <v>42</v>
      </c>
      <c r="L140" s="61" t="s">
        <v>506</v>
      </c>
    </row>
    <row r="141" spans="1:12">
      <c r="A141" s="865">
        <v>12</v>
      </c>
      <c r="B141" s="866" t="s">
        <v>783</v>
      </c>
      <c r="C141" s="79" t="s">
        <v>784</v>
      </c>
      <c r="D141" s="60" t="s">
        <v>785</v>
      </c>
      <c r="E141" s="61"/>
      <c r="F141" s="61"/>
      <c r="G141" s="61"/>
      <c r="H141" s="63"/>
      <c r="I141" s="61" t="s">
        <v>503</v>
      </c>
      <c r="J141" s="61" t="s">
        <v>503</v>
      </c>
      <c r="K141" s="61" t="s">
        <v>503</v>
      </c>
      <c r="L141" s="61" t="s">
        <v>503</v>
      </c>
    </row>
    <row r="142" spans="1:12" ht="18.75" customHeight="1">
      <c r="A142" s="865"/>
      <c r="B142" s="866"/>
      <c r="C142" s="79" t="s">
        <v>786</v>
      </c>
      <c r="D142" s="60" t="s">
        <v>787</v>
      </c>
      <c r="E142" s="61">
        <v>3</v>
      </c>
      <c r="F142" s="61">
        <v>18</v>
      </c>
      <c r="G142" s="61">
        <v>167</v>
      </c>
      <c r="H142" s="63">
        <v>33</v>
      </c>
      <c r="I142" s="61">
        <v>3</v>
      </c>
      <c r="J142" s="61">
        <v>16</v>
      </c>
      <c r="K142" s="61">
        <v>108</v>
      </c>
      <c r="L142" s="61">
        <v>23</v>
      </c>
    </row>
    <row r="143" spans="1:12" ht="18.75" customHeight="1">
      <c r="A143" s="865"/>
      <c r="B143" s="866"/>
      <c r="C143" s="79" t="s">
        <v>788</v>
      </c>
      <c r="D143" s="60" t="s">
        <v>789</v>
      </c>
      <c r="E143" s="61"/>
      <c r="F143" s="61"/>
      <c r="G143" s="61"/>
      <c r="H143" s="63"/>
      <c r="I143" s="61" t="s">
        <v>506</v>
      </c>
      <c r="J143" s="61" t="s">
        <v>506</v>
      </c>
      <c r="K143" s="61">
        <v>54</v>
      </c>
      <c r="L143" s="61" t="s">
        <v>506</v>
      </c>
    </row>
    <row r="144" spans="1:12">
      <c r="A144" s="865"/>
      <c r="B144" s="866"/>
      <c r="C144" s="79" t="s">
        <v>790</v>
      </c>
      <c r="D144" s="60" t="s">
        <v>791</v>
      </c>
      <c r="E144" s="61"/>
      <c r="F144" s="61"/>
      <c r="G144" s="61"/>
      <c r="H144" s="63"/>
      <c r="I144" s="61" t="s">
        <v>503</v>
      </c>
      <c r="J144" s="61" t="s">
        <v>503</v>
      </c>
      <c r="K144" s="61" t="s">
        <v>503</v>
      </c>
      <c r="L144" s="61" t="s">
        <v>503</v>
      </c>
    </row>
    <row r="145" spans="1:12">
      <c r="A145" s="865"/>
      <c r="B145" s="866"/>
      <c r="C145" s="79" t="s">
        <v>792</v>
      </c>
      <c r="D145" s="60" t="s">
        <v>793</v>
      </c>
      <c r="E145" s="61" t="s">
        <v>503</v>
      </c>
      <c r="F145" s="61" t="s">
        <v>503</v>
      </c>
      <c r="G145" s="61">
        <v>155</v>
      </c>
      <c r="H145" s="63">
        <v>41</v>
      </c>
      <c r="I145" s="61">
        <v>11</v>
      </c>
      <c r="J145" s="61">
        <v>14</v>
      </c>
      <c r="K145" s="61">
        <v>90</v>
      </c>
      <c r="L145" s="61">
        <v>30</v>
      </c>
    </row>
    <row r="146" spans="1:12">
      <c r="A146" s="865"/>
      <c r="B146" s="866"/>
      <c r="C146" s="79" t="s">
        <v>794</v>
      </c>
      <c r="D146" s="60" t="s">
        <v>795</v>
      </c>
      <c r="E146" s="61"/>
      <c r="F146" s="61"/>
      <c r="G146" s="61"/>
      <c r="H146" s="63"/>
      <c r="I146" s="61" t="s">
        <v>503</v>
      </c>
      <c r="J146" s="61" t="s">
        <v>503</v>
      </c>
      <c r="K146" s="61" t="s">
        <v>503</v>
      </c>
      <c r="L146" s="61" t="s">
        <v>503</v>
      </c>
    </row>
    <row r="147" spans="1:12">
      <c r="A147" s="865">
        <v>13</v>
      </c>
      <c r="B147" s="868" t="s">
        <v>796</v>
      </c>
      <c r="C147" s="79" t="s">
        <v>797</v>
      </c>
      <c r="D147" s="60" t="s">
        <v>798</v>
      </c>
      <c r="E147" s="61">
        <v>26</v>
      </c>
      <c r="F147" s="61">
        <v>32</v>
      </c>
      <c r="G147" s="61">
        <v>116</v>
      </c>
      <c r="H147" s="63" t="s">
        <v>503</v>
      </c>
      <c r="I147" s="61" t="s">
        <v>503</v>
      </c>
      <c r="J147" s="61" t="s">
        <v>503</v>
      </c>
      <c r="K147" s="61" t="s">
        <v>503</v>
      </c>
      <c r="L147" s="61" t="s">
        <v>503</v>
      </c>
    </row>
    <row r="148" spans="1:12">
      <c r="A148" s="865"/>
      <c r="B148" s="868"/>
      <c r="C148" s="79" t="s">
        <v>799</v>
      </c>
      <c r="D148" s="60" t="s">
        <v>800</v>
      </c>
      <c r="E148" s="61">
        <v>14</v>
      </c>
      <c r="F148" s="61">
        <v>35</v>
      </c>
      <c r="G148" s="61">
        <v>182</v>
      </c>
      <c r="H148" s="63" t="s">
        <v>503</v>
      </c>
      <c r="I148" s="61">
        <v>25</v>
      </c>
      <c r="J148" s="61">
        <v>62</v>
      </c>
      <c r="K148" s="61">
        <v>148</v>
      </c>
      <c r="L148" s="61">
        <v>68</v>
      </c>
    </row>
    <row r="149" spans="1:12">
      <c r="A149" s="865"/>
      <c r="B149" s="868"/>
      <c r="C149" s="79" t="s">
        <v>801</v>
      </c>
      <c r="D149" s="60" t="s">
        <v>802</v>
      </c>
      <c r="E149" s="61">
        <v>30</v>
      </c>
      <c r="F149" s="61">
        <v>37</v>
      </c>
      <c r="G149" s="61">
        <v>104</v>
      </c>
      <c r="H149" s="63" t="s">
        <v>503</v>
      </c>
      <c r="I149" s="61">
        <v>34</v>
      </c>
      <c r="J149" s="61">
        <v>43</v>
      </c>
      <c r="K149" s="61">
        <v>127</v>
      </c>
      <c r="L149" s="61" t="s">
        <v>506</v>
      </c>
    </row>
    <row r="150" spans="1:12">
      <c r="A150" s="865"/>
      <c r="B150" s="868"/>
      <c r="C150" s="79" t="s">
        <v>803</v>
      </c>
      <c r="D150" s="60" t="s">
        <v>804</v>
      </c>
      <c r="E150" s="61">
        <v>14</v>
      </c>
      <c r="F150" s="61">
        <v>36</v>
      </c>
      <c r="G150" s="61">
        <v>247</v>
      </c>
      <c r="H150" s="63" t="s">
        <v>503</v>
      </c>
      <c r="I150" s="61" t="s">
        <v>503</v>
      </c>
      <c r="J150" s="61" t="s">
        <v>503</v>
      </c>
      <c r="K150" s="61" t="s">
        <v>503</v>
      </c>
      <c r="L150" s="61" t="s">
        <v>503</v>
      </c>
    </row>
    <row r="151" spans="1:12">
      <c r="A151" s="865"/>
      <c r="B151" s="868"/>
      <c r="C151" s="79" t="s">
        <v>805</v>
      </c>
      <c r="D151" s="60" t="s">
        <v>806</v>
      </c>
      <c r="E151" s="61"/>
      <c r="F151" s="61"/>
      <c r="G151" s="61"/>
      <c r="H151" s="63"/>
      <c r="I151" s="61">
        <v>23</v>
      </c>
      <c r="J151" s="61">
        <v>12</v>
      </c>
      <c r="K151" s="61">
        <v>154</v>
      </c>
      <c r="L151" s="61" t="s">
        <v>506</v>
      </c>
    </row>
    <row r="152" spans="1:12">
      <c r="A152" s="865"/>
      <c r="B152" s="868"/>
      <c r="C152" s="79" t="s">
        <v>807</v>
      </c>
      <c r="D152" s="60" t="s">
        <v>808</v>
      </c>
      <c r="E152" s="61">
        <v>17</v>
      </c>
      <c r="F152" s="61">
        <v>36</v>
      </c>
      <c r="G152" s="61">
        <v>106</v>
      </c>
      <c r="H152" s="63" t="s">
        <v>503</v>
      </c>
      <c r="I152" s="61">
        <v>17</v>
      </c>
      <c r="J152" s="61">
        <v>35</v>
      </c>
      <c r="K152" s="61">
        <v>107</v>
      </c>
      <c r="L152" s="61" t="s">
        <v>506</v>
      </c>
    </row>
    <row r="153" spans="1:12">
      <c r="A153" s="865"/>
      <c r="B153" s="868"/>
      <c r="C153" s="79" t="s">
        <v>809</v>
      </c>
      <c r="D153" s="60" t="s">
        <v>810</v>
      </c>
      <c r="E153" s="61">
        <v>29</v>
      </c>
      <c r="F153" s="61">
        <v>36</v>
      </c>
      <c r="G153" s="61">
        <v>108</v>
      </c>
      <c r="H153" s="63" t="s">
        <v>503</v>
      </c>
      <c r="I153" s="61" t="s">
        <v>503</v>
      </c>
      <c r="J153" s="61" t="s">
        <v>503</v>
      </c>
      <c r="K153" s="61" t="s">
        <v>503</v>
      </c>
      <c r="L153" s="61" t="s">
        <v>503</v>
      </c>
    </row>
    <row r="154" spans="1:12">
      <c r="A154" s="865"/>
      <c r="B154" s="868"/>
      <c r="C154" s="79" t="s">
        <v>811</v>
      </c>
      <c r="D154" s="60" t="s">
        <v>812</v>
      </c>
      <c r="E154" s="61">
        <v>13</v>
      </c>
      <c r="F154" s="61">
        <v>35</v>
      </c>
      <c r="G154" s="61">
        <v>145</v>
      </c>
      <c r="H154" s="63" t="s">
        <v>503</v>
      </c>
      <c r="I154" s="61" t="s">
        <v>503</v>
      </c>
      <c r="J154" s="61" t="s">
        <v>503</v>
      </c>
      <c r="K154" s="61" t="s">
        <v>503</v>
      </c>
      <c r="L154" s="61" t="s">
        <v>503</v>
      </c>
    </row>
    <row r="155" spans="1:12" ht="15.75" customHeight="1">
      <c r="A155" s="865">
        <v>14</v>
      </c>
      <c r="B155" s="868" t="s">
        <v>813</v>
      </c>
      <c r="C155" s="79" t="s">
        <v>814</v>
      </c>
      <c r="D155" s="60" t="s">
        <v>815</v>
      </c>
      <c r="E155" s="61">
        <v>2</v>
      </c>
      <c r="F155" s="61">
        <v>14</v>
      </c>
      <c r="G155" s="61">
        <v>42</v>
      </c>
      <c r="H155" s="63">
        <v>14</v>
      </c>
      <c r="I155" s="61">
        <v>12</v>
      </c>
      <c r="J155" s="61">
        <v>11</v>
      </c>
      <c r="K155" s="61">
        <v>47</v>
      </c>
      <c r="L155" s="61">
        <v>23</v>
      </c>
    </row>
    <row r="156" spans="1:12" ht="15.75" customHeight="1">
      <c r="A156" s="865"/>
      <c r="B156" s="868"/>
      <c r="C156" s="79" t="s">
        <v>816</v>
      </c>
      <c r="D156" s="60" t="s">
        <v>817</v>
      </c>
      <c r="E156" s="61">
        <v>2</v>
      </c>
      <c r="F156" s="61">
        <v>24</v>
      </c>
      <c r="G156" s="61">
        <v>66</v>
      </c>
      <c r="H156" s="63">
        <v>29</v>
      </c>
      <c r="I156" s="61">
        <v>6</v>
      </c>
      <c r="J156" s="61">
        <v>21</v>
      </c>
      <c r="K156" s="61">
        <v>68</v>
      </c>
      <c r="L156" s="61">
        <v>33</v>
      </c>
    </row>
    <row r="157" spans="1:12" ht="15.75" customHeight="1">
      <c r="A157" s="865"/>
      <c r="B157" s="868"/>
      <c r="C157" s="79" t="s">
        <v>818</v>
      </c>
      <c r="D157" s="60" t="s">
        <v>819</v>
      </c>
      <c r="E157" s="61">
        <v>2</v>
      </c>
      <c r="F157" s="61">
        <v>12</v>
      </c>
      <c r="G157" s="61">
        <v>70</v>
      </c>
      <c r="H157" s="63">
        <v>30</v>
      </c>
      <c r="I157" s="61">
        <v>15</v>
      </c>
      <c r="J157" s="61">
        <v>18</v>
      </c>
      <c r="K157" s="61">
        <v>74</v>
      </c>
      <c r="L157" s="61">
        <v>28</v>
      </c>
    </row>
    <row r="158" spans="1:12" ht="15.75" customHeight="1">
      <c r="A158" s="865"/>
      <c r="B158" s="868"/>
      <c r="C158" s="79" t="s">
        <v>820</v>
      </c>
      <c r="D158" s="60" t="s">
        <v>821</v>
      </c>
      <c r="E158" s="61">
        <v>4</v>
      </c>
      <c r="F158" s="61">
        <v>7</v>
      </c>
      <c r="G158" s="61">
        <v>65</v>
      </c>
      <c r="H158" s="63">
        <v>46</v>
      </c>
      <c r="I158" s="61">
        <v>17</v>
      </c>
      <c r="J158" s="61">
        <v>7</v>
      </c>
      <c r="K158" s="61">
        <v>58</v>
      </c>
      <c r="L158" s="61" t="s">
        <v>503</v>
      </c>
    </row>
    <row r="159" spans="1:12" ht="15.75" customHeight="1">
      <c r="A159" s="865"/>
      <c r="B159" s="868"/>
      <c r="C159" s="79" t="s">
        <v>822</v>
      </c>
      <c r="D159" s="60" t="s">
        <v>823</v>
      </c>
      <c r="E159" s="61">
        <v>2</v>
      </c>
      <c r="F159" s="61">
        <v>13</v>
      </c>
      <c r="G159" s="61">
        <v>75</v>
      </c>
      <c r="H159" s="63">
        <v>24</v>
      </c>
      <c r="I159" s="61">
        <v>4</v>
      </c>
      <c r="J159" s="61">
        <v>16</v>
      </c>
      <c r="K159" s="61">
        <v>47</v>
      </c>
      <c r="L159" s="61">
        <v>20</v>
      </c>
    </row>
    <row r="160" spans="1:12" ht="15.75" customHeight="1">
      <c r="A160" s="865"/>
      <c r="B160" s="868"/>
      <c r="C160" s="79" t="s">
        <v>824</v>
      </c>
      <c r="D160" s="60" t="s">
        <v>825</v>
      </c>
      <c r="E160" s="61"/>
      <c r="F160" s="61"/>
      <c r="G160" s="61"/>
      <c r="H160" s="63"/>
      <c r="I160" s="61">
        <v>3</v>
      </c>
      <c r="J160" s="61">
        <v>19</v>
      </c>
      <c r="K160" s="61">
        <v>43</v>
      </c>
      <c r="L160" s="61">
        <v>18</v>
      </c>
    </row>
    <row r="161" spans="1:12" ht="15.75" customHeight="1">
      <c r="A161" s="865"/>
      <c r="B161" s="868"/>
      <c r="C161" s="79" t="s">
        <v>826</v>
      </c>
      <c r="D161" s="60" t="s">
        <v>827</v>
      </c>
      <c r="E161" s="61"/>
      <c r="F161" s="61"/>
      <c r="G161" s="61"/>
      <c r="H161" s="63"/>
      <c r="I161" s="61">
        <v>14</v>
      </c>
      <c r="J161" s="61">
        <v>17</v>
      </c>
      <c r="K161" s="61">
        <v>64</v>
      </c>
      <c r="L161" s="61">
        <v>31</v>
      </c>
    </row>
    <row r="162" spans="1:12" ht="15.75" customHeight="1">
      <c r="A162" s="865"/>
      <c r="B162" s="868"/>
      <c r="C162" s="79" t="s">
        <v>828</v>
      </c>
      <c r="D162" s="60" t="s">
        <v>829</v>
      </c>
      <c r="E162" s="61"/>
      <c r="F162" s="61"/>
      <c r="G162" s="61"/>
      <c r="H162" s="63"/>
      <c r="I162" s="61">
        <v>4</v>
      </c>
      <c r="J162" s="61">
        <v>12</v>
      </c>
      <c r="K162" s="61">
        <v>46</v>
      </c>
      <c r="L162" s="61">
        <v>18</v>
      </c>
    </row>
    <row r="163" spans="1:12" ht="15.75" customHeight="1">
      <c r="A163" s="865"/>
      <c r="B163" s="868"/>
      <c r="C163" s="79" t="s">
        <v>830</v>
      </c>
      <c r="D163" s="60" t="s">
        <v>831</v>
      </c>
      <c r="E163" s="61">
        <v>3</v>
      </c>
      <c r="F163" s="61">
        <v>5</v>
      </c>
      <c r="G163" s="61">
        <v>41</v>
      </c>
      <c r="H163" s="63">
        <v>10</v>
      </c>
      <c r="I163" s="61" t="s">
        <v>503</v>
      </c>
      <c r="J163" s="61" t="s">
        <v>503</v>
      </c>
      <c r="K163" s="61" t="s">
        <v>503</v>
      </c>
      <c r="L163" s="61" t="s">
        <v>503</v>
      </c>
    </row>
    <row r="164" spans="1:12" ht="15.75" customHeight="1">
      <c r="A164" s="865"/>
      <c r="B164" s="868"/>
      <c r="C164" s="79" t="s">
        <v>832</v>
      </c>
      <c r="D164" s="60" t="s">
        <v>833</v>
      </c>
      <c r="E164" s="61">
        <v>8</v>
      </c>
      <c r="F164" s="61">
        <v>10</v>
      </c>
      <c r="G164" s="61">
        <v>68</v>
      </c>
      <c r="H164" s="63">
        <v>11</v>
      </c>
      <c r="I164" s="61">
        <v>4</v>
      </c>
      <c r="J164" s="61">
        <v>8</v>
      </c>
      <c r="K164" s="61">
        <v>72</v>
      </c>
      <c r="L164" s="61">
        <v>28</v>
      </c>
    </row>
    <row r="165" spans="1:12" ht="15.75" customHeight="1">
      <c r="A165" s="865"/>
      <c r="B165" s="868"/>
      <c r="C165" s="79" t="s">
        <v>834</v>
      </c>
      <c r="D165" s="60" t="s">
        <v>835</v>
      </c>
      <c r="E165" s="61"/>
      <c r="F165" s="61"/>
      <c r="G165" s="61"/>
      <c r="H165" s="63"/>
      <c r="I165" s="61">
        <v>24</v>
      </c>
      <c r="J165" s="61">
        <v>6</v>
      </c>
      <c r="K165" s="61">
        <v>54</v>
      </c>
      <c r="L165" s="61">
        <v>21</v>
      </c>
    </row>
    <row r="166" spans="1:12" ht="15.75" customHeight="1">
      <c r="A166" s="865"/>
      <c r="B166" s="868"/>
      <c r="C166" s="79" t="s">
        <v>836</v>
      </c>
      <c r="D166" s="60" t="s">
        <v>837</v>
      </c>
      <c r="E166" s="61">
        <v>3</v>
      </c>
      <c r="F166" s="61">
        <v>9</v>
      </c>
      <c r="G166" s="61">
        <v>81</v>
      </c>
      <c r="H166" s="63">
        <v>49</v>
      </c>
      <c r="I166" s="61">
        <v>11</v>
      </c>
      <c r="J166" s="61">
        <v>11</v>
      </c>
      <c r="K166" s="61">
        <v>63</v>
      </c>
      <c r="L166" s="61">
        <v>29</v>
      </c>
    </row>
    <row r="167" spans="1:12" ht="15.75" customHeight="1">
      <c r="A167" s="865"/>
      <c r="B167" s="868"/>
      <c r="C167" s="79" t="s">
        <v>838</v>
      </c>
      <c r="D167" s="60" t="s">
        <v>839</v>
      </c>
      <c r="E167" s="61">
        <v>3</v>
      </c>
      <c r="F167" s="61">
        <v>19</v>
      </c>
      <c r="G167" s="61">
        <v>36</v>
      </c>
      <c r="H167" s="63">
        <v>22</v>
      </c>
      <c r="I167" s="61">
        <v>17</v>
      </c>
      <c r="J167" s="61">
        <v>13</v>
      </c>
      <c r="K167" s="61">
        <v>66</v>
      </c>
      <c r="L167" s="61">
        <v>27</v>
      </c>
    </row>
    <row r="168" spans="1:12" ht="15.75" customHeight="1">
      <c r="A168" s="865"/>
      <c r="B168" s="868"/>
      <c r="C168" s="79" t="s">
        <v>840</v>
      </c>
      <c r="D168" s="60" t="s">
        <v>841</v>
      </c>
      <c r="E168" s="61"/>
      <c r="F168" s="61"/>
      <c r="G168" s="61"/>
      <c r="H168" s="63"/>
      <c r="I168" s="61">
        <v>12</v>
      </c>
      <c r="J168" s="61">
        <v>17</v>
      </c>
      <c r="K168" s="61">
        <v>62</v>
      </c>
      <c r="L168" s="61">
        <v>30</v>
      </c>
    </row>
    <row r="169" spans="1:12" ht="15.75" customHeight="1">
      <c r="A169" s="865"/>
      <c r="B169" s="868"/>
      <c r="C169" s="79" t="s">
        <v>842</v>
      </c>
      <c r="D169" s="60" t="s">
        <v>843</v>
      </c>
      <c r="E169" s="61">
        <v>5</v>
      </c>
      <c r="F169" s="61">
        <v>17</v>
      </c>
      <c r="G169" s="61">
        <v>52</v>
      </c>
      <c r="H169" s="63">
        <v>17</v>
      </c>
      <c r="I169" s="61">
        <v>5</v>
      </c>
      <c r="J169" s="61">
        <v>12</v>
      </c>
      <c r="K169" s="61">
        <v>82</v>
      </c>
      <c r="L169" s="61">
        <v>28</v>
      </c>
    </row>
    <row r="170" spans="1:12" ht="15.75" customHeight="1">
      <c r="A170" s="865"/>
      <c r="B170" s="868"/>
      <c r="C170" s="79" t="s">
        <v>844</v>
      </c>
      <c r="D170" s="60" t="s">
        <v>845</v>
      </c>
      <c r="E170" s="61"/>
      <c r="F170" s="61"/>
      <c r="G170" s="61"/>
      <c r="H170" s="63"/>
      <c r="I170" s="61" t="s">
        <v>503</v>
      </c>
      <c r="J170" s="61" t="s">
        <v>503</v>
      </c>
      <c r="K170" s="61" t="s">
        <v>503</v>
      </c>
      <c r="L170" s="61" t="s">
        <v>503</v>
      </c>
    </row>
    <row r="171" spans="1:12" ht="15.75" customHeight="1">
      <c r="A171" s="865"/>
      <c r="B171" s="868"/>
      <c r="C171" s="79" t="s">
        <v>846</v>
      </c>
      <c r="D171" s="60" t="s">
        <v>847</v>
      </c>
      <c r="E171" s="61">
        <v>2</v>
      </c>
      <c r="F171" s="61">
        <v>22</v>
      </c>
      <c r="G171" s="61">
        <v>88</v>
      </c>
      <c r="H171" s="63">
        <v>41</v>
      </c>
      <c r="I171" s="61">
        <v>61</v>
      </c>
      <c r="J171" s="61">
        <v>13</v>
      </c>
      <c r="K171" s="61">
        <v>82</v>
      </c>
      <c r="L171" s="61">
        <v>28</v>
      </c>
    </row>
    <row r="172" spans="1:12" ht="15.75" customHeight="1">
      <c r="A172" s="865"/>
      <c r="B172" s="868"/>
      <c r="C172" s="79" t="s">
        <v>848</v>
      </c>
      <c r="D172" s="60" t="s">
        <v>849</v>
      </c>
      <c r="E172" s="61"/>
      <c r="F172" s="61"/>
      <c r="G172" s="61"/>
      <c r="H172" s="63"/>
      <c r="I172" s="61">
        <v>20</v>
      </c>
      <c r="J172" s="61">
        <v>11</v>
      </c>
      <c r="K172" s="61">
        <v>49</v>
      </c>
      <c r="L172" s="61">
        <v>19</v>
      </c>
    </row>
    <row r="173" spans="1:12" ht="15.75" customHeight="1">
      <c r="A173" s="865"/>
      <c r="B173" s="868"/>
      <c r="C173" s="79" t="s">
        <v>850</v>
      </c>
      <c r="D173" s="60" t="s">
        <v>851</v>
      </c>
      <c r="E173" s="61"/>
      <c r="F173" s="61"/>
      <c r="G173" s="61"/>
      <c r="H173" s="63"/>
      <c r="I173" s="61">
        <v>8</v>
      </c>
      <c r="J173" s="61">
        <v>4</v>
      </c>
      <c r="K173" s="61">
        <v>33</v>
      </c>
      <c r="L173" s="61">
        <v>19</v>
      </c>
    </row>
    <row r="174" spans="1:12" ht="16.5" customHeight="1">
      <c r="A174" s="865"/>
      <c r="B174" s="868"/>
      <c r="C174" s="79" t="s">
        <v>852</v>
      </c>
      <c r="D174" s="60" t="s">
        <v>853</v>
      </c>
      <c r="E174" s="61">
        <v>2</v>
      </c>
      <c r="F174" s="61">
        <v>13</v>
      </c>
      <c r="G174" s="61">
        <v>37</v>
      </c>
      <c r="H174" s="63">
        <v>18</v>
      </c>
      <c r="I174" s="61">
        <v>2</v>
      </c>
      <c r="J174" s="61">
        <v>14</v>
      </c>
      <c r="K174" s="61">
        <v>40</v>
      </c>
      <c r="L174" s="61" t="s">
        <v>503</v>
      </c>
    </row>
    <row r="175" spans="1:12" ht="16.5" customHeight="1">
      <c r="A175" s="865"/>
      <c r="B175" s="868"/>
      <c r="C175" s="79" t="s">
        <v>854</v>
      </c>
      <c r="D175" s="60" t="s">
        <v>855</v>
      </c>
      <c r="E175" s="61">
        <v>6</v>
      </c>
      <c r="F175" s="61">
        <v>10</v>
      </c>
      <c r="G175" s="61">
        <v>47</v>
      </c>
      <c r="H175" s="63">
        <v>32</v>
      </c>
      <c r="I175" s="61">
        <v>16</v>
      </c>
      <c r="J175" s="61">
        <v>15</v>
      </c>
      <c r="K175" s="61">
        <v>76</v>
      </c>
      <c r="L175" s="61">
        <v>33</v>
      </c>
    </row>
    <row r="176" spans="1:12" ht="15.75" customHeight="1">
      <c r="A176" s="865"/>
      <c r="B176" s="868"/>
      <c r="C176" s="79" t="s">
        <v>856</v>
      </c>
      <c r="D176" s="60" t="s">
        <v>857</v>
      </c>
      <c r="E176" s="61">
        <v>2</v>
      </c>
      <c r="F176" s="61">
        <v>15</v>
      </c>
      <c r="G176" s="61">
        <v>39</v>
      </c>
      <c r="H176" s="63">
        <v>24</v>
      </c>
      <c r="I176" s="61">
        <v>4</v>
      </c>
      <c r="J176" s="61">
        <v>17</v>
      </c>
      <c r="K176" s="61">
        <v>51</v>
      </c>
      <c r="L176" s="61">
        <v>22</v>
      </c>
    </row>
    <row r="177" spans="1:12" ht="15.75" customHeight="1">
      <c r="A177" s="865"/>
      <c r="B177" s="868"/>
      <c r="C177" s="79" t="s">
        <v>858</v>
      </c>
      <c r="D177" s="60" t="s">
        <v>859</v>
      </c>
      <c r="E177" s="61">
        <v>6</v>
      </c>
      <c r="F177" s="61">
        <v>11</v>
      </c>
      <c r="G177" s="61">
        <v>34</v>
      </c>
      <c r="H177" s="63" t="s">
        <v>503</v>
      </c>
      <c r="I177" s="61">
        <v>34</v>
      </c>
      <c r="J177" s="61">
        <v>18</v>
      </c>
      <c r="K177" s="61">
        <v>84</v>
      </c>
      <c r="L177" s="61">
        <v>19</v>
      </c>
    </row>
    <row r="178" spans="1:12" ht="15.75" customHeight="1">
      <c r="A178" s="865"/>
      <c r="B178" s="868"/>
      <c r="C178" s="79" t="s">
        <v>860</v>
      </c>
      <c r="D178" s="60" t="s">
        <v>861</v>
      </c>
      <c r="E178" s="61"/>
      <c r="F178" s="61"/>
      <c r="G178" s="61"/>
      <c r="H178" s="63"/>
      <c r="I178" s="61">
        <v>21</v>
      </c>
      <c r="J178" s="61">
        <v>22</v>
      </c>
      <c r="K178" s="61">
        <v>57</v>
      </c>
      <c r="L178" s="61">
        <v>27</v>
      </c>
    </row>
    <row r="179" spans="1:12" ht="15.75" customHeight="1">
      <c r="A179" s="865"/>
      <c r="B179" s="868"/>
      <c r="C179" s="79" t="s">
        <v>862</v>
      </c>
      <c r="D179" s="60" t="s">
        <v>863</v>
      </c>
      <c r="E179" s="61">
        <v>2</v>
      </c>
      <c r="F179" s="61">
        <v>26</v>
      </c>
      <c r="G179" s="61">
        <v>60</v>
      </c>
      <c r="H179" s="63">
        <v>27</v>
      </c>
      <c r="I179" s="61">
        <v>4</v>
      </c>
      <c r="J179" s="61">
        <v>12</v>
      </c>
      <c r="K179" s="61">
        <v>44</v>
      </c>
      <c r="L179" s="61">
        <v>20</v>
      </c>
    </row>
    <row r="180" spans="1:12" ht="15.75" customHeight="1">
      <c r="A180" s="865"/>
      <c r="B180" s="868"/>
      <c r="C180" s="79" t="s">
        <v>864</v>
      </c>
      <c r="D180" s="60" t="s">
        <v>865</v>
      </c>
      <c r="E180" s="61">
        <v>2</v>
      </c>
      <c r="F180" s="61">
        <v>5</v>
      </c>
      <c r="G180" s="61">
        <v>50</v>
      </c>
      <c r="H180" s="63" t="s">
        <v>503</v>
      </c>
      <c r="I180" s="61">
        <v>6</v>
      </c>
      <c r="J180" s="61">
        <v>20</v>
      </c>
      <c r="K180" s="61">
        <v>103</v>
      </c>
      <c r="L180" s="61">
        <v>37</v>
      </c>
    </row>
    <row r="181" spans="1:12">
      <c r="A181" s="865"/>
      <c r="B181" s="868"/>
      <c r="C181" s="79" t="s">
        <v>866</v>
      </c>
      <c r="D181" s="60" t="s">
        <v>867</v>
      </c>
      <c r="E181" s="61"/>
      <c r="F181" s="61"/>
      <c r="G181" s="61"/>
      <c r="H181" s="63"/>
      <c r="I181" s="61">
        <v>26</v>
      </c>
      <c r="J181" s="61">
        <v>12</v>
      </c>
      <c r="K181" s="61">
        <v>31</v>
      </c>
      <c r="L181" s="61" t="s">
        <v>503</v>
      </c>
    </row>
    <row r="182" spans="1:12">
      <c r="A182" s="865"/>
      <c r="B182" s="868"/>
      <c r="C182" s="79" t="s">
        <v>868</v>
      </c>
      <c r="D182" s="60" t="s">
        <v>869</v>
      </c>
      <c r="E182" s="61"/>
      <c r="F182" s="61"/>
      <c r="G182" s="61"/>
      <c r="H182" s="63"/>
      <c r="I182" s="61">
        <v>14</v>
      </c>
      <c r="J182" s="61">
        <v>10</v>
      </c>
      <c r="K182" s="61">
        <v>61</v>
      </c>
      <c r="L182" s="61">
        <v>32</v>
      </c>
    </row>
    <row r="183" spans="1:12" ht="15.75" customHeight="1">
      <c r="A183" s="865">
        <v>15</v>
      </c>
      <c r="B183" s="868" t="s">
        <v>870</v>
      </c>
      <c r="C183" s="79" t="s">
        <v>871</v>
      </c>
      <c r="D183" s="60" t="s">
        <v>872</v>
      </c>
      <c r="E183" s="61">
        <v>2</v>
      </c>
      <c r="F183" s="61">
        <v>11</v>
      </c>
      <c r="G183" s="61">
        <v>43</v>
      </c>
      <c r="H183" s="63">
        <v>29</v>
      </c>
      <c r="I183" s="61">
        <v>2</v>
      </c>
      <c r="J183" s="61">
        <v>5</v>
      </c>
      <c r="K183" s="61">
        <v>44</v>
      </c>
      <c r="L183" s="61" t="s">
        <v>506</v>
      </c>
    </row>
    <row r="184" spans="1:12" ht="15.75" customHeight="1">
      <c r="A184" s="865"/>
      <c r="B184" s="868"/>
      <c r="C184" s="79" t="s">
        <v>873</v>
      </c>
      <c r="D184" s="60" t="s">
        <v>874</v>
      </c>
      <c r="E184" s="61"/>
      <c r="F184" s="61"/>
      <c r="G184" s="61"/>
      <c r="H184" s="63"/>
      <c r="I184" s="61">
        <v>5</v>
      </c>
      <c r="J184" s="61">
        <v>11</v>
      </c>
      <c r="K184" s="61">
        <v>64</v>
      </c>
      <c r="L184" s="61">
        <v>29</v>
      </c>
    </row>
    <row r="185" spans="1:12" ht="15.75" customHeight="1">
      <c r="A185" s="865"/>
      <c r="B185" s="868"/>
      <c r="C185" s="79" t="s">
        <v>875</v>
      </c>
      <c r="D185" s="60" t="s">
        <v>876</v>
      </c>
      <c r="E185" s="61"/>
      <c r="F185" s="61"/>
      <c r="G185" s="61"/>
      <c r="H185" s="63"/>
      <c r="I185" s="61" t="s">
        <v>503</v>
      </c>
      <c r="J185" s="61" t="s">
        <v>503</v>
      </c>
      <c r="K185" s="61" t="s">
        <v>503</v>
      </c>
      <c r="L185" s="61" t="s">
        <v>503</v>
      </c>
    </row>
    <row r="186" spans="1:12" ht="15.75" customHeight="1">
      <c r="A186" s="865"/>
      <c r="B186" s="868"/>
      <c r="C186" s="79" t="s">
        <v>877</v>
      </c>
      <c r="D186" s="60" t="s">
        <v>878</v>
      </c>
      <c r="E186" s="61"/>
      <c r="F186" s="61"/>
      <c r="G186" s="61"/>
      <c r="H186" s="63"/>
      <c r="I186" s="61">
        <v>7</v>
      </c>
      <c r="J186" s="61">
        <v>12</v>
      </c>
      <c r="K186" s="61">
        <v>68</v>
      </c>
      <c r="L186" s="61">
        <v>35</v>
      </c>
    </row>
    <row r="187" spans="1:12" ht="15.75" customHeight="1">
      <c r="A187" s="865"/>
      <c r="B187" s="868"/>
      <c r="C187" s="79" t="s">
        <v>879</v>
      </c>
      <c r="D187" s="60" t="s">
        <v>880</v>
      </c>
      <c r="E187" s="61">
        <v>3</v>
      </c>
      <c r="F187" s="61">
        <v>6</v>
      </c>
      <c r="G187" s="61">
        <v>45</v>
      </c>
      <c r="H187" s="63" t="s">
        <v>503</v>
      </c>
      <c r="I187" s="61">
        <v>16</v>
      </c>
      <c r="J187" s="61">
        <v>9</v>
      </c>
      <c r="K187" s="61">
        <v>75</v>
      </c>
      <c r="L187" s="61">
        <v>34</v>
      </c>
    </row>
    <row r="188" spans="1:12" ht="15.75" customHeight="1">
      <c r="A188" s="865"/>
      <c r="B188" s="868"/>
      <c r="C188" s="79" t="s">
        <v>881</v>
      </c>
      <c r="D188" s="60" t="s">
        <v>882</v>
      </c>
      <c r="E188" s="61">
        <v>2</v>
      </c>
      <c r="F188" s="61">
        <v>12</v>
      </c>
      <c r="G188" s="61">
        <v>37</v>
      </c>
      <c r="H188" s="63" t="s">
        <v>503</v>
      </c>
      <c r="I188" s="61">
        <v>6</v>
      </c>
      <c r="J188" s="61">
        <v>11</v>
      </c>
      <c r="K188" s="61">
        <v>73</v>
      </c>
      <c r="L188" s="61">
        <v>34</v>
      </c>
    </row>
    <row r="189" spans="1:12" ht="15.75" customHeight="1">
      <c r="A189" s="865"/>
      <c r="B189" s="868"/>
      <c r="C189" s="79" t="s">
        <v>883</v>
      </c>
      <c r="D189" s="60" t="s">
        <v>884</v>
      </c>
      <c r="E189" s="61">
        <v>2</v>
      </c>
      <c r="F189" s="61">
        <v>5</v>
      </c>
      <c r="G189" s="61">
        <v>30</v>
      </c>
      <c r="H189" s="63">
        <v>15</v>
      </c>
      <c r="I189" s="61">
        <v>2</v>
      </c>
      <c r="J189" s="61">
        <v>5</v>
      </c>
      <c r="K189" s="61">
        <v>51</v>
      </c>
      <c r="L189" s="61" t="s">
        <v>506</v>
      </c>
    </row>
    <row r="190" spans="1:12" ht="15.75" customHeight="1">
      <c r="A190" s="865"/>
      <c r="B190" s="868"/>
      <c r="C190" s="79" t="s">
        <v>885</v>
      </c>
      <c r="D190" s="60" t="s">
        <v>886</v>
      </c>
      <c r="E190" s="61">
        <v>2</v>
      </c>
      <c r="F190" s="61">
        <v>13</v>
      </c>
      <c r="G190" s="61">
        <v>28</v>
      </c>
      <c r="H190" s="63">
        <v>22</v>
      </c>
      <c r="I190" s="61">
        <v>5</v>
      </c>
      <c r="J190" s="61">
        <v>6</v>
      </c>
      <c r="K190" s="61">
        <v>46</v>
      </c>
      <c r="L190" s="61" t="s">
        <v>503</v>
      </c>
    </row>
    <row r="191" spans="1:12" ht="15.75" customHeight="1">
      <c r="A191" s="865"/>
      <c r="B191" s="868"/>
      <c r="C191" s="79" t="s">
        <v>887</v>
      </c>
      <c r="D191" s="60" t="s">
        <v>888</v>
      </c>
      <c r="E191" s="61">
        <v>3</v>
      </c>
      <c r="F191" s="61">
        <v>6</v>
      </c>
      <c r="G191" s="61">
        <v>52</v>
      </c>
      <c r="H191" s="63">
        <v>22</v>
      </c>
      <c r="I191" s="61">
        <v>2</v>
      </c>
      <c r="J191" s="61">
        <v>14</v>
      </c>
      <c r="K191" s="61">
        <v>31</v>
      </c>
      <c r="L191" s="61">
        <v>24</v>
      </c>
    </row>
    <row r="192" spans="1:12" ht="15.75" customHeight="1">
      <c r="A192" s="865"/>
      <c r="B192" s="868"/>
      <c r="C192" s="79" t="s">
        <v>889</v>
      </c>
      <c r="D192" s="60" t="s">
        <v>890</v>
      </c>
      <c r="E192" s="61">
        <v>2</v>
      </c>
      <c r="F192" s="61">
        <v>16</v>
      </c>
      <c r="G192" s="61">
        <v>32</v>
      </c>
      <c r="H192" s="63" t="s">
        <v>503</v>
      </c>
      <c r="I192" s="61">
        <v>2</v>
      </c>
      <c r="J192" s="61">
        <v>5</v>
      </c>
      <c r="K192" s="61">
        <v>49</v>
      </c>
      <c r="L192" s="61" t="s">
        <v>503</v>
      </c>
    </row>
    <row r="193" spans="1:12" ht="15.75" customHeight="1">
      <c r="A193" s="865"/>
      <c r="B193" s="868"/>
      <c r="C193" s="79" t="s">
        <v>891</v>
      </c>
      <c r="D193" s="60" t="s">
        <v>892</v>
      </c>
      <c r="E193" s="61">
        <v>2</v>
      </c>
      <c r="F193" s="61">
        <v>16</v>
      </c>
      <c r="G193" s="61">
        <v>33</v>
      </c>
      <c r="H193" s="63" t="s">
        <v>503</v>
      </c>
      <c r="I193" s="61">
        <v>2</v>
      </c>
      <c r="J193" s="61">
        <v>5</v>
      </c>
      <c r="K193" s="61">
        <v>30</v>
      </c>
      <c r="L193" s="61" t="s">
        <v>506</v>
      </c>
    </row>
    <row r="194" spans="1:12" ht="39.65" customHeight="1">
      <c r="A194" s="865"/>
      <c r="B194" s="868"/>
      <c r="C194" s="79" t="s">
        <v>893</v>
      </c>
      <c r="D194" s="60" t="s">
        <v>894</v>
      </c>
      <c r="E194" s="61">
        <v>7</v>
      </c>
      <c r="F194" s="61">
        <v>11</v>
      </c>
      <c r="G194" s="61">
        <v>37</v>
      </c>
      <c r="H194" s="63">
        <v>35</v>
      </c>
      <c r="I194" s="61">
        <v>5</v>
      </c>
      <c r="J194" s="61">
        <v>10</v>
      </c>
      <c r="K194" s="61">
        <v>42</v>
      </c>
      <c r="L194" s="61">
        <v>23</v>
      </c>
    </row>
    <row r="195" spans="1:12" ht="15.75" customHeight="1">
      <c r="A195" s="865"/>
      <c r="B195" s="868"/>
      <c r="C195" s="79" t="s">
        <v>895</v>
      </c>
      <c r="D195" s="60" t="s">
        <v>896</v>
      </c>
      <c r="E195" s="61">
        <v>2</v>
      </c>
      <c r="F195" s="61">
        <v>5</v>
      </c>
      <c r="G195" s="61">
        <v>35</v>
      </c>
      <c r="H195" s="63" t="s">
        <v>503</v>
      </c>
      <c r="I195" s="61">
        <v>4</v>
      </c>
      <c r="J195" s="61">
        <v>10</v>
      </c>
      <c r="K195" s="61">
        <v>73</v>
      </c>
      <c r="L195" s="61">
        <v>37</v>
      </c>
    </row>
    <row r="196" spans="1:12" ht="15.75" customHeight="1">
      <c r="A196" s="865"/>
      <c r="B196" s="868"/>
      <c r="C196" s="79" t="s">
        <v>897</v>
      </c>
      <c r="D196" s="60" t="s">
        <v>898</v>
      </c>
      <c r="E196" s="61"/>
      <c r="F196" s="61"/>
      <c r="G196" s="61"/>
      <c r="H196" s="63"/>
      <c r="I196" s="61" t="s">
        <v>503</v>
      </c>
      <c r="J196" s="61" t="s">
        <v>503</v>
      </c>
      <c r="K196" s="61" t="s">
        <v>503</v>
      </c>
      <c r="L196" s="61" t="s">
        <v>503</v>
      </c>
    </row>
    <row r="197" spans="1:12" ht="15.75" customHeight="1">
      <c r="A197" s="865"/>
      <c r="B197" s="868"/>
      <c r="C197" s="79" t="s">
        <v>899</v>
      </c>
      <c r="D197" s="60" t="s">
        <v>900</v>
      </c>
      <c r="E197" s="61">
        <v>2</v>
      </c>
      <c r="F197" s="61">
        <v>5</v>
      </c>
      <c r="G197" s="61">
        <v>21</v>
      </c>
      <c r="H197" s="63" t="s">
        <v>503</v>
      </c>
      <c r="I197" s="61">
        <v>2</v>
      </c>
      <c r="J197" s="61">
        <v>5</v>
      </c>
      <c r="K197" s="61">
        <v>40</v>
      </c>
      <c r="L197" s="61" t="s">
        <v>503</v>
      </c>
    </row>
    <row r="198" spans="1:12">
      <c r="A198" s="865">
        <v>16</v>
      </c>
      <c r="B198" s="866" t="s">
        <v>901</v>
      </c>
      <c r="C198" s="79" t="s">
        <v>902</v>
      </c>
      <c r="D198" s="60" t="s">
        <v>903</v>
      </c>
      <c r="E198" s="61">
        <v>11</v>
      </c>
      <c r="F198" s="61">
        <v>18</v>
      </c>
      <c r="G198" s="61">
        <v>60</v>
      </c>
      <c r="H198" s="63">
        <v>28</v>
      </c>
      <c r="I198" s="61">
        <v>12</v>
      </c>
      <c r="J198" s="61">
        <v>14</v>
      </c>
      <c r="K198" s="61">
        <v>67</v>
      </c>
      <c r="L198" s="61">
        <v>24</v>
      </c>
    </row>
    <row r="199" spans="1:12">
      <c r="A199" s="865"/>
      <c r="B199" s="866"/>
      <c r="C199" s="79" t="s">
        <v>904</v>
      </c>
      <c r="D199" s="60" t="s">
        <v>905</v>
      </c>
      <c r="E199" s="61">
        <v>8</v>
      </c>
      <c r="F199" s="61">
        <v>19</v>
      </c>
      <c r="G199" s="61">
        <v>172</v>
      </c>
      <c r="H199" s="63">
        <v>64</v>
      </c>
      <c r="I199" s="61">
        <v>13</v>
      </c>
      <c r="J199" s="61">
        <v>22</v>
      </c>
      <c r="K199" s="61">
        <v>111</v>
      </c>
      <c r="L199" s="61">
        <v>47</v>
      </c>
    </row>
    <row r="200" spans="1:12">
      <c r="A200" s="865"/>
      <c r="B200" s="866"/>
      <c r="C200" s="79" t="s">
        <v>906</v>
      </c>
      <c r="D200" s="60" t="s">
        <v>907</v>
      </c>
      <c r="E200" s="61">
        <v>3</v>
      </c>
      <c r="F200" s="61">
        <v>14</v>
      </c>
      <c r="G200" s="61">
        <v>67</v>
      </c>
      <c r="H200" s="63">
        <v>25</v>
      </c>
      <c r="I200" s="61">
        <v>4</v>
      </c>
      <c r="J200" s="61">
        <v>16</v>
      </c>
      <c r="K200" s="61">
        <v>74</v>
      </c>
      <c r="L200" s="61">
        <v>31</v>
      </c>
    </row>
    <row r="201" spans="1:12">
      <c r="A201" s="865"/>
      <c r="B201" s="866"/>
      <c r="C201" s="79" t="s">
        <v>908</v>
      </c>
      <c r="D201" s="60" t="s">
        <v>909</v>
      </c>
      <c r="E201" s="61"/>
      <c r="F201" s="61"/>
      <c r="G201" s="61"/>
      <c r="H201" s="63"/>
      <c r="I201" s="61" t="s">
        <v>506</v>
      </c>
      <c r="J201" s="61">
        <v>6</v>
      </c>
      <c r="K201" s="61">
        <v>40</v>
      </c>
      <c r="L201" s="61">
        <v>16</v>
      </c>
    </row>
    <row r="202" spans="1:12">
      <c r="A202" s="865"/>
      <c r="B202" s="866"/>
      <c r="C202" s="79" t="s">
        <v>910</v>
      </c>
      <c r="D202" s="60" t="s">
        <v>911</v>
      </c>
      <c r="E202" s="61">
        <v>16</v>
      </c>
      <c r="F202" s="61">
        <v>17</v>
      </c>
      <c r="G202" s="61">
        <v>67</v>
      </c>
      <c r="H202" s="63">
        <v>39</v>
      </c>
      <c r="I202" s="61">
        <v>20</v>
      </c>
      <c r="J202" s="61">
        <v>15</v>
      </c>
      <c r="K202" s="61">
        <v>99</v>
      </c>
      <c r="L202" s="61">
        <v>41</v>
      </c>
    </row>
    <row r="203" spans="1:12">
      <c r="A203" s="865"/>
      <c r="B203" s="866"/>
      <c r="C203" s="79" t="s">
        <v>912</v>
      </c>
      <c r="D203" s="60" t="s">
        <v>913</v>
      </c>
      <c r="E203" s="61">
        <v>18</v>
      </c>
      <c r="F203" s="61">
        <v>24</v>
      </c>
      <c r="G203" s="61">
        <v>142</v>
      </c>
      <c r="H203" s="63">
        <v>65</v>
      </c>
      <c r="I203" s="61">
        <v>20</v>
      </c>
      <c r="J203" s="61">
        <v>22</v>
      </c>
      <c r="K203" s="61">
        <v>139</v>
      </c>
      <c r="L203" s="61">
        <v>66</v>
      </c>
    </row>
    <row r="204" spans="1:12">
      <c r="A204" s="865"/>
      <c r="B204" s="866"/>
      <c r="C204" s="79" t="s">
        <v>914</v>
      </c>
      <c r="D204" s="60" t="s">
        <v>915</v>
      </c>
      <c r="E204" s="61">
        <v>11</v>
      </c>
      <c r="F204" s="61">
        <v>20</v>
      </c>
      <c r="G204" s="61">
        <v>75</v>
      </c>
      <c r="H204" s="63">
        <v>33</v>
      </c>
      <c r="I204" s="61">
        <v>13</v>
      </c>
      <c r="J204" s="61">
        <v>38</v>
      </c>
      <c r="K204" s="61">
        <v>107</v>
      </c>
      <c r="L204" s="61">
        <v>43</v>
      </c>
    </row>
    <row r="205" spans="1:12">
      <c r="A205" s="865"/>
      <c r="B205" s="866"/>
      <c r="C205" s="79" t="s">
        <v>916</v>
      </c>
      <c r="D205" s="60" t="s">
        <v>917</v>
      </c>
      <c r="E205" s="61">
        <v>7</v>
      </c>
      <c r="F205" s="61">
        <v>16</v>
      </c>
      <c r="G205" s="61">
        <v>77</v>
      </c>
      <c r="H205" s="63">
        <v>31</v>
      </c>
      <c r="I205" s="61">
        <v>8</v>
      </c>
      <c r="J205" s="61">
        <v>24</v>
      </c>
      <c r="K205" s="61">
        <v>103</v>
      </c>
      <c r="L205" s="61">
        <v>40</v>
      </c>
    </row>
    <row r="206" spans="1:12">
      <c r="A206" s="865"/>
      <c r="B206" s="866"/>
      <c r="C206" s="79" t="s">
        <v>918</v>
      </c>
      <c r="D206" s="60" t="s">
        <v>919</v>
      </c>
      <c r="E206" s="61">
        <v>9</v>
      </c>
      <c r="F206" s="61">
        <v>23</v>
      </c>
      <c r="G206" s="61">
        <v>100</v>
      </c>
      <c r="H206" s="63">
        <v>42</v>
      </c>
      <c r="I206" s="61">
        <v>12</v>
      </c>
      <c r="J206" s="61">
        <v>29</v>
      </c>
      <c r="K206" s="61">
        <v>127</v>
      </c>
      <c r="L206" s="61">
        <v>45</v>
      </c>
    </row>
    <row r="207" spans="1:12">
      <c r="A207" s="865"/>
      <c r="B207" s="866"/>
      <c r="C207" s="79" t="s">
        <v>920</v>
      </c>
      <c r="D207" s="60" t="s">
        <v>921</v>
      </c>
      <c r="E207" s="61"/>
      <c r="F207" s="61"/>
      <c r="G207" s="61"/>
      <c r="H207" s="63"/>
      <c r="I207" s="61">
        <v>10</v>
      </c>
      <c r="J207" s="61">
        <v>11</v>
      </c>
      <c r="K207" s="61">
        <v>50</v>
      </c>
      <c r="L207" s="61">
        <v>25</v>
      </c>
    </row>
    <row r="208" spans="1:12">
      <c r="A208" s="865"/>
      <c r="B208" s="866"/>
      <c r="C208" s="79" t="s">
        <v>922</v>
      </c>
      <c r="D208" s="60" t="s">
        <v>923</v>
      </c>
      <c r="E208" s="61"/>
      <c r="F208" s="61"/>
      <c r="G208" s="61"/>
      <c r="H208" s="63"/>
      <c r="I208" s="61">
        <v>29</v>
      </c>
      <c r="J208" s="61">
        <v>36</v>
      </c>
      <c r="K208" s="61">
        <v>122</v>
      </c>
      <c r="L208" s="61">
        <v>44</v>
      </c>
    </row>
    <row r="209" spans="1:12">
      <c r="A209" s="865"/>
      <c r="B209" s="866"/>
      <c r="C209" s="79" t="s">
        <v>924</v>
      </c>
      <c r="D209" s="60" t="s">
        <v>925</v>
      </c>
      <c r="E209" s="61">
        <v>12</v>
      </c>
      <c r="F209" s="61">
        <v>13</v>
      </c>
      <c r="G209" s="61">
        <v>48</v>
      </c>
      <c r="H209" s="63">
        <v>28</v>
      </c>
      <c r="I209" s="61" t="s">
        <v>503</v>
      </c>
      <c r="J209" s="61" t="s">
        <v>503</v>
      </c>
      <c r="K209" s="61" t="s">
        <v>503</v>
      </c>
      <c r="L209" s="61" t="s">
        <v>503</v>
      </c>
    </row>
    <row r="210" spans="1:12">
      <c r="A210" s="865"/>
      <c r="B210" s="866"/>
      <c r="C210" s="79" t="s">
        <v>926</v>
      </c>
      <c r="D210" s="60" t="s">
        <v>927</v>
      </c>
      <c r="E210" s="61">
        <v>10</v>
      </c>
      <c r="F210" s="61">
        <v>17</v>
      </c>
      <c r="G210" s="61">
        <v>77</v>
      </c>
      <c r="H210" s="63">
        <v>31</v>
      </c>
      <c r="I210" s="61">
        <v>12</v>
      </c>
      <c r="J210" s="61">
        <v>12</v>
      </c>
      <c r="K210" s="61">
        <v>108</v>
      </c>
      <c r="L210" s="61">
        <v>42</v>
      </c>
    </row>
    <row r="211" spans="1:12">
      <c r="A211" s="865"/>
      <c r="B211" s="866"/>
      <c r="C211" s="79" t="s">
        <v>928</v>
      </c>
      <c r="D211" s="60" t="s">
        <v>929</v>
      </c>
      <c r="E211" s="61"/>
      <c r="F211" s="61"/>
      <c r="G211" s="61"/>
      <c r="H211" s="63"/>
      <c r="I211" s="61">
        <v>17</v>
      </c>
      <c r="J211" s="61">
        <v>32</v>
      </c>
      <c r="K211" s="61">
        <v>100</v>
      </c>
      <c r="L211" s="61">
        <v>40</v>
      </c>
    </row>
    <row r="212" spans="1:12">
      <c r="A212" s="865"/>
      <c r="B212" s="866"/>
      <c r="C212" s="79" t="s">
        <v>930</v>
      </c>
      <c r="D212" s="60" t="s">
        <v>931</v>
      </c>
      <c r="E212" s="61"/>
      <c r="F212" s="61"/>
      <c r="G212" s="61"/>
      <c r="H212" s="63"/>
      <c r="I212" s="61" t="s">
        <v>503</v>
      </c>
      <c r="J212" s="61" t="s">
        <v>503</v>
      </c>
      <c r="K212" s="61" t="s">
        <v>503</v>
      </c>
      <c r="L212" s="61" t="s">
        <v>503</v>
      </c>
    </row>
    <row r="213" spans="1:12">
      <c r="A213" s="865"/>
      <c r="B213" s="866"/>
      <c r="C213" s="79" t="s">
        <v>932</v>
      </c>
      <c r="D213" s="60" t="s">
        <v>933</v>
      </c>
      <c r="E213" s="61">
        <v>3</v>
      </c>
      <c r="F213" s="61">
        <v>13</v>
      </c>
      <c r="G213" s="61">
        <v>64</v>
      </c>
      <c r="H213" s="63">
        <v>23</v>
      </c>
      <c r="I213" s="61">
        <v>5</v>
      </c>
      <c r="J213" s="61">
        <v>13</v>
      </c>
      <c r="K213" s="61">
        <v>73</v>
      </c>
      <c r="L213" s="61">
        <v>29</v>
      </c>
    </row>
    <row r="214" spans="1:12">
      <c r="A214" s="865"/>
      <c r="B214" s="866"/>
      <c r="C214" s="79" t="s">
        <v>934</v>
      </c>
      <c r="D214" s="60" t="s">
        <v>935</v>
      </c>
      <c r="E214" s="61">
        <v>5</v>
      </c>
      <c r="F214" s="61">
        <v>10</v>
      </c>
      <c r="G214" s="61">
        <v>95</v>
      </c>
      <c r="H214" s="63">
        <v>38</v>
      </c>
      <c r="I214" s="61">
        <v>5</v>
      </c>
      <c r="J214" s="61">
        <v>17</v>
      </c>
      <c r="K214" s="61">
        <v>104</v>
      </c>
      <c r="L214" s="61">
        <v>27</v>
      </c>
    </row>
    <row r="215" spans="1:12">
      <c r="A215" s="865"/>
      <c r="B215" s="866"/>
      <c r="C215" s="79" t="s">
        <v>936</v>
      </c>
      <c r="D215" s="60" t="s">
        <v>937</v>
      </c>
      <c r="E215" s="61">
        <v>29</v>
      </c>
      <c r="F215" s="61">
        <v>36</v>
      </c>
      <c r="G215" s="61">
        <v>143</v>
      </c>
      <c r="H215" s="63">
        <v>57</v>
      </c>
      <c r="I215" s="61">
        <v>34</v>
      </c>
      <c r="J215" s="61">
        <v>56</v>
      </c>
      <c r="K215" s="61">
        <v>143</v>
      </c>
      <c r="L215" s="61">
        <v>54</v>
      </c>
    </row>
    <row r="216" spans="1:12">
      <c r="A216" s="865"/>
      <c r="B216" s="866"/>
      <c r="C216" s="79" t="s">
        <v>938</v>
      </c>
      <c r="D216" s="60" t="s">
        <v>939</v>
      </c>
      <c r="E216" s="61">
        <v>9</v>
      </c>
      <c r="F216" s="61">
        <v>10</v>
      </c>
      <c r="G216" s="61">
        <v>78</v>
      </c>
      <c r="H216" s="63">
        <v>34</v>
      </c>
      <c r="I216" s="61">
        <v>9</v>
      </c>
      <c r="J216" s="61">
        <v>14</v>
      </c>
      <c r="K216" s="61">
        <v>92</v>
      </c>
      <c r="L216" s="61">
        <v>47</v>
      </c>
    </row>
    <row r="217" spans="1:12">
      <c r="A217" s="865">
        <v>17</v>
      </c>
      <c r="B217" s="868" t="s">
        <v>940</v>
      </c>
      <c r="C217" s="84" t="s">
        <v>941</v>
      </c>
      <c r="D217" s="84" t="s">
        <v>942</v>
      </c>
      <c r="E217" s="61">
        <v>13</v>
      </c>
      <c r="F217" s="61">
        <v>14</v>
      </c>
      <c r="G217" s="61">
        <v>56</v>
      </c>
      <c r="H217" s="63" t="s">
        <v>503</v>
      </c>
      <c r="I217" s="61">
        <v>11</v>
      </c>
      <c r="J217" s="61">
        <v>31</v>
      </c>
      <c r="K217" s="61">
        <v>96</v>
      </c>
      <c r="L217" s="61">
        <v>34</v>
      </c>
    </row>
    <row r="218" spans="1:12">
      <c r="A218" s="865"/>
      <c r="B218" s="868"/>
      <c r="C218" s="79" t="s">
        <v>943</v>
      </c>
      <c r="D218" s="60" t="s">
        <v>944</v>
      </c>
      <c r="E218" s="61"/>
      <c r="F218" s="61"/>
      <c r="G218" s="61"/>
      <c r="H218" s="63"/>
      <c r="I218" s="61">
        <v>11</v>
      </c>
      <c r="J218" s="61">
        <v>15</v>
      </c>
      <c r="K218" s="61">
        <v>76</v>
      </c>
      <c r="L218" s="61">
        <v>46</v>
      </c>
    </row>
    <row r="219" spans="1:12">
      <c r="A219" s="865"/>
      <c r="B219" s="868"/>
      <c r="C219" s="79" t="s">
        <v>945</v>
      </c>
      <c r="D219" s="60" t="s">
        <v>946</v>
      </c>
      <c r="E219" s="61">
        <v>18</v>
      </c>
      <c r="F219" s="61">
        <v>39</v>
      </c>
      <c r="G219" s="61">
        <v>57</v>
      </c>
      <c r="H219" s="63" t="s">
        <v>503</v>
      </c>
      <c r="I219" s="61" t="s">
        <v>503</v>
      </c>
      <c r="J219" s="61" t="s">
        <v>503</v>
      </c>
      <c r="K219" s="61" t="s">
        <v>503</v>
      </c>
      <c r="L219" s="61" t="s">
        <v>503</v>
      </c>
    </row>
    <row r="220" spans="1:12">
      <c r="A220" s="865"/>
      <c r="B220" s="868"/>
      <c r="C220" s="79" t="s">
        <v>507</v>
      </c>
      <c r="D220" s="60" t="s">
        <v>947</v>
      </c>
      <c r="E220" s="61">
        <v>13</v>
      </c>
      <c r="F220" s="61">
        <v>14</v>
      </c>
      <c r="G220" s="61">
        <v>64</v>
      </c>
      <c r="H220" s="63" t="s">
        <v>503</v>
      </c>
      <c r="I220" s="61">
        <v>12</v>
      </c>
      <c r="J220" s="61">
        <v>15</v>
      </c>
      <c r="K220" s="61">
        <v>79</v>
      </c>
      <c r="L220" s="61">
        <v>38</v>
      </c>
    </row>
    <row r="221" spans="1:12">
      <c r="A221" s="865"/>
      <c r="B221" s="868"/>
      <c r="C221" s="79" t="s">
        <v>576</v>
      </c>
      <c r="D221" s="60" t="s">
        <v>577</v>
      </c>
      <c r="E221" s="61">
        <v>18</v>
      </c>
      <c r="F221" s="61">
        <v>43</v>
      </c>
      <c r="G221" s="61">
        <v>74</v>
      </c>
      <c r="H221" s="63" t="s">
        <v>503</v>
      </c>
      <c r="I221" s="61">
        <v>14</v>
      </c>
      <c r="J221" s="61">
        <v>27</v>
      </c>
      <c r="K221" s="61">
        <v>107</v>
      </c>
      <c r="L221" s="61">
        <v>51</v>
      </c>
    </row>
    <row r="222" spans="1:12">
      <c r="A222" s="865"/>
      <c r="B222" s="868"/>
      <c r="C222" s="79" t="s">
        <v>948</v>
      </c>
      <c r="D222" s="60" t="s">
        <v>949</v>
      </c>
      <c r="E222" s="61">
        <v>18</v>
      </c>
      <c r="F222" s="61">
        <v>38</v>
      </c>
      <c r="G222" s="61">
        <v>64</v>
      </c>
      <c r="H222" s="63" t="s">
        <v>503</v>
      </c>
      <c r="I222" s="61">
        <v>15</v>
      </c>
      <c r="J222" s="61">
        <v>38</v>
      </c>
      <c r="K222" s="61">
        <v>143</v>
      </c>
      <c r="L222" s="61">
        <v>45</v>
      </c>
    </row>
    <row r="223" spans="1:12">
      <c r="A223" s="865"/>
      <c r="B223" s="868"/>
      <c r="C223" s="79" t="s">
        <v>950</v>
      </c>
      <c r="D223" s="60" t="s">
        <v>951</v>
      </c>
      <c r="E223" s="61"/>
      <c r="F223" s="61"/>
      <c r="G223" s="61"/>
      <c r="H223" s="63"/>
      <c r="I223" s="61">
        <v>3</v>
      </c>
      <c r="J223" s="61">
        <v>23</v>
      </c>
      <c r="K223" s="61">
        <v>81</v>
      </c>
      <c r="L223" s="61">
        <v>30</v>
      </c>
    </row>
    <row r="224" spans="1:12">
      <c r="A224" s="865"/>
      <c r="B224" s="868"/>
      <c r="C224" s="79" t="s">
        <v>952</v>
      </c>
      <c r="D224" s="60" t="s">
        <v>953</v>
      </c>
      <c r="E224" s="61">
        <v>27</v>
      </c>
      <c r="F224" s="61">
        <v>39</v>
      </c>
      <c r="G224" s="61">
        <v>53</v>
      </c>
      <c r="H224" s="63" t="s">
        <v>503</v>
      </c>
      <c r="I224" s="61">
        <v>22</v>
      </c>
      <c r="J224" s="61">
        <v>39</v>
      </c>
      <c r="K224" s="61">
        <v>81</v>
      </c>
      <c r="L224" s="61">
        <v>50</v>
      </c>
    </row>
    <row r="225" spans="1:12">
      <c r="A225" s="865"/>
      <c r="B225" s="868"/>
      <c r="C225" s="79" t="s">
        <v>954</v>
      </c>
      <c r="D225" s="60" t="s">
        <v>955</v>
      </c>
      <c r="E225" s="61"/>
      <c r="F225" s="61"/>
      <c r="G225" s="61"/>
      <c r="H225" s="63"/>
      <c r="I225" s="61">
        <v>18</v>
      </c>
      <c r="J225" s="61">
        <v>15</v>
      </c>
      <c r="K225" s="61">
        <v>97</v>
      </c>
      <c r="L225" s="61">
        <v>50</v>
      </c>
    </row>
    <row r="226" spans="1:12">
      <c r="A226" s="865"/>
      <c r="B226" s="868"/>
      <c r="C226" s="79" t="s">
        <v>956</v>
      </c>
      <c r="D226" s="60" t="s">
        <v>957</v>
      </c>
      <c r="E226" s="61">
        <v>4</v>
      </c>
      <c r="F226" s="61">
        <v>27</v>
      </c>
      <c r="G226" s="61">
        <v>135</v>
      </c>
      <c r="H226" s="63" t="s">
        <v>503</v>
      </c>
      <c r="I226" s="61">
        <v>14</v>
      </c>
      <c r="J226" s="61">
        <v>22</v>
      </c>
      <c r="K226" s="61">
        <v>106</v>
      </c>
      <c r="L226" s="61">
        <v>51</v>
      </c>
    </row>
    <row r="227" spans="1:12">
      <c r="A227" s="865"/>
      <c r="B227" s="868"/>
      <c r="C227" s="79" t="s">
        <v>958</v>
      </c>
      <c r="D227" s="60" t="s">
        <v>959</v>
      </c>
      <c r="E227" s="61"/>
      <c r="F227" s="61"/>
      <c r="G227" s="61"/>
      <c r="H227" s="63"/>
      <c r="I227" s="61">
        <v>10</v>
      </c>
      <c r="J227" s="61">
        <v>12</v>
      </c>
      <c r="K227" s="61">
        <v>105</v>
      </c>
      <c r="L227" s="61">
        <v>48</v>
      </c>
    </row>
    <row r="228" spans="1:12">
      <c r="A228" s="865"/>
      <c r="B228" s="868"/>
      <c r="C228" s="79" t="s">
        <v>960</v>
      </c>
      <c r="D228" s="60" t="s">
        <v>961</v>
      </c>
      <c r="E228" s="61">
        <v>21</v>
      </c>
      <c r="F228" s="61">
        <v>44</v>
      </c>
      <c r="G228" s="61">
        <v>68</v>
      </c>
      <c r="H228" s="63" t="s">
        <v>503</v>
      </c>
      <c r="I228" s="61">
        <v>19</v>
      </c>
      <c r="J228" s="61">
        <v>42</v>
      </c>
      <c r="K228" s="61">
        <v>133</v>
      </c>
      <c r="L228" s="61">
        <v>41</v>
      </c>
    </row>
    <row r="229" spans="1:12">
      <c r="A229" s="865"/>
      <c r="B229" s="868"/>
      <c r="C229" s="79" t="s">
        <v>962</v>
      </c>
      <c r="D229" s="60" t="s">
        <v>963</v>
      </c>
      <c r="E229" s="61">
        <v>11</v>
      </c>
      <c r="F229" s="61">
        <v>24</v>
      </c>
      <c r="G229" s="61">
        <v>51</v>
      </c>
      <c r="H229" s="63" t="s">
        <v>503</v>
      </c>
      <c r="I229" s="61">
        <v>11</v>
      </c>
      <c r="J229" s="61">
        <v>21</v>
      </c>
      <c r="K229" s="61">
        <v>88</v>
      </c>
      <c r="L229" s="61">
        <v>48</v>
      </c>
    </row>
    <row r="230" spans="1:12">
      <c r="A230" s="865"/>
      <c r="B230" s="868"/>
      <c r="C230" s="79" t="s">
        <v>964</v>
      </c>
      <c r="D230" s="60" t="s">
        <v>965</v>
      </c>
      <c r="E230" s="61">
        <v>9</v>
      </c>
      <c r="F230" s="61">
        <v>34</v>
      </c>
      <c r="G230" s="61">
        <v>82</v>
      </c>
      <c r="H230" s="63" t="s">
        <v>503</v>
      </c>
      <c r="I230" s="61">
        <v>7</v>
      </c>
      <c r="J230" s="61">
        <v>37</v>
      </c>
      <c r="K230" s="61">
        <v>91</v>
      </c>
      <c r="L230" s="61">
        <v>38</v>
      </c>
    </row>
    <row r="231" spans="1:12">
      <c r="A231" s="865"/>
      <c r="B231" s="868"/>
      <c r="C231" s="79" t="s">
        <v>966</v>
      </c>
      <c r="D231" s="60" t="s">
        <v>967</v>
      </c>
      <c r="E231" s="61">
        <v>17</v>
      </c>
      <c r="F231" s="61">
        <v>32</v>
      </c>
      <c r="G231" s="61">
        <v>87</v>
      </c>
      <c r="H231" s="63" t="s">
        <v>503</v>
      </c>
      <c r="I231" s="61">
        <v>9</v>
      </c>
      <c r="J231" s="61">
        <v>24</v>
      </c>
      <c r="K231" s="61">
        <v>80</v>
      </c>
      <c r="L231" s="61">
        <v>30</v>
      </c>
    </row>
    <row r="232" spans="1:12">
      <c r="A232" s="865"/>
      <c r="B232" s="868"/>
      <c r="C232" s="79" t="s">
        <v>968</v>
      </c>
      <c r="D232" s="60" t="s">
        <v>969</v>
      </c>
      <c r="E232" s="61" t="s">
        <v>503</v>
      </c>
      <c r="F232" s="61" t="s">
        <v>503</v>
      </c>
      <c r="G232" s="61">
        <v>58</v>
      </c>
      <c r="H232" s="63" t="s">
        <v>503</v>
      </c>
      <c r="I232" s="61">
        <v>7</v>
      </c>
      <c r="J232" s="61">
        <v>15</v>
      </c>
      <c r="K232" s="61">
        <v>58</v>
      </c>
      <c r="L232" s="61">
        <v>35</v>
      </c>
    </row>
    <row r="233" spans="1:12">
      <c r="A233" s="865"/>
      <c r="B233" s="868"/>
      <c r="C233" s="79" t="s">
        <v>970</v>
      </c>
      <c r="D233" s="60" t="s">
        <v>971</v>
      </c>
      <c r="E233" s="61"/>
      <c r="F233" s="61"/>
      <c r="G233" s="61"/>
      <c r="H233" s="63"/>
      <c r="I233" s="61">
        <v>26</v>
      </c>
      <c r="J233" s="61">
        <v>21</v>
      </c>
      <c r="K233" s="61">
        <v>76</v>
      </c>
      <c r="L233" s="61">
        <v>38</v>
      </c>
    </row>
    <row r="234" spans="1:12">
      <c r="A234" s="865"/>
      <c r="B234" s="868"/>
      <c r="C234" s="79" t="s">
        <v>972</v>
      </c>
      <c r="D234" s="60" t="s">
        <v>973</v>
      </c>
      <c r="E234" s="61"/>
      <c r="F234" s="61"/>
      <c r="G234" s="61"/>
      <c r="H234" s="63"/>
      <c r="I234" s="61">
        <v>7</v>
      </c>
      <c r="J234" s="61">
        <v>11</v>
      </c>
      <c r="K234" s="61">
        <v>105</v>
      </c>
      <c r="L234" s="61">
        <v>36</v>
      </c>
    </row>
    <row r="235" spans="1:12">
      <c r="A235" s="865"/>
      <c r="B235" s="868"/>
      <c r="C235" s="79" t="s">
        <v>974</v>
      </c>
      <c r="D235" s="60" t="s">
        <v>975</v>
      </c>
      <c r="E235" s="61"/>
      <c r="F235" s="61"/>
      <c r="G235" s="61"/>
      <c r="H235" s="63"/>
      <c r="I235" s="61">
        <v>5</v>
      </c>
      <c r="J235" s="61">
        <v>17</v>
      </c>
      <c r="K235" s="61">
        <v>97</v>
      </c>
      <c r="L235" s="61">
        <v>46</v>
      </c>
    </row>
    <row r="236" spans="1:12">
      <c r="A236" s="865"/>
      <c r="B236" s="868"/>
      <c r="C236" s="79" t="s">
        <v>976</v>
      </c>
      <c r="D236" s="60" t="s">
        <v>977</v>
      </c>
      <c r="E236" s="61">
        <v>2</v>
      </c>
      <c r="F236" s="61">
        <v>32</v>
      </c>
      <c r="G236" s="61">
        <v>216</v>
      </c>
      <c r="H236" s="63">
        <v>86</v>
      </c>
      <c r="I236" s="61">
        <v>18</v>
      </c>
      <c r="J236" s="61">
        <v>29</v>
      </c>
      <c r="K236" s="61">
        <v>108</v>
      </c>
      <c r="L236" s="61">
        <v>47</v>
      </c>
    </row>
    <row r="237" spans="1:12">
      <c r="A237" s="865"/>
      <c r="B237" s="868"/>
      <c r="C237" s="79" t="s">
        <v>978</v>
      </c>
      <c r="D237" s="60" t="s">
        <v>979</v>
      </c>
      <c r="E237" s="61">
        <v>7</v>
      </c>
      <c r="F237" s="61">
        <v>27</v>
      </c>
      <c r="G237" s="61">
        <v>78</v>
      </c>
      <c r="H237" s="63">
        <v>29</v>
      </c>
      <c r="I237" s="61">
        <v>13</v>
      </c>
      <c r="J237" s="61">
        <v>31</v>
      </c>
      <c r="K237" s="61">
        <v>94</v>
      </c>
      <c r="L237" s="61">
        <v>52</v>
      </c>
    </row>
    <row r="238" spans="1:12">
      <c r="A238" s="865"/>
      <c r="B238" s="868"/>
      <c r="C238" s="79" t="s">
        <v>980</v>
      </c>
      <c r="D238" s="60" t="s">
        <v>981</v>
      </c>
      <c r="E238" s="61"/>
      <c r="F238" s="61"/>
      <c r="G238" s="61"/>
      <c r="H238" s="63"/>
      <c r="I238" s="61">
        <v>16</v>
      </c>
      <c r="J238" s="61">
        <v>30</v>
      </c>
      <c r="K238" s="61">
        <v>75</v>
      </c>
      <c r="L238" s="61">
        <v>34</v>
      </c>
    </row>
    <row r="239" spans="1:12">
      <c r="A239" s="865"/>
      <c r="B239" s="868"/>
      <c r="C239" s="79" t="s">
        <v>982</v>
      </c>
      <c r="D239" s="60" t="s">
        <v>983</v>
      </c>
      <c r="E239" s="61">
        <v>6</v>
      </c>
      <c r="F239" s="61">
        <v>23</v>
      </c>
      <c r="G239" s="61">
        <v>38</v>
      </c>
      <c r="H239" s="63" t="s">
        <v>503</v>
      </c>
      <c r="I239" s="61">
        <v>5</v>
      </c>
      <c r="J239" s="61">
        <v>20</v>
      </c>
      <c r="K239" s="61">
        <v>68</v>
      </c>
      <c r="L239" s="61">
        <v>38</v>
      </c>
    </row>
    <row r="240" spans="1:12">
      <c r="A240" s="865"/>
      <c r="B240" s="868"/>
      <c r="C240" s="79" t="s">
        <v>984</v>
      </c>
      <c r="D240" s="60" t="s">
        <v>985</v>
      </c>
      <c r="E240" s="61">
        <v>13</v>
      </c>
      <c r="F240" s="61">
        <v>42</v>
      </c>
      <c r="G240" s="61">
        <v>50</v>
      </c>
      <c r="H240" s="63" t="s">
        <v>503</v>
      </c>
      <c r="I240" s="61">
        <v>19</v>
      </c>
      <c r="J240" s="61">
        <v>49</v>
      </c>
      <c r="K240" s="61">
        <v>106</v>
      </c>
      <c r="L240" s="61">
        <v>59</v>
      </c>
    </row>
    <row r="241" spans="1:12">
      <c r="A241" s="865"/>
      <c r="B241" s="868"/>
      <c r="C241" s="79" t="s">
        <v>986</v>
      </c>
      <c r="D241" s="60" t="s">
        <v>987</v>
      </c>
      <c r="E241" s="61"/>
      <c r="F241" s="61"/>
      <c r="G241" s="61"/>
      <c r="H241" s="63"/>
      <c r="I241" s="61">
        <v>20</v>
      </c>
      <c r="J241" s="61">
        <v>17</v>
      </c>
      <c r="K241" s="61">
        <v>87</v>
      </c>
      <c r="L241" s="61">
        <v>39</v>
      </c>
    </row>
    <row r="242" spans="1:12">
      <c r="A242" s="865"/>
      <c r="B242" s="868"/>
      <c r="C242" s="79" t="s">
        <v>988</v>
      </c>
      <c r="D242" s="60" t="s">
        <v>989</v>
      </c>
      <c r="E242" s="61">
        <v>16</v>
      </c>
      <c r="F242" s="61">
        <v>55</v>
      </c>
      <c r="G242" s="61">
        <v>83</v>
      </c>
      <c r="H242" s="63" t="s">
        <v>503</v>
      </c>
      <c r="I242" s="61">
        <v>11</v>
      </c>
      <c r="J242" s="61">
        <v>47</v>
      </c>
      <c r="K242" s="61">
        <v>93</v>
      </c>
      <c r="L242" s="61">
        <v>49</v>
      </c>
    </row>
    <row r="243" spans="1:12">
      <c r="A243" s="865"/>
      <c r="B243" s="868"/>
      <c r="C243" s="79" t="s">
        <v>990</v>
      </c>
      <c r="D243" s="60" t="s">
        <v>991</v>
      </c>
      <c r="E243" s="61">
        <v>15</v>
      </c>
      <c r="F243" s="61">
        <v>55</v>
      </c>
      <c r="G243" s="61">
        <v>106</v>
      </c>
      <c r="H243" s="63" t="s">
        <v>503</v>
      </c>
      <c r="I243" s="61">
        <v>40</v>
      </c>
      <c r="J243" s="61">
        <v>54</v>
      </c>
      <c r="K243" s="61">
        <v>99</v>
      </c>
      <c r="L243" s="61">
        <v>52</v>
      </c>
    </row>
    <row r="244" spans="1:12">
      <c r="A244" s="865"/>
      <c r="B244" s="868"/>
      <c r="C244" s="79" t="s">
        <v>992</v>
      </c>
      <c r="D244" s="60" t="s">
        <v>993</v>
      </c>
      <c r="E244" s="61"/>
      <c r="F244" s="61"/>
      <c r="G244" s="61"/>
      <c r="H244" s="63"/>
      <c r="I244" s="61" t="s">
        <v>503</v>
      </c>
      <c r="J244" s="61">
        <v>14</v>
      </c>
      <c r="K244" s="61">
        <v>97</v>
      </c>
      <c r="L244" s="61" t="s">
        <v>506</v>
      </c>
    </row>
    <row r="245" spans="1:12">
      <c r="A245" s="865"/>
      <c r="B245" s="868"/>
      <c r="C245" s="79" t="s">
        <v>994</v>
      </c>
      <c r="D245" s="60" t="s">
        <v>995</v>
      </c>
      <c r="E245" s="61">
        <v>9</v>
      </c>
      <c r="F245" s="61">
        <v>38</v>
      </c>
      <c r="G245" s="61">
        <v>71</v>
      </c>
      <c r="H245" s="63" t="s">
        <v>503</v>
      </c>
      <c r="I245" s="61">
        <v>8</v>
      </c>
      <c r="J245" s="61">
        <v>30</v>
      </c>
      <c r="K245" s="61">
        <v>73</v>
      </c>
      <c r="L245" s="61">
        <v>31</v>
      </c>
    </row>
    <row r="246" spans="1:12">
      <c r="A246" s="865"/>
      <c r="B246" s="868"/>
      <c r="C246" s="79" t="s">
        <v>996</v>
      </c>
      <c r="D246" s="60" t="s">
        <v>997</v>
      </c>
      <c r="E246" s="61">
        <v>9</v>
      </c>
      <c r="F246" s="61">
        <v>16</v>
      </c>
      <c r="G246" s="61">
        <v>60</v>
      </c>
      <c r="H246" s="63" t="s">
        <v>503</v>
      </c>
      <c r="I246" s="61">
        <v>22</v>
      </c>
      <c r="J246" s="61">
        <v>29</v>
      </c>
      <c r="K246" s="61">
        <v>96</v>
      </c>
      <c r="L246" s="61">
        <v>37</v>
      </c>
    </row>
    <row r="247" spans="1:12">
      <c r="A247" s="865"/>
      <c r="B247" s="868"/>
      <c r="C247" s="79" t="s">
        <v>998</v>
      </c>
      <c r="D247" s="60" t="s">
        <v>999</v>
      </c>
      <c r="E247" s="61"/>
      <c r="F247" s="61"/>
      <c r="G247" s="61"/>
      <c r="H247" s="63"/>
      <c r="I247" s="61">
        <v>20</v>
      </c>
      <c r="J247" s="61">
        <v>53</v>
      </c>
      <c r="K247" s="61">
        <v>110</v>
      </c>
      <c r="L247" s="61" t="s">
        <v>506</v>
      </c>
    </row>
    <row r="248" spans="1:12">
      <c r="A248" s="865"/>
      <c r="B248" s="868"/>
      <c r="C248" s="79" t="s">
        <v>1000</v>
      </c>
      <c r="D248" s="60" t="s">
        <v>1001</v>
      </c>
      <c r="E248" s="61">
        <v>20</v>
      </c>
      <c r="F248" s="61">
        <v>30</v>
      </c>
      <c r="G248" s="61">
        <v>83</v>
      </c>
      <c r="H248" s="63" t="s">
        <v>503</v>
      </c>
      <c r="I248" s="61">
        <v>21</v>
      </c>
      <c r="J248" s="61">
        <v>29</v>
      </c>
      <c r="K248" s="61">
        <v>112</v>
      </c>
      <c r="L248" s="61">
        <v>34</v>
      </c>
    </row>
    <row r="249" spans="1:12">
      <c r="A249" s="865"/>
      <c r="B249" s="868"/>
      <c r="C249" s="79" t="s">
        <v>1002</v>
      </c>
      <c r="D249" s="60" t="s">
        <v>1003</v>
      </c>
      <c r="E249" s="61">
        <v>18</v>
      </c>
      <c r="F249" s="61">
        <v>40</v>
      </c>
      <c r="G249" s="61">
        <v>64</v>
      </c>
      <c r="H249" s="63" t="s">
        <v>503</v>
      </c>
      <c r="I249" s="61">
        <v>17</v>
      </c>
      <c r="J249" s="61">
        <v>42</v>
      </c>
      <c r="K249" s="61">
        <v>137</v>
      </c>
      <c r="L249" s="61">
        <v>59</v>
      </c>
    </row>
    <row r="250" spans="1:12">
      <c r="A250" s="865"/>
      <c r="B250" s="868"/>
      <c r="C250" s="79" t="s">
        <v>1004</v>
      </c>
      <c r="D250" s="60" t="s">
        <v>1005</v>
      </c>
      <c r="E250" s="61"/>
      <c r="F250" s="61"/>
      <c r="G250" s="61"/>
      <c r="H250" s="63"/>
      <c r="I250" s="61">
        <v>7</v>
      </c>
      <c r="J250" s="61">
        <v>17</v>
      </c>
      <c r="K250" s="61">
        <v>119</v>
      </c>
      <c r="L250" s="61">
        <v>44</v>
      </c>
    </row>
    <row r="251" spans="1:12">
      <c r="A251" s="78">
        <v>18</v>
      </c>
      <c r="B251" s="83" t="s">
        <v>1006</v>
      </c>
      <c r="C251" s="79" t="s">
        <v>1007</v>
      </c>
      <c r="D251" s="60" t="s">
        <v>1008</v>
      </c>
      <c r="E251" s="61">
        <v>5</v>
      </c>
      <c r="F251" s="61">
        <v>22</v>
      </c>
      <c r="G251" s="61">
        <v>137</v>
      </c>
      <c r="H251" s="63">
        <v>69</v>
      </c>
      <c r="I251" s="61">
        <v>48</v>
      </c>
      <c r="J251" s="61">
        <v>10</v>
      </c>
      <c r="K251" s="61">
        <v>75</v>
      </c>
      <c r="L251" s="61">
        <v>41</v>
      </c>
    </row>
    <row r="252" spans="1:12">
      <c r="A252" s="865">
        <v>19</v>
      </c>
      <c r="B252" s="868" t="s">
        <v>1009</v>
      </c>
      <c r="C252" s="79" t="s">
        <v>1010</v>
      </c>
      <c r="D252" s="60" t="s">
        <v>546</v>
      </c>
      <c r="E252" s="61">
        <v>16</v>
      </c>
      <c r="F252" s="61">
        <v>15</v>
      </c>
      <c r="G252" s="61">
        <v>113</v>
      </c>
      <c r="H252" s="63">
        <v>38</v>
      </c>
      <c r="I252" s="61">
        <v>16</v>
      </c>
      <c r="J252" s="61">
        <v>18</v>
      </c>
      <c r="K252" s="61">
        <v>100</v>
      </c>
      <c r="L252" s="61">
        <v>49</v>
      </c>
    </row>
    <row r="253" spans="1:12">
      <c r="A253" s="865"/>
      <c r="B253" s="868"/>
      <c r="C253" s="79" t="s">
        <v>1011</v>
      </c>
      <c r="D253" s="60" t="s">
        <v>1012</v>
      </c>
      <c r="E253" s="61">
        <v>3</v>
      </c>
      <c r="F253" s="61">
        <v>13</v>
      </c>
      <c r="G253" s="61">
        <v>29</v>
      </c>
      <c r="H253" s="63">
        <v>16</v>
      </c>
      <c r="I253" s="61">
        <v>7</v>
      </c>
      <c r="J253" s="61">
        <v>11</v>
      </c>
      <c r="K253" s="61">
        <v>41</v>
      </c>
      <c r="L253" s="61">
        <v>24</v>
      </c>
    </row>
    <row r="254" spans="1:12">
      <c r="A254" s="865"/>
      <c r="B254" s="868"/>
      <c r="C254" s="79" t="s">
        <v>1013</v>
      </c>
      <c r="D254" s="60" t="s">
        <v>1014</v>
      </c>
      <c r="E254" s="61">
        <v>3</v>
      </c>
      <c r="F254" s="61">
        <v>10</v>
      </c>
      <c r="G254" s="61">
        <v>37</v>
      </c>
      <c r="H254" s="63">
        <v>16</v>
      </c>
      <c r="I254" s="61">
        <v>6</v>
      </c>
      <c r="J254" s="61">
        <v>11</v>
      </c>
      <c r="K254" s="61">
        <v>50</v>
      </c>
      <c r="L254" s="61">
        <v>27</v>
      </c>
    </row>
    <row r="255" spans="1:12">
      <c r="A255" s="865"/>
      <c r="B255" s="868"/>
      <c r="C255" s="79" t="s">
        <v>1015</v>
      </c>
      <c r="D255" s="60" t="s">
        <v>1016</v>
      </c>
      <c r="E255" s="61">
        <v>2</v>
      </c>
      <c r="F255" s="61">
        <v>13</v>
      </c>
      <c r="G255" s="61">
        <v>31</v>
      </c>
      <c r="H255" s="63">
        <v>18</v>
      </c>
      <c r="I255" s="61">
        <v>6</v>
      </c>
      <c r="J255" s="61">
        <v>11</v>
      </c>
      <c r="K255" s="61">
        <v>45</v>
      </c>
      <c r="L255" s="61">
        <v>23</v>
      </c>
    </row>
    <row r="256" spans="1:12">
      <c r="A256" s="865"/>
      <c r="B256" s="868"/>
      <c r="C256" s="79" t="s">
        <v>1017</v>
      </c>
      <c r="D256" s="60" t="s">
        <v>1018</v>
      </c>
      <c r="E256" s="61">
        <v>4</v>
      </c>
      <c r="F256" s="61">
        <v>12</v>
      </c>
      <c r="G256" s="61">
        <v>38</v>
      </c>
      <c r="H256" s="63">
        <v>18</v>
      </c>
      <c r="I256" s="61">
        <v>18</v>
      </c>
      <c r="J256" s="61">
        <v>8</v>
      </c>
      <c r="K256" s="61">
        <v>58</v>
      </c>
      <c r="L256" s="61">
        <v>31</v>
      </c>
    </row>
    <row r="257" spans="1:12">
      <c r="A257" s="865"/>
      <c r="B257" s="868"/>
      <c r="C257" s="79" t="s">
        <v>1019</v>
      </c>
      <c r="D257" s="60" t="s">
        <v>1020</v>
      </c>
      <c r="E257" s="61">
        <v>3</v>
      </c>
      <c r="F257" s="61">
        <v>12</v>
      </c>
      <c r="G257" s="61">
        <v>33</v>
      </c>
      <c r="H257" s="63">
        <v>12</v>
      </c>
      <c r="I257" s="61">
        <v>3</v>
      </c>
      <c r="J257" s="61">
        <v>7</v>
      </c>
      <c r="K257" s="61">
        <v>45</v>
      </c>
      <c r="L257" s="61">
        <v>21</v>
      </c>
    </row>
    <row r="258" spans="1:12" ht="22.5" customHeight="1">
      <c r="A258" s="865"/>
      <c r="B258" s="868"/>
      <c r="C258" s="79" t="s">
        <v>1021</v>
      </c>
      <c r="D258" s="60" t="s">
        <v>1022</v>
      </c>
      <c r="E258" s="61">
        <v>4</v>
      </c>
      <c r="F258" s="61">
        <v>11</v>
      </c>
      <c r="G258" s="61">
        <v>72</v>
      </c>
      <c r="H258" s="63">
        <v>24</v>
      </c>
      <c r="I258" s="61">
        <v>7</v>
      </c>
      <c r="J258" s="61">
        <v>9</v>
      </c>
      <c r="K258" s="61">
        <v>90</v>
      </c>
      <c r="L258" s="61">
        <v>35</v>
      </c>
    </row>
    <row r="259" spans="1:12" ht="15.75" customHeight="1">
      <c r="A259" s="865">
        <v>20</v>
      </c>
      <c r="B259" s="868" t="s">
        <v>1023</v>
      </c>
      <c r="C259" s="79" t="s">
        <v>1024</v>
      </c>
      <c r="D259" s="60" t="s">
        <v>1025</v>
      </c>
      <c r="E259" s="61">
        <v>2</v>
      </c>
      <c r="F259" s="61">
        <v>7</v>
      </c>
      <c r="G259" s="61">
        <v>34</v>
      </c>
      <c r="H259" s="63" t="s">
        <v>503</v>
      </c>
      <c r="I259" s="61">
        <v>2</v>
      </c>
      <c r="J259" s="61">
        <v>4</v>
      </c>
      <c r="K259" s="61">
        <v>52</v>
      </c>
      <c r="L259" s="61">
        <v>12</v>
      </c>
    </row>
    <row r="260" spans="1:12" ht="15.75" customHeight="1">
      <c r="A260" s="865"/>
      <c r="B260" s="868"/>
      <c r="C260" s="79" t="s">
        <v>1026</v>
      </c>
      <c r="D260" s="60" t="s">
        <v>1027</v>
      </c>
      <c r="E260" s="61">
        <v>2</v>
      </c>
      <c r="F260" s="61">
        <v>5</v>
      </c>
      <c r="G260" s="61">
        <v>22</v>
      </c>
      <c r="H260" s="63" t="s">
        <v>503</v>
      </c>
      <c r="I260" s="61">
        <v>2</v>
      </c>
      <c r="J260" s="61">
        <v>5</v>
      </c>
      <c r="K260" s="61">
        <v>29</v>
      </c>
      <c r="L260" s="61" t="s">
        <v>503</v>
      </c>
    </row>
    <row r="261" spans="1:12" ht="15.75" customHeight="1">
      <c r="A261" s="865"/>
      <c r="B261" s="868"/>
      <c r="C261" s="79" t="s">
        <v>1028</v>
      </c>
      <c r="D261" s="60" t="s">
        <v>1029</v>
      </c>
      <c r="E261" s="61">
        <v>2</v>
      </c>
      <c r="F261" s="61">
        <v>5</v>
      </c>
      <c r="G261" s="61">
        <v>19</v>
      </c>
      <c r="H261" s="63" t="s">
        <v>503</v>
      </c>
      <c r="I261" s="61">
        <v>2</v>
      </c>
      <c r="J261" s="61">
        <v>4</v>
      </c>
      <c r="K261" s="61">
        <v>19</v>
      </c>
      <c r="L261" s="61">
        <v>8</v>
      </c>
    </row>
    <row r="262" spans="1:12" ht="15.75" customHeight="1">
      <c r="A262" s="865"/>
      <c r="B262" s="868"/>
      <c r="C262" s="79" t="s">
        <v>1030</v>
      </c>
      <c r="D262" s="60" t="s">
        <v>1031</v>
      </c>
      <c r="E262" s="61"/>
      <c r="F262" s="61"/>
      <c r="G262" s="61"/>
      <c r="H262" s="63"/>
      <c r="I262" s="61">
        <v>2</v>
      </c>
      <c r="J262" s="61">
        <v>5</v>
      </c>
      <c r="K262" s="61">
        <v>47</v>
      </c>
      <c r="L262" s="61" t="s">
        <v>503</v>
      </c>
    </row>
    <row r="263" spans="1:12" ht="15.75" customHeight="1">
      <c r="A263" s="865"/>
      <c r="B263" s="868"/>
      <c r="C263" s="79" t="s">
        <v>1032</v>
      </c>
      <c r="D263" s="60" t="s">
        <v>1033</v>
      </c>
      <c r="E263" s="61">
        <v>2</v>
      </c>
      <c r="F263" s="61">
        <v>5</v>
      </c>
      <c r="G263" s="61">
        <v>9</v>
      </c>
      <c r="H263" s="63" t="s">
        <v>503</v>
      </c>
      <c r="I263" s="61">
        <v>2</v>
      </c>
      <c r="J263" s="61">
        <v>5</v>
      </c>
      <c r="K263" s="61">
        <v>12</v>
      </c>
      <c r="L263" s="61" t="s">
        <v>503</v>
      </c>
    </row>
    <row r="264" spans="1:12" ht="18.75" customHeight="1">
      <c r="A264" s="865"/>
      <c r="B264" s="868"/>
      <c r="C264" s="79" t="s">
        <v>1034</v>
      </c>
      <c r="D264" s="60" t="s">
        <v>1035</v>
      </c>
      <c r="E264" s="61"/>
      <c r="F264" s="61"/>
      <c r="G264" s="61"/>
      <c r="H264" s="63"/>
      <c r="I264" s="61">
        <v>2</v>
      </c>
      <c r="J264" s="61">
        <v>5</v>
      </c>
      <c r="K264" s="61">
        <v>36</v>
      </c>
      <c r="L264" s="61" t="s">
        <v>503</v>
      </c>
    </row>
    <row r="265" spans="1:12" ht="18.75" customHeight="1">
      <c r="A265" s="865"/>
      <c r="B265" s="868"/>
      <c r="C265" s="79" t="s">
        <v>1036</v>
      </c>
      <c r="D265" s="60" t="s">
        <v>1037</v>
      </c>
      <c r="E265" s="61"/>
      <c r="F265" s="61"/>
      <c r="G265" s="61"/>
      <c r="H265" s="63"/>
      <c r="I265" s="61">
        <v>2</v>
      </c>
      <c r="J265" s="61">
        <v>5</v>
      </c>
      <c r="K265" s="61">
        <v>32</v>
      </c>
      <c r="L265" s="61" t="s">
        <v>503</v>
      </c>
    </row>
    <row r="266" spans="1:12" ht="18.75" customHeight="1">
      <c r="A266" s="865"/>
      <c r="B266" s="868"/>
      <c r="C266" s="79" t="s">
        <v>1038</v>
      </c>
      <c r="D266" s="60" t="s">
        <v>1039</v>
      </c>
      <c r="E266" s="61"/>
      <c r="F266" s="61"/>
      <c r="G266" s="61"/>
      <c r="H266" s="63"/>
      <c r="I266" s="61">
        <v>2</v>
      </c>
      <c r="J266" s="61">
        <v>5</v>
      </c>
      <c r="K266" s="61">
        <v>22</v>
      </c>
      <c r="L266" s="61" t="s">
        <v>503</v>
      </c>
    </row>
    <row r="267" spans="1:12">
      <c r="A267" s="865">
        <v>21</v>
      </c>
      <c r="B267" s="868" t="s">
        <v>1040</v>
      </c>
      <c r="C267" s="79" t="s">
        <v>1041</v>
      </c>
      <c r="D267" s="60" t="s">
        <v>1042</v>
      </c>
      <c r="E267" s="61">
        <v>2</v>
      </c>
      <c r="F267" s="61">
        <v>6</v>
      </c>
      <c r="G267" s="61">
        <v>78</v>
      </c>
      <c r="H267" s="63" t="s">
        <v>503</v>
      </c>
      <c r="I267" s="61">
        <v>2</v>
      </c>
      <c r="J267" s="61">
        <v>8</v>
      </c>
      <c r="K267" s="61">
        <v>97</v>
      </c>
      <c r="L267" s="61" t="s">
        <v>506</v>
      </c>
    </row>
    <row r="268" spans="1:12">
      <c r="A268" s="865"/>
      <c r="B268" s="868"/>
      <c r="C268" s="79" t="s">
        <v>1043</v>
      </c>
      <c r="D268" s="60" t="s">
        <v>1044</v>
      </c>
      <c r="E268" s="61">
        <v>2</v>
      </c>
      <c r="F268" s="61">
        <v>5</v>
      </c>
      <c r="G268" s="61">
        <v>86</v>
      </c>
      <c r="H268" s="63" t="s">
        <v>503</v>
      </c>
      <c r="I268" s="61">
        <v>27</v>
      </c>
      <c r="J268" s="61">
        <v>3</v>
      </c>
      <c r="K268" s="61">
        <v>69</v>
      </c>
      <c r="L268" s="61">
        <v>33</v>
      </c>
    </row>
    <row r="269" spans="1:12">
      <c r="A269" s="869">
        <v>22</v>
      </c>
      <c r="B269" s="872" t="s">
        <v>1045</v>
      </c>
      <c r="C269" s="79" t="s">
        <v>1046</v>
      </c>
      <c r="D269" s="60" t="s">
        <v>1047</v>
      </c>
      <c r="E269" s="61">
        <v>10</v>
      </c>
      <c r="F269" s="61">
        <v>24</v>
      </c>
      <c r="G269" s="61">
        <v>88</v>
      </c>
      <c r="H269" s="63">
        <v>36</v>
      </c>
      <c r="I269" s="61">
        <v>24</v>
      </c>
      <c r="J269" s="61">
        <v>20</v>
      </c>
      <c r="K269" s="61">
        <v>142</v>
      </c>
      <c r="L269" s="61">
        <v>72</v>
      </c>
    </row>
    <row r="270" spans="1:12">
      <c r="A270" s="870"/>
      <c r="B270" s="873"/>
      <c r="C270" s="79" t="s">
        <v>1048</v>
      </c>
      <c r="D270" s="60" t="s">
        <v>1049</v>
      </c>
      <c r="E270" s="61">
        <v>4</v>
      </c>
      <c r="F270" s="61">
        <v>11</v>
      </c>
      <c r="G270" s="61">
        <v>78</v>
      </c>
      <c r="H270" s="63">
        <v>40</v>
      </c>
      <c r="I270" s="61">
        <v>7</v>
      </c>
      <c r="J270" s="61">
        <v>11</v>
      </c>
      <c r="K270" s="61">
        <v>106</v>
      </c>
      <c r="L270" s="61">
        <v>61</v>
      </c>
    </row>
    <row r="271" spans="1:12">
      <c r="A271" s="870"/>
      <c r="B271" s="873"/>
      <c r="C271" s="79" t="s">
        <v>1050</v>
      </c>
      <c r="D271" s="60" t="s">
        <v>1051</v>
      </c>
      <c r="E271" s="61"/>
      <c r="F271" s="61"/>
      <c r="G271" s="61"/>
      <c r="H271" s="63"/>
      <c r="I271" s="61">
        <v>5</v>
      </c>
      <c r="J271" s="61">
        <v>6</v>
      </c>
      <c r="K271" s="61">
        <v>101</v>
      </c>
      <c r="L271" s="61">
        <v>47</v>
      </c>
    </row>
    <row r="272" spans="1:12">
      <c r="A272" s="870"/>
      <c r="B272" s="873"/>
      <c r="C272" s="79" t="s">
        <v>1052</v>
      </c>
      <c r="D272" s="60" t="s">
        <v>1053</v>
      </c>
      <c r="E272" s="61">
        <v>4</v>
      </c>
      <c r="F272" s="61">
        <v>17</v>
      </c>
      <c r="G272" s="61">
        <v>53</v>
      </c>
      <c r="H272" s="63">
        <v>23</v>
      </c>
      <c r="I272" s="61" t="s">
        <v>503</v>
      </c>
      <c r="J272" s="61" t="s">
        <v>503</v>
      </c>
      <c r="K272" s="61" t="s">
        <v>503</v>
      </c>
      <c r="L272" s="61" t="s">
        <v>503</v>
      </c>
    </row>
    <row r="273" spans="1:12">
      <c r="A273" s="870"/>
      <c r="B273" s="873"/>
      <c r="C273" s="79" t="s">
        <v>1054</v>
      </c>
      <c r="D273" s="60" t="s">
        <v>1055</v>
      </c>
      <c r="E273" s="61">
        <v>2</v>
      </c>
      <c r="F273" s="61">
        <v>15</v>
      </c>
      <c r="G273" s="61">
        <v>86</v>
      </c>
      <c r="H273" s="63">
        <v>33</v>
      </c>
      <c r="I273" s="61">
        <v>4</v>
      </c>
      <c r="J273" s="61">
        <v>18</v>
      </c>
      <c r="K273" s="61">
        <v>111</v>
      </c>
      <c r="L273" s="61">
        <v>46</v>
      </c>
    </row>
    <row r="274" spans="1:12">
      <c r="A274" s="870"/>
      <c r="B274" s="873"/>
      <c r="C274" s="79" t="s">
        <v>1056</v>
      </c>
      <c r="D274" s="60" t="s">
        <v>1057</v>
      </c>
      <c r="E274" s="61"/>
      <c r="F274" s="61"/>
      <c r="G274" s="61"/>
      <c r="H274" s="63"/>
      <c r="I274" s="61">
        <v>18</v>
      </c>
      <c r="J274" s="61">
        <v>8</v>
      </c>
      <c r="K274" s="61">
        <v>165</v>
      </c>
      <c r="L274" s="61">
        <v>63</v>
      </c>
    </row>
    <row r="275" spans="1:12">
      <c r="A275" s="870"/>
      <c r="B275" s="873"/>
      <c r="C275" s="79" t="s">
        <v>1058</v>
      </c>
      <c r="D275" s="60" t="s">
        <v>1059</v>
      </c>
      <c r="E275" s="61">
        <v>7</v>
      </c>
      <c r="F275" s="61">
        <v>12</v>
      </c>
      <c r="G275" s="61">
        <v>85</v>
      </c>
      <c r="H275" s="63">
        <v>37</v>
      </c>
      <c r="I275" s="61" t="s">
        <v>503</v>
      </c>
      <c r="J275" s="61" t="s">
        <v>503</v>
      </c>
      <c r="K275" s="61" t="s">
        <v>503</v>
      </c>
      <c r="L275" s="61" t="s">
        <v>503</v>
      </c>
    </row>
    <row r="276" spans="1:12">
      <c r="A276" s="870"/>
      <c r="B276" s="873"/>
      <c r="C276" s="79" t="s">
        <v>1060</v>
      </c>
      <c r="D276" s="60" t="s">
        <v>1061</v>
      </c>
      <c r="E276" s="61"/>
      <c r="F276" s="61"/>
      <c r="G276" s="61"/>
      <c r="H276" s="63"/>
      <c r="I276" s="61">
        <v>21</v>
      </c>
      <c r="J276" s="61">
        <v>19</v>
      </c>
      <c r="K276" s="61">
        <v>78</v>
      </c>
      <c r="L276" s="61">
        <v>34</v>
      </c>
    </row>
    <row r="277" spans="1:12">
      <c r="A277" s="870"/>
      <c r="B277" s="873"/>
      <c r="C277" s="79" t="s">
        <v>1062</v>
      </c>
      <c r="D277" s="60" t="s">
        <v>1063</v>
      </c>
      <c r="E277" s="61">
        <v>4</v>
      </c>
      <c r="F277" s="61">
        <v>19</v>
      </c>
      <c r="G277" s="61">
        <v>111</v>
      </c>
      <c r="H277" s="63">
        <v>42</v>
      </c>
      <c r="I277" s="61">
        <v>7</v>
      </c>
      <c r="J277" s="61">
        <v>23</v>
      </c>
      <c r="K277" s="61">
        <v>129</v>
      </c>
      <c r="L277" s="61">
        <v>55</v>
      </c>
    </row>
    <row r="278" spans="1:12">
      <c r="A278" s="870"/>
      <c r="B278" s="873"/>
      <c r="C278" s="79" t="s">
        <v>1064</v>
      </c>
      <c r="D278" s="60" t="s">
        <v>1065</v>
      </c>
      <c r="E278" s="61">
        <v>7</v>
      </c>
      <c r="F278" s="61">
        <v>13</v>
      </c>
      <c r="G278" s="61">
        <v>88</v>
      </c>
      <c r="H278" s="63">
        <v>44</v>
      </c>
      <c r="I278" s="61">
        <v>9</v>
      </c>
      <c r="J278" s="61">
        <v>14</v>
      </c>
      <c r="K278" s="61">
        <v>112</v>
      </c>
      <c r="L278" s="61">
        <v>55</v>
      </c>
    </row>
    <row r="279" spans="1:12">
      <c r="A279" s="870"/>
      <c r="B279" s="873"/>
      <c r="C279" s="79" t="s">
        <v>1066</v>
      </c>
      <c r="D279" s="60" t="s">
        <v>1067</v>
      </c>
      <c r="E279" s="61">
        <v>2</v>
      </c>
      <c r="F279" s="61">
        <v>17</v>
      </c>
      <c r="G279" s="61">
        <v>112</v>
      </c>
      <c r="H279" s="63">
        <v>55</v>
      </c>
      <c r="I279" s="61" t="s">
        <v>503</v>
      </c>
      <c r="J279" s="61" t="s">
        <v>503</v>
      </c>
      <c r="K279" s="61" t="s">
        <v>503</v>
      </c>
      <c r="L279" s="61" t="s">
        <v>503</v>
      </c>
    </row>
    <row r="280" spans="1:12">
      <c r="A280" s="870"/>
      <c r="B280" s="873"/>
      <c r="C280" s="79" t="s">
        <v>1068</v>
      </c>
      <c r="D280" s="60" t="s">
        <v>1069</v>
      </c>
      <c r="E280" s="61"/>
      <c r="F280" s="61"/>
      <c r="G280" s="61"/>
      <c r="H280" s="63"/>
      <c r="I280" s="61">
        <v>6</v>
      </c>
      <c r="J280" s="61">
        <v>19</v>
      </c>
      <c r="K280" s="61">
        <v>100</v>
      </c>
      <c r="L280" s="61">
        <v>55</v>
      </c>
    </row>
    <row r="281" spans="1:12">
      <c r="A281" s="870"/>
      <c r="B281" s="873"/>
      <c r="C281" s="79" t="s">
        <v>1070</v>
      </c>
      <c r="D281" s="60" t="s">
        <v>1071</v>
      </c>
      <c r="E281" s="61">
        <v>2</v>
      </c>
      <c r="F281" s="61">
        <v>12</v>
      </c>
      <c r="G281" s="61">
        <v>60</v>
      </c>
      <c r="H281" s="63">
        <v>37</v>
      </c>
      <c r="I281" s="61">
        <v>2</v>
      </c>
      <c r="J281" s="61">
        <v>12</v>
      </c>
      <c r="K281" s="61">
        <v>64</v>
      </c>
      <c r="L281" s="61" t="s">
        <v>503</v>
      </c>
    </row>
    <row r="282" spans="1:12">
      <c r="A282" s="870"/>
      <c r="B282" s="873"/>
      <c r="C282" s="79" t="s">
        <v>1072</v>
      </c>
      <c r="D282" s="60" t="s">
        <v>1073</v>
      </c>
      <c r="E282" s="61"/>
      <c r="F282" s="61"/>
      <c r="G282" s="61"/>
      <c r="H282" s="63"/>
      <c r="I282" s="61">
        <v>3</v>
      </c>
      <c r="J282" s="61">
        <v>27</v>
      </c>
      <c r="K282" s="61">
        <v>129</v>
      </c>
      <c r="L282" s="61">
        <v>56</v>
      </c>
    </row>
    <row r="283" spans="1:12">
      <c r="A283" s="870"/>
      <c r="B283" s="873"/>
      <c r="C283" s="79" t="s">
        <v>1074</v>
      </c>
      <c r="D283" s="60" t="s">
        <v>1075</v>
      </c>
      <c r="E283" s="61">
        <v>18</v>
      </c>
      <c r="F283" s="61">
        <v>12</v>
      </c>
      <c r="G283" s="61">
        <v>127</v>
      </c>
      <c r="H283" s="63">
        <v>78</v>
      </c>
      <c r="I283" s="61">
        <v>15</v>
      </c>
      <c r="J283" s="61">
        <v>11</v>
      </c>
      <c r="K283" s="61">
        <v>90</v>
      </c>
      <c r="L283" s="61">
        <v>44</v>
      </c>
    </row>
    <row r="284" spans="1:12">
      <c r="A284" s="870"/>
      <c r="B284" s="873"/>
      <c r="C284" s="79" t="s">
        <v>1076</v>
      </c>
      <c r="D284" s="60" t="s">
        <v>1077</v>
      </c>
      <c r="E284" s="61">
        <v>2</v>
      </c>
      <c r="F284" s="61">
        <v>14</v>
      </c>
      <c r="G284" s="61">
        <v>71</v>
      </c>
      <c r="H284" s="63" t="s">
        <v>503</v>
      </c>
      <c r="I284" s="61">
        <v>2</v>
      </c>
      <c r="J284" s="61">
        <v>13</v>
      </c>
      <c r="K284" s="61">
        <v>98</v>
      </c>
      <c r="L284" s="61">
        <v>26</v>
      </c>
    </row>
    <row r="285" spans="1:12">
      <c r="A285" s="870"/>
      <c r="B285" s="873"/>
      <c r="C285" s="79" t="s">
        <v>1078</v>
      </c>
      <c r="D285" s="60" t="s">
        <v>1079</v>
      </c>
      <c r="E285" s="61">
        <v>7</v>
      </c>
      <c r="F285" s="61">
        <v>11</v>
      </c>
      <c r="G285" s="61">
        <v>92</v>
      </c>
      <c r="H285" s="63">
        <v>37</v>
      </c>
      <c r="I285" s="61">
        <v>9</v>
      </c>
      <c r="J285" s="61">
        <v>19</v>
      </c>
      <c r="K285" s="61">
        <v>99</v>
      </c>
      <c r="L285" s="61">
        <v>60</v>
      </c>
    </row>
    <row r="286" spans="1:12">
      <c r="A286" s="870"/>
      <c r="B286" s="873"/>
      <c r="C286" s="79" t="s">
        <v>635</v>
      </c>
      <c r="D286" s="60" t="s">
        <v>1080</v>
      </c>
      <c r="E286" s="61">
        <v>4</v>
      </c>
      <c r="F286" s="61">
        <v>15</v>
      </c>
      <c r="G286" s="61">
        <v>64</v>
      </c>
      <c r="H286" s="63">
        <v>32</v>
      </c>
      <c r="I286" s="61" t="s">
        <v>503</v>
      </c>
      <c r="J286" s="61" t="s">
        <v>503</v>
      </c>
      <c r="K286" s="61" t="s">
        <v>503</v>
      </c>
      <c r="L286" s="61" t="s">
        <v>503</v>
      </c>
    </row>
    <row r="287" spans="1:12">
      <c r="A287" s="870"/>
      <c r="B287" s="873"/>
      <c r="C287" s="79" t="s">
        <v>1081</v>
      </c>
      <c r="D287" s="60" t="s">
        <v>1082</v>
      </c>
      <c r="E287" s="61">
        <v>6</v>
      </c>
      <c r="F287" s="61">
        <v>11</v>
      </c>
      <c r="G287" s="61">
        <v>90</v>
      </c>
      <c r="H287" s="63">
        <v>36</v>
      </c>
      <c r="I287" s="61">
        <v>8</v>
      </c>
      <c r="J287" s="61">
        <v>17</v>
      </c>
      <c r="K287" s="61">
        <v>127</v>
      </c>
      <c r="L287" s="61">
        <v>56</v>
      </c>
    </row>
    <row r="288" spans="1:12">
      <c r="A288" s="870"/>
      <c r="B288" s="873"/>
      <c r="C288" s="79" t="s">
        <v>1083</v>
      </c>
      <c r="D288" s="60" t="s">
        <v>1084</v>
      </c>
      <c r="E288" s="61">
        <v>5</v>
      </c>
      <c r="F288" s="61">
        <v>22</v>
      </c>
      <c r="G288" s="61">
        <v>67</v>
      </c>
      <c r="H288" s="63">
        <v>42</v>
      </c>
      <c r="I288" s="61">
        <v>8</v>
      </c>
      <c r="J288" s="61">
        <v>25</v>
      </c>
      <c r="K288" s="61">
        <v>111</v>
      </c>
      <c r="L288" s="61">
        <v>44</v>
      </c>
    </row>
    <row r="289" spans="1:12">
      <c r="A289" s="870"/>
      <c r="B289" s="873"/>
      <c r="C289" s="79" t="s">
        <v>1085</v>
      </c>
      <c r="D289" s="60" t="s">
        <v>1086</v>
      </c>
      <c r="E289" s="61"/>
      <c r="F289" s="61"/>
      <c r="G289" s="61"/>
      <c r="H289" s="63"/>
      <c r="I289" s="61">
        <v>11</v>
      </c>
      <c r="J289" s="61">
        <v>16</v>
      </c>
      <c r="K289" s="61">
        <v>112</v>
      </c>
      <c r="L289" s="61">
        <v>54</v>
      </c>
    </row>
    <row r="290" spans="1:12">
      <c r="A290" s="870"/>
      <c r="B290" s="873"/>
      <c r="C290" s="79" t="s">
        <v>1087</v>
      </c>
      <c r="D290" s="60" t="s">
        <v>1088</v>
      </c>
      <c r="E290" s="61">
        <v>10</v>
      </c>
      <c r="F290" s="61">
        <v>27</v>
      </c>
      <c r="G290" s="61">
        <v>94</v>
      </c>
      <c r="H290" s="63">
        <v>36</v>
      </c>
      <c r="I290" s="61">
        <v>25</v>
      </c>
      <c r="J290" s="61">
        <v>31</v>
      </c>
      <c r="K290" s="61">
        <v>110</v>
      </c>
      <c r="L290" s="61">
        <v>54</v>
      </c>
    </row>
    <row r="291" spans="1:12">
      <c r="A291" s="871"/>
      <c r="B291" s="874"/>
      <c r="C291" s="79" t="s">
        <v>1089</v>
      </c>
      <c r="D291" s="60" t="s">
        <v>1090</v>
      </c>
      <c r="E291" s="61"/>
      <c r="F291" s="61"/>
      <c r="G291" s="61"/>
      <c r="H291" s="63"/>
      <c r="I291" s="61">
        <v>11</v>
      </c>
      <c r="J291" s="61">
        <v>36</v>
      </c>
      <c r="K291" s="61">
        <v>85</v>
      </c>
      <c r="L291" s="61">
        <v>43</v>
      </c>
    </row>
    <row r="292" spans="1:12" ht="18.75" customHeight="1">
      <c r="A292" s="865">
        <v>23</v>
      </c>
      <c r="B292" s="876" t="s">
        <v>1091</v>
      </c>
      <c r="C292" s="79" t="s">
        <v>1092</v>
      </c>
      <c r="D292" s="60" t="s">
        <v>1093</v>
      </c>
      <c r="E292" s="61">
        <v>5</v>
      </c>
      <c r="F292" s="61">
        <v>15</v>
      </c>
      <c r="G292" s="61">
        <v>34</v>
      </c>
      <c r="H292" s="63" t="s">
        <v>503</v>
      </c>
      <c r="I292" s="61" t="s">
        <v>503</v>
      </c>
      <c r="J292" s="61" t="s">
        <v>503</v>
      </c>
      <c r="K292" s="61" t="s">
        <v>503</v>
      </c>
      <c r="L292" s="61" t="s">
        <v>503</v>
      </c>
    </row>
    <row r="293" spans="1:12">
      <c r="A293" s="865"/>
      <c r="B293" s="876"/>
      <c r="C293" s="79" t="s">
        <v>1094</v>
      </c>
      <c r="D293" s="60" t="s">
        <v>1095</v>
      </c>
      <c r="E293" s="61">
        <v>13</v>
      </c>
      <c r="F293" s="61">
        <v>32</v>
      </c>
      <c r="G293" s="61">
        <v>166</v>
      </c>
      <c r="H293" s="63" t="s">
        <v>503</v>
      </c>
      <c r="I293" s="61">
        <v>15</v>
      </c>
      <c r="J293" s="61">
        <v>25</v>
      </c>
      <c r="K293" s="61">
        <v>117</v>
      </c>
      <c r="L293" s="61">
        <v>59</v>
      </c>
    </row>
    <row r="294" spans="1:12">
      <c r="A294" s="865"/>
      <c r="B294" s="876"/>
      <c r="C294" s="79" t="s">
        <v>1096</v>
      </c>
      <c r="D294" s="60" t="s">
        <v>1097</v>
      </c>
      <c r="E294" s="61">
        <v>7</v>
      </c>
      <c r="F294" s="61">
        <v>15</v>
      </c>
      <c r="G294" s="61">
        <v>116</v>
      </c>
      <c r="H294" s="63" t="s">
        <v>503</v>
      </c>
      <c r="I294" s="61">
        <v>6</v>
      </c>
      <c r="J294" s="61">
        <v>14</v>
      </c>
      <c r="K294" s="61">
        <v>87</v>
      </c>
      <c r="L294" s="61" t="s">
        <v>506</v>
      </c>
    </row>
    <row r="295" spans="1:12">
      <c r="A295" s="865"/>
      <c r="B295" s="876"/>
      <c r="C295" s="79" t="s">
        <v>1098</v>
      </c>
      <c r="D295" s="60" t="s">
        <v>1099</v>
      </c>
      <c r="E295" s="61"/>
      <c r="F295" s="61"/>
      <c r="G295" s="61"/>
      <c r="H295" s="63"/>
      <c r="I295" s="61">
        <v>6</v>
      </c>
      <c r="J295" s="61">
        <v>15</v>
      </c>
      <c r="K295" s="61">
        <v>92</v>
      </c>
      <c r="L295" s="61" t="s">
        <v>506</v>
      </c>
    </row>
    <row r="296" spans="1:12">
      <c r="A296" s="865"/>
      <c r="B296" s="876"/>
      <c r="C296" s="79" t="s">
        <v>1100</v>
      </c>
      <c r="D296" s="60" t="s">
        <v>1101</v>
      </c>
      <c r="E296" s="61"/>
      <c r="F296" s="61"/>
      <c r="G296" s="61"/>
      <c r="H296" s="63"/>
      <c r="I296" s="61">
        <v>7</v>
      </c>
      <c r="J296" s="61">
        <v>15</v>
      </c>
      <c r="K296" s="61">
        <v>71</v>
      </c>
      <c r="L296" s="61" t="s">
        <v>506</v>
      </c>
    </row>
    <row r="297" spans="1:12">
      <c r="A297" s="865"/>
      <c r="B297" s="876"/>
      <c r="C297" s="79" t="s">
        <v>1102</v>
      </c>
      <c r="D297" s="60" t="s">
        <v>1103</v>
      </c>
      <c r="E297" s="61">
        <v>6</v>
      </c>
      <c r="F297" s="61">
        <v>14</v>
      </c>
      <c r="G297" s="61">
        <v>114</v>
      </c>
      <c r="H297" s="63" t="s">
        <v>503</v>
      </c>
      <c r="I297" s="61">
        <v>12</v>
      </c>
      <c r="J297" s="61">
        <v>21</v>
      </c>
      <c r="K297" s="61">
        <v>124</v>
      </c>
      <c r="L297" s="61">
        <v>51</v>
      </c>
    </row>
    <row r="298" spans="1:12">
      <c r="A298" s="865"/>
      <c r="B298" s="876"/>
      <c r="C298" s="79" t="s">
        <v>1104</v>
      </c>
      <c r="D298" s="60" t="s">
        <v>1105</v>
      </c>
      <c r="E298" s="61">
        <v>6</v>
      </c>
      <c r="F298" s="61">
        <v>19</v>
      </c>
      <c r="G298" s="61">
        <v>118</v>
      </c>
      <c r="H298" s="63" t="s">
        <v>503</v>
      </c>
      <c r="I298" s="61" t="s">
        <v>503</v>
      </c>
      <c r="J298" s="61" t="s">
        <v>503</v>
      </c>
      <c r="K298" s="61" t="s">
        <v>503</v>
      </c>
      <c r="L298" s="61" t="s">
        <v>503</v>
      </c>
    </row>
    <row r="299" spans="1:12">
      <c r="A299" s="865"/>
      <c r="B299" s="876"/>
      <c r="C299" s="79" t="s">
        <v>1106</v>
      </c>
      <c r="D299" s="60" t="s">
        <v>1107</v>
      </c>
      <c r="E299" s="61">
        <v>9</v>
      </c>
      <c r="F299" s="61">
        <v>22</v>
      </c>
      <c r="G299" s="61">
        <v>142</v>
      </c>
      <c r="H299" s="63" t="s">
        <v>503</v>
      </c>
      <c r="I299" s="61" t="s">
        <v>503</v>
      </c>
      <c r="J299" s="61" t="s">
        <v>503</v>
      </c>
      <c r="K299" s="61" t="s">
        <v>503</v>
      </c>
      <c r="L299" s="61" t="s">
        <v>503</v>
      </c>
    </row>
    <row r="300" spans="1:12">
      <c r="A300" s="865"/>
      <c r="B300" s="876"/>
      <c r="C300" s="79" t="s">
        <v>1108</v>
      </c>
      <c r="D300" s="60" t="s">
        <v>1109</v>
      </c>
      <c r="E300" s="61">
        <v>6</v>
      </c>
      <c r="F300" s="61">
        <v>15</v>
      </c>
      <c r="G300" s="61">
        <v>115</v>
      </c>
      <c r="H300" s="63" t="s">
        <v>503</v>
      </c>
      <c r="I300" s="61">
        <v>5</v>
      </c>
      <c r="J300" s="61">
        <v>13</v>
      </c>
      <c r="K300" s="61">
        <v>85</v>
      </c>
      <c r="L300" s="61" t="s">
        <v>506</v>
      </c>
    </row>
    <row r="301" spans="1:12">
      <c r="A301" s="865"/>
      <c r="B301" s="876"/>
      <c r="C301" s="79" t="s">
        <v>1110</v>
      </c>
      <c r="D301" s="60" t="s">
        <v>1111</v>
      </c>
      <c r="E301" s="61">
        <v>7</v>
      </c>
      <c r="F301" s="61">
        <v>13</v>
      </c>
      <c r="G301" s="61">
        <v>68</v>
      </c>
      <c r="H301" s="63" t="s">
        <v>503</v>
      </c>
      <c r="I301" s="61">
        <v>5</v>
      </c>
      <c r="J301" s="61">
        <v>13</v>
      </c>
      <c r="K301" s="61">
        <v>55</v>
      </c>
      <c r="L301" s="61" t="s">
        <v>506</v>
      </c>
    </row>
    <row r="302" spans="1:12">
      <c r="A302" s="865"/>
      <c r="B302" s="876"/>
      <c r="C302" s="79" t="s">
        <v>1112</v>
      </c>
      <c r="D302" s="60" t="s">
        <v>1113</v>
      </c>
      <c r="E302" s="61">
        <v>7</v>
      </c>
      <c r="F302" s="61">
        <v>18</v>
      </c>
      <c r="G302" s="61">
        <v>102</v>
      </c>
      <c r="H302" s="63" t="s">
        <v>503</v>
      </c>
      <c r="I302" s="61">
        <v>7</v>
      </c>
      <c r="J302" s="61">
        <v>16</v>
      </c>
      <c r="K302" s="61">
        <v>105</v>
      </c>
      <c r="L302" s="61" t="s">
        <v>506</v>
      </c>
    </row>
    <row r="303" spans="1:12">
      <c r="A303" s="865"/>
      <c r="B303" s="876"/>
      <c r="C303" s="79" t="s">
        <v>1114</v>
      </c>
      <c r="D303" s="60" t="s">
        <v>1115</v>
      </c>
      <c r="E303" s="61"/>
      <c r="F303" s="61"/>
      <c r="G303" s="61"/>
      <c r="H303" s="63"/>
      <c r="I303" s="61">
        <v>6</v>
      </c>
      <c r="J303" s="61">
        <v>16</v>
      </c>
      <c r="K303" s="61">
        <v>89</v>
      </c>
      <c r="L303" s="61" t="s">
        <v>506</v>
      </c>
    </row>
    <row r="304" spans="1:12">
      <c r="A304" s="865"/>
      <c r="B304" s="876"/>
      <c r="C304" s="79" t="s">
        <v>1116</v>
      </c>
      <c r="D304" s="60" t="s">
        <v>1117</v>
      </c>
      <c r="E304" s="61">
        <v>7</v>
      </c>
      <c r="F304" s="61">
        <v>18</v>
      </c>
      <c r="G304" s="61">
        <v>98</v>
      </c>
      <c r="H304" s="63" t="s">
        <v>503</v>
      </c>
      <c r="I304" s="61">
        <v>5</v>
      </c>
      <c r="J304" s="61">
        <v>13</v>
      </c>
      <c r="K304" s="61">
        <v>85</v>
      </c>
      <c r="L304" s="61" t="s">
        <v>506</v>
      </c>
    </row>
    <row r="305" spans="1:12">
      <c r="A305" s="865"/>
      <c r="B305" s="876"/>
      <c r="C305" s="79" t="s">
        <v>1118</v>
      </c>
      <c r="D305" s="60" t="s">
        <v>1119</v>
      </c>
      <c r="E305" s="61"/>
      <c r="F305" s="61"/>
      <c r="G305" s="61"/>
      <c r="H305" s="63"/>
      <c r="I305" s="61">
        <v>6</v>
      </c>
      <c r="J305" s="61">
        <v>16</v>
      </c>
      <c r="K305" s="61">
        <v>94</v>
      </c>
      <c r="L305" s="61" t="s">
        <v>506</v>
      </c>
    </row>
    <row r="306" spans="1:12">
      <c r="A306" s="865"/>
      <c r="B306" s="876"/>
      <c r="C306" s="79" t="s">
        <v>1120</v>
      </c>
      <c r="D306" s="60" t="s">
        <v>1121</v>
      </c>
      <c r="E306" s="61">
        <v>7</v>
      </c>
      <c r="F306" s="61">
        <v>22</v>
      </c>
      <c r="G306" s="61">
        <v>109</v>
      </c>
      <c r="H306" s="63" t="s">
        <v>503</v>
      </c>
      <c r="I306" s="61">
        <v>15</v>
      </c>
      <c r="J306" s="61">
        <v>26</v>
      </c>
      <c r="K306" s="61">
        <v>125</v>
      </c>
      <c r="L306" s="61">
        <v>68</v>
      </c>
    </row>
    <row r="307" spans="1:12" ht="18.75" customHeight="1">
      <c r="A307" s="865"/>
      <c r="B307" s="876"/>
      <c r="C307" s="79" t="s">
        <v>1122</v>
      </c>
      <c r="D307" s="60" t="s">
        <v>1123</v>
      </c>
      <c r="E307" s="61">
        <v>5</v>
      </c>
      <c r="F307" s="61">
        <v>13</v>
      </c>
      <c r="G307" s="61">
        <v>125</v>
      </c>
      <c r="H307" s="63" t="s">
        <v>503</v>
      </c>
      <c r="I307" s="61">
        <v>6</v>
      </c>
      <c r="J307" s="61">
        <v>14</v>
      </c>
      <c r="K307" s="61">
        <v>79</v>
      </c>
      <c r="L307" s="61" t="s">
        <v>506</v>
      </c>
    </row>
    <row r="308" spans="1:12">
      <c r="A308" s="865"/>
      <c r="B308" s="876"/>
      <c r="C308" s="79" t="s">
        <v>1124</v>
      </c>
      <c r="D308" s="60" t="s">
        <v>1125</v>
      </c>
      <c r="E308" s="61"/>
      <c r="F308" s="61"/>
      <c r="G308" s="61"/>
      <c r="H308" s="63"/>
      <c r="I308" s="61">
        <v>6</v>
      </c>
      <c r="J308" s="61">
        <v>15</v>
      </c>
      <c r="K308" s="61">
        <v>81</v>
      </c>
      <c r="L308" s="61" t="s">
        <v>506</v>
      </c>
    </row>
    <row r="309" spans="1:12">
      <c r="A309" s="865"/>
      <c r="B309" s="876"/>
      <c r="C309" s="79" t="s">
        <v>1126</v>
      </c>
      <c r="D309" s="60" t="s">
        <v>1127</v>
      </c>
      <c r="E309" s="61">
        <v>5</v>
      </c>
      <c r="F309" s="61">
        <v>17</v>
      </c>
      <c r="G309" s="61">
        <v>78</v>
      </c>
      <c r="H309" s="63" t="s">
        <v>503</v>
      </c>
      <c r="I309" s="61">
        <v>7</v>
      </c>
      <c r="J309" s="61">
        <v>14</v>
      </c>
      <c r="K309" s="61">
        <v>68</v>
      </c>
      <c r="L309" s="61" t="s">
        <v>506</v>
      </c>
    </row>
    <row r="310" spans="1:12">
      <c r="A310" s="865"/>
      <c r="B310" s="876"/>
      <c r="C310" s="79" t="s">
        <v>1128</v>
      </c>
      <c r="D310" s="60" t="s">
        <v>1129</v>
      </c>
      <c r="E310" s="61">
        <v>12</v>
      </c>
      <c r="F310" s="61">
        <v>26</v>
      </c>
      <c r="G310" s="61">
        <v>165</v>
      </c>
      <c r="H310" s="63" t="s">
        <v>503</v>
      </c>
      <c r="I310" s="61">
        <v>10</v>
      </c>
      <c r="J310" s="61">
        <v>21</v>
      </c>
      <c r="K310" s="61">
        <v>116</v>
      </c>
      <c r="L310" s="61">
        <v>52</v>
      </c>
    </row>
    <row r="311" spans="1:12">
      <c r="A311" s="865"/>
      <c r="B311" s="876"/>
      <c r="C311" s="79" t="s">
        <v>1130</v>
      </c>
      <c r="D311" s="60" t="s">
        <v>1131</v>
      </c>
      <c r="E311" s="61">
        <v>9</v>
      </c>
      <c r="F311" s="61">
        <v>24</v>
      </c>
      <c r="G311" s="61">
        <v>145</v>
      </c>
      <c r="H311" s="63" t="s">
        <v>503</v>
      </c>
      <c r="I311" s="61">
        <v>12</v>
      </c>
      <c r="J311" s="61">
        <v>24</v>
      </c>
      <c r="K311" s="61">
        <v>98</v>
      </c>
      <c r="L311" s="61">
        <v>41</v>
      </c>
    </row>
    <row r="312" spans="1:12">
      <c r="A312" s="865"/>
      <c r="B312" s="876"/>
      <c r="C312" s="79" t="s">
        <v>1132</v>
      </c>
      <c r="D312" s="60" t="s">
        <v>1133</v>
      </c>
      <c r="E312" s="61">
        <v>7</v>
      </c>
      <c r="F312" s="61">
        <v>17</v>
      </c>
      <c r="G312" s="61">
        <v>99</v>
      </c>
      <c r="H312" s="63" t="s">
        <v>503</v>
      </c>
      <c r="I312" s="61">
        <v>6</v>
      </c>
      <c r="J312" s="61">
        <v>15</v>
      </c>
      <c r="K312" s="61">
        <v>86</v>
      </c>
      <c r="L312" s="61" t="s">
        <v>506</v>
      </c>
    </row>
    <row r="313" spans="1:12">
      <c r="A313" s="865"/>
      <c r="B313" s="876"/>
      <c r="C313" s="79" t="s">
        <v>1134</v>
      </c>
      <c r="D313" s="60" t="s">
        <v>1135</v>
      </c>
      <c r="E313" s="61">
        <v>7</v>
      </c>
      <c r="F313" s="61">
        <v>15</v>
      </c>
      <c r="G313" s="61">
        <v>89</v>
      </c>
      <c r="H313" s="63" t="s">
        <v>503</v>
      </c>
      <c r="I313" s="61">
        <v>6</v>
      </c>
      <c r="J313" s="61">
        <v>16</v>
      </c>
      <c r="K313" s="61">
        <v>102</v>
      </c>
      <c r="L313" s="61" t="s">
        <v>506</v>
      </c>
    </row>
    <row r="314" spans="1:12" ht="29.25" customHeight="1">
      <c r="A314" s="865"/>
      <c r="B314" s="876"/>
      <c r="C314" s="79" t="s">
        <v>1136</v>
      </c>
      <c r="D314" s="60" t="s">
        <v>1137</v>
      </c>
      <c r="E314" s="61">
        <v>4</v>
      </c>
      <c r="F314" s="61">
        <v>10</v>
      </c>
      <c r="G314" s="61">
        <v>121</v>
      </c>
      <c r="H314" s="63" t="s">
        <v>503</v>
      </c>
      <c r="I314" s="61" t="s">
        <v>503</v>
      </c>
      <c r="J314" s="61">
        <v>14</v>
      </c>
      <c r="K314" s="61">
        <v>81</v>
      </c>
      <c r="L314" s="61" t="s">
        <v>506</v>
      </c>
    </row>
    <row r="315" spans="1:12">
      <c r="A315" s="865"/>
      <c r="B315" s="876"/>
      <c r="C315" s="79" t="s">
        <v>1138</v>
      </c>
      <c r="D315" s="60" t="s">
        <v>1139</v>
      </c>
      <c r="E315" s="61">
        <v>8</v>
      </c>
      <c r="F315" s="61">
        <v>25</v>
      </c>
      <c r="G315" s="61">
        <v>161</v>
      </c>
      <c r="H315" s="63" t="s">
        <v>503</v>
      </c>
      <c r="I315" s="61">
        <v>11</v>
      </c>
      <c r="J315" s="61">
        <v>23</v>
      </c>
      <c r="K315" s="61">
        <v>169</v>
      </c>
      <c r="L315" s="61">
        <v>61</v>
      </c>
    </row>
    <row r="316" spans="1:12">
      <c r="A316" s="865"/>
      <c r="B316" s="876"/>
      <c r="C316" s="79" t="s">
        <v>1140</v>
      </c>
      <c r="D316" s="60" t="s">
        <v>1141</v>
      </c>
      <c r="E316" s="61"/>
      <c r="F316" s="61"/>
      <c r="G316" s="61"/>
      <c r="H316" s="63"/>
      <c r="I316" s="61">
        <v>6</v>
      </c>
      <c r="J316" s="61">
        <v>16</v>
      </c>
      <c r="K316" s="61">
        <v>92</v>
      </c>
      <c r="L316" s="61" t="s">
        <v>506</v>
      </c>
    </row>
    <row r="317" spans="1:12">
      <c r="A317" s="865"/>
      <c r="B317" s="876"/>
      <c r="C317" s="79" t="s">
        <v>1142</v>
      </c>
      <c r="D317" s="60" t="s">
        <v>1143</v>
      </c>
      <c r="E317" s="61"/>
      <c r="F317" s="61"/>
      <c r="G317" s="61"/>
      <c r="H317" s="63"/>
      <c r="I317" s="61">
        <v>6</v>
      </c>
      <c r="J317" s="61">
        <v>16</v>
      </c>
      <c r="K317" s="61">
        <v>88</v>
      </c>
      <c r="L317" s="61" t="s">
        <v>506</v>
      </c>
    </row>
    <row r="318" spans="1:12">
      <c r="A318" s="865"/>
      <c r="B318" s="876"/>
      <c r="C318" s="79" t="s">
        <v>1144</v>
      </c>
      <c r="D318" s="60" t="s">
        <v>1145</v>
      </c>
      <c r="E318" s="61"/>
      <c r="F318" s="61"/>
      <c r="G318" s="61"/>
      <c r="H318" s="63"/>
      <c r="I318" s="61">
        <v>6</v>
      </c>
      <c r="J318" s="61">
        <v>15</v>
      </c>
      <c r="K318" s="61">
        <v>100</v>
      </c>
      <c r="L318" s="61" t="s">
        <v>506</v>
      </c>
    </row>
    <row r="319" spans="1:12" ht="29">
      <c r="A319" s="865"/>
      <c r="B319" s="876"/>
      <c r="C319" s="79" t="s">
        <v>1146</v>
      </c>
      <c r="D319" s="60" t="s">
        <v>1147</v>
      </c>
      <c r="E319" s="61">
        <v>4</v>
      </c>
      <c r="F319" s="61">
        <v>9</v>
      </c>
      <c r="G319" s="61">
        <v>88</v>
      </c>
      <c r="H319" s="63" t="s">
        <v>503</v>
      </c>
      <c r="I319" s="61">
        <v>5</v>
      </c>
      <c r="J319" s="61">
        <v>14</v>
      </c>
      <c r="K319" s="61">
        <v>82</v>
      </c>
      <c r="L319" s="61" t="s">
        <v>506</v>
      </c>
    </row>
    <row r="320" spans="1:12" ht="29">
      <c r="A320" s="865"/>
      <c r="B320" s="876"/>
      <c r="C320" s="79" t="s">
        <v>1148</v>
      </c>
      <c r="D320" s="60" t="s">
        <v>1149</v>
      </c>
      <c r="E320" s="61">
        <v>9</v>
      </c>
      <c r="F320" s="61">
        <v>20</v>
      </c>
      <c r="G320" s="61">
        <v>119</v>
      </c>
      <c r="H320" s="63" t="s">
        <v>503</v>
      </c>
      <c r="I320" s="61">
        <v>6</v>
      </c>
      <c r="J320" s="61">
        <v>15</v>
      </c>
      <c r="K320" s="61">
        <v>65</v>
      </c>
      <c r="L320" s="61" t="s">
        <v>506</v>
      </c>
    </row>
    <row r="321" spans="1:12">
      <c r="A321" s="865"/>
      <c r="B321" s="876"/>
      <c r="C321" s="79" t="s">
        <v>1150</v>
      </c>
      <c r="D321" s="60" t="s">
        <v>1151</v>
      </c>
      <c r="E321" s="61">
        <v>7</v>
      </c>
      <c r="F321" s="61">
        <v>25</v>
      </c>
      <c r="G321" s="61">
        <v>83</v>
      </c>
      <c r="H321" s="63" t="s">
        <v>503</v>
      </c>
      <c r="I321" s="61">
        <v>6</v>
      </c>
      <c r="J321" s="61">
        <v>15</v>
      </c>
      <c r="K321" s="61">
        <v>77</v>
      </c>
      <c r="L321" s="61" t="s">
        <v>506</v>
      </c>
    </row>
    <row r="322" spans="1:12" ht="29">
      <c r="A322" s="865"/>
      <c r="B322" s="876"/>
      <c r="C322" s="79" t="s">
        <v>1152</v>
      </c>
      <c r="D322" s="60" t="s">
        <v>1153</v>
      </c>
      <c r="E322" s="61">
        <v>6</v>
      </c>
      <c r="F322" s="61">
        <v>16</v>
      </c>
      <c r="G322" s="61">
        <v>111</v>
      </c>
      <c r="H322" s="63" t="s">
        <v>503</v>
      </c>
      <c r="I322" s="61">
        <v>6</v>
      </c>
      <c r="J322" s="61">
        <v>14</v>
      </c>
      <c r="K322" s="61">
        <v>82</v>
      </c>
      <c r="L322" s="61" t="s">
        <v>506</v>
      </c>
    </row>
    <row r="323" spans="1:12">
      <c r="A323" s="865"/>
      <c r="B323" s="876"/>
      <c r="C323" s="79" t="s">
        <v>1154</v>
      </c>
      <c r="D323" s="60" t="s">
        <v>1155</v>
      </c>
      <c r="E323" s="61">
        <v>8</v>
      </c>
      <c r="F323" s="61">
        <v>19</v>
      </c>
      <c r="G323" s="61">
        <v>99</v>
      </c>
      <c r="H323" s="63" t="s">
        <v>503</v>
      </c>
      <c r="I323" s="61">
        <v>5</v>
      </c>
      <c r="J323" s="61">
        <v>11</v>
      </c>
      <c r="K323" s="61">
        <v>60</v>
      </c>
      <c r="L323" s="61" t="s">
        <v>506</v>
      </c>
    </row>
    <row r="324" spans="1:12">
      <c r="A324" s="865"/>
      <c r="B324" s="876"/>
      <c r="C324" s="79" t="s">
        <v>1156</v>
      </c>
      <c r="D324" s="60" t="s">
        <v>1157</v>
      </c>
      <c r="E324" s="61">
        <v>7</v>
      </c>
      <c r="F324" s="61">
        <v>17</v>
      </c>
      <c r="G324" s="61">
        <v>101</v>
      </c>
      <c r="H324" s="63" t="s">
        <v>503</v>
      </c>
      <c r="I324" s="61">
        <v>8</v>
      </c>
      <c r="J324" s="61">
        <v>20</v>
      </c>
      <c r="K324" s="61">
        <v>92</v>
      </c>
      <c r="L324" s="61">
        <v>43</v>
      </c>
    </row>
    <row r="325" spans="1:12">
      <c r="A325" s="865"/>
      <c r="B325" s="876"/>
      <c r="C325" s="79" t="s">
        <v>1158</v>
      </c>
      <c r="D325" s="60" t="s">
        <v>1159</v>
      </c>
      <c r="E325" s="61"/>
      <c r="F325" s="61"/>
      <c r="G325" s="61"/>
      <c r="H325" s="63"/>
      <c r="I325" s="61" t="s">
        <v>503</v>
      </c>
      <c r="J325" s="61" t="s">
        <v>503</v>
      </c>
      <c r="K325" s="61" t="s">
        <v>503</v>
      </c>
      <c r="L325" s="61" t="s">
        <v>503</v>
      </c>
    </row>
    <row r="326" spans="1:12" ht="29">
      <c r="A326" s="865"/>
      <c r="B326" s="876"/>
      <c r="C326" s="79" t="s">
        <v>1160</v>
      </c>
      <c r="D326" s="60" t="s">
        <v>1161</v>
      </c>
      <c r="E326" s="61">
        <v>5</v>
      </c>
      <c r="F326" s="61">
        <v>13</v>
      </c>
      <c r="G326" s="61">
        <v>135</v>
      </c>
      <c r="H326" s="63" t="s">
        <v>503</v>
      </c>
      <c r="I326" s="61" t="s">
        <v>503</v>
      </c>
      <c r="J326" s="61">
        <v>14</v>
      </c>
      <c r="K326" s="61">
        <v>84</v>
      </c>
      <c r="L326" s="61" t="s">
        <v>506</v>
      </c>
    </row>
    <row r="327" spans="1:12">
      <c r="A327" s="865"/>
      <c r="B327" s="876"/>
      <c r="C327" s="79" t="s">
        <v>1162</v>
      </c>
      <c r="D327" s="60" t="s">
        <v>1163</v>
      </c>
      <c r="E327" s="61"/>
      <c r="F327" s="61"/>
      <c r="G327" s="61"/>
      <c r="H327" s="63"/>
      <c r="I327" s="61">
        <v>6</v>
      </c>
      <c r="J327" s="61">
        <v>14</v>
      </c>
      <c r="K327" s="61">
        <v>86</v>
      </c>
      <c r="L327" s="61" t="s">
        <v>506</v>
      </c>
    </row>
    <row r="328" spans="1:12" ht="29">
      <c r="A328" s="865"/>
      <c r="B328" s="876"/>
      <c r="C328" s="79" t="s">
        <v>1164</v>
      </c>
      <c r="D328" s="60" t="s">
        <v>1165</v>
      </c>
      <c r="E328" s="61">
        <v>6</v>
      </c>
      <c r="F328" s="61">
        <v>15</v>
      </c>
      <c r="G328" s="61">
        <v>105</v>
      </c>
      <c r="H328" s="63" t="s">
        <v>503</v>
      </c>
      <c r="I328" s="61">
        <v>6</v>
      </c>
      <c r="J328" s="61">
        <v>14</v>
      </c>
      <c r="K328" s="61">
        <v>85</v>
      </c>
      <c r="L328" s="61" t="s">
        <v>506</v>
      </c>
    </row>
    <row r="329" spans="1:12">
      <c r="A329" s="865"/>
      <c r="B329" s="876"/>
      <c r="C329" s="79" t="s">
        <v>1166</v>
      </c>
      <c r="D329" s="60" t="s">
        <v>1167</v>
      </c>
      <c r="E329" s="61">
        <v>7</v>
      </c>
      <c r="F329" s="61">
        <v>17</v>
      </c>
      <c r="G329" s="61">
        <v>102</v>
      </c>
      <c r="H329" s="63" t="s">
        <v>503</v>
      </c>
      <c r="I329" s="61">
        <v>5</v>
      </c>
      <c r="J329" s="61">
        <v>13</v>
      </c>
      <c r="K329" s="61">
        <v>85</v>
      </c>
      <c r="L329" s="61" t="s">
        <v>506</v>
      </c>
    </row>
    <row r="330" spans="1:12">
      <c r="A330" s="865"/>
      <c r="B330" s="876"/>
      <c r="C330" s="79" t="s">
        <v>1168</v>
      </c>
      <c r="D330" s="60" t="s">
        <v>1169</v>
      </c>
      <c r="E330" s="61">
        <v>8</v>
      </c>
      <c r="F330" s="61">
        <v>22</v>
      </c>
      <c r="G330" s="61">
        <v>151</v>
      </c>
      <c r="H330" s="63" t="s">
        <v>503</v>
      </c>
      <c r="I330" s="61">
        <v>7</v>
      </c>
      <c r="J330" s="61">
        <v>16</v>
      </c>
      <c r="K330" s="61">
        <v>84</v>
      </c>
      <c r="L330" s="61" t="s">
        <v>506</v>
      </c>
    </row>
    <row r="331" spans="1:12">
      <c r="A331" s="865"/>
      <c r="B331" s="876"/>
      <c r="C331" s="79" t="s">
        <v>1170</v>
      </c>
      <c r="D331" s="60" t="s">
        <v>1171</v>
      </c>
      <c r="E331" s="61"/>
      <c r="F331" s="61"/>
      <c r="G331" s="61"/>
      <c r="H331" s="63"/>
      <c r="I331" s="61">
        <v>5</v>
      </c>
      <c r="J331" s="61">
        <v>21</v>
      </c>
      <c r="K331" s="61">
        <v>142</v>
      </c>
      <c r="L331" s="61">
        <v>50</v>
      </c>
    </row>
    <row r="332" spans="1:12">
      <c r="A332" s="865"/>
      <c r="B332" s="876"/>
      <c r="C332" s="79" t="s">
        <v>1172</v>
      </c>
      <c r="D332" s="60" t="s">
        <v>1173</v>
      </c>
      <c r="E332" s="61"/>
      <c r="F332" s="61"/>
      <c r="G332" s="61"/>
      <c r="H332" s="63"/>
      <c r="I332" s="61">
        <v>6</v>
      </c>
      <c r="J332" s="61">
        <v>16</v>
      </c>
      <c r="K332" s="61">
        <v>92</v>
      </c>
      <c r="L332" s="61" t="s">
        <v>506</v>
      </c>
    </row>
    <row r="333" spans="1:12">
      <c r="A333" s="865"/>
      <c r="B333" s="876"/>
      <c r="C333" s="79" t="s">
        <v>1174</v>
      </c>
      <c r="D333" s="60" t="s">
        <v>1175</v>
      </c>
      <c r="E333" s="61"/>
      <c r="F333" s="61"/>
      <c r="G333" s="61"/>
      <c r="H333" s="63"/>
      <c r="I333" s="61">
        <v>6</v>
      </c>
      <c r="J333" s="61">
        <v>17</v>
      </c>
      <c r="K333" s="61">
        <v>93</v>
      </c>
      <c r="L333" s="61" t="s">
        <v>506</v>
      </c>
    </row>
    <row r="334" spans="1:12">
      <c r="A334" s="865"/>
      <c r="B334" s="876"/>
      <c r="C334" s="79" t="s">
        <v>1176</v>
      </c>
      <c r="D334" s="60" t="s">
        <v>1177</v>
      </c>
      <c r="E334" s="61"/>
      <c r="F334" s="61"/>
      <c r="G334" s="61"/>
      <c r="H334" s="63"/>
      <c r="I334" s="61">
        <v>6</v>
      </c>
      <c r="J334" s="61">
        <v>15</v>
      </c>
      <c r="K334" s="61">
        <v>92</v>
      </c>
      <c r="L334" s="61" t="s">
        <v>506</v>
      </c>
    </row>
    <row r="335" spans="1:12" ht="29">
      <c r="A335" s="865"/>
      <c r="B335" s="876"/>
      <c r="C335" s="79" t="s">
        <v>1178</v>
      </c>
      <c r="D335" s="60" t="s">
        <v>1179</v>
      </c>
      <c r="E335" s="61">
        <v>7</v>
      </c>
      <c r="F335" s="61">
        <v>14</v>
      </c>
      <c r="G335" s="61">
        <v>98</v>
      </c>
      <c r="H335" s="63" t="s">
        <v>503</v>
      </c>
      <c r="I335" s="61">
        <v>7</v>
      </c>
      <c r="J335" s="61">
        <v>15</v>
      </c>
      <c r="K335" s="61">
        <v>104</v>
      </c>
      <c r="L335" s="61" t="s">
        <v>506</v>
      </c>
    </row>
    <row r="336" spans="1:12">
      <c r="A336" s="865">
        <v>24</v>
      </c>
      <c r="B336" s="868" t="s">
        <v>1180</v>
      </c>
      <c r="C336" s="79" t="s">
        <v>1181</v>
      </c>
      <c r="D336" s="60" t="s">
        <v>1182</v>
      </c>
      <c r="E336" s="61">
        <v>12</v>
      </c>
      <c r="F336" s="61">
        <v>33</v>
      </c>
      <c r="G336" s="61">
        <v>162</v>
      </c>
      <c r="H336" s="63" t="s">
        <v>503</v>
      </c>
      <c r="I336" s="61">
        <v>14</v>
      </c>
      <c r="J336" s="61">
        <v>23</v>
      </c>
      <c r="K336" s="61">
        <v>101</v>
      </c>
      <c r="L336" s="61">
        <v>46</v>
      </c>
    </row>
    <row r="337" spans="1:12">
      <c r="A337" s="865"/>
      <c r="B337" s="868"/>
      <c r="C337" s="79" t="s">
        <v>1183</v>
      </c>
      <c r="D337" s="60" t="s">
        <v>1184</v>
      </c>
      <c r="E337" s="61"/>
      <c r="F337" s="61"/>
      <c r="G337" s="61"/>
      <c r="H337" s="63"/>
      <c r="I337" s="61">
        <v>15</v>
      </c>
      <c r="J337" s="61">
        <v>36</v>
      </c>
      <c r="K337" s="61">
        <v>128</v>
      </c>
      <c r="L337" s="61">
        <v>42</v>
      </c>
    </row>
    <row r="338" spans="1:12">
      <c r="A338" s="865"/>
      <c r="B338" s="868"/>
      <c r="C338" s="79" t="s">
        <v>1185</v>
      </c>
      <c r="D338" s="60" t="s">
        <v>1186</v>
      </c>
      <c r="E338" s="61"/>
      <c r="F338" s="61"/>
      <c r="G338" s="61"/>
      <c r="H338" s="63"/>
      <c r="I338" s="61">
        <v>6</v>
      </c>
      <c r="J338" s="61">
        <v>15</v>
      </c>
      <c r="K338" s="61">
        <v>110</v>
      </c>
      <c r="L338" s="61">
        <v>45</v>
      </c>
    </row>
    <row r="339" spans="1:12">
      <c r="A339" s="865"/>
      <c r="B339" s="868"/>
      <c r="C339" s="79" t="s">
        <v>1187</v>
      </c>
      <c r="D339" s="60" t="s">
        <v>1188</v>
      </c>
      <c r="E339" s="61"/>
      <c r="F339" s="61"/>
      <c r="G339" s="61"/>
      <c r="H339" s="63"/>
      <c r="I339" s="61">
        <v>6</v>
      </c>
      <c r="J339" s="61">
        <v>16</v>
      </c>
      <c r="K339" s="61">
        <v>111</v>
      </c>
      <c r="L339" s="61">
        <v>52</v>
      </c>
    </row>
    <row r="340" spans="1:12">
      <c r="A340" s="865"/>
      <c r="B340" s="868"/>
      <c r="C340" s="79" t="s">
        <v>1189</v>
      </c>
      <c r="D340" s="60" t="s">
        <v>1190</v>
      </c>
      <c r="E340" s="61"/>
      <c r="F340" s="61"/>
      <c r="G340" s="61"/>
      <c r="H340" s="63"/>
      <c r="I340" s="61">
        <v>5</v>
      </c>
      <c r="J340" s="61">
        <v>10</v>
      </c>
      <c r="K340" s="61">
        <v>102</v>
      </c>
      <c r="L340" s="61">
        <v>28</v>
      </c>
    </row>
    <row r="341" spans="1:12">
      <c r="A341" s="865"/>
      <c r="B341" s="868"/>
      <c r="C341" s="79" t="s">
        <v>1191</v>
      </c>
      <c r="D341" s="60" t="s">
        <v>1192</v>
      </c>
      <c r="E341" s="61">
        <v>8</v>
      </c>
      <c r="F341" s="61">
        <v>27</v>
      </c>
      <c r="G341" s="61">
        <v>174</v>
      </c>
      <c r="H341" s="63" t="s">
        <v>503</v>
      </c>
      <c r="I341" s="61">
        <v>8</v>
      </c>
      <c r="J341" s="61">
        <v>32</v>
      </c>
      <c r="K341" s="61">
        <v>168</v>
      </c>
      <c r="L341" s="61">
        <v>65</v>
      </c>
    </row>
    <row r="342" spans="1:12">
      <c r="A342" s="865"/>
      <c r="B342" s="868"/>
      <c r="C342" s="79" t="s">
        <v>1193</v>
      </c>
      <c r="D342" s="60" t="s">
        <v>1194</v>
      </c>
      <c r="E342" s="61"/>
      <c r="F342" s="61"/>
      <c r="G342" s="61"/>
      <c r="H342" s="63"/>
      <c r="I342" s="61">
        <v>7</v>
      </c>
      <c r="J342" s="61">
        <v>20</v>
      </c>
      <c r="K342" s="61">
        <v>121</v>
      </c>
      <c r="L342" s="61">
        <v>55</v>
      </c>
    </row>
    <row r="343" spans="1:12">
      <c r="A343" s="865"/>
      <c r="B343" s="868"/>
      <c r="C343" s="79" t="s">
        <v>1195</v>
      </c>
      <c r="D343" s="60" t="s">
        <v>1196</v>
      </c>
      <c r="E343" s="61">
        <v>27</v>
      </c>
      <c r="F343" s="61">
        <v>40</v>
      </c>
      <c r="G343" s="61">
        <v>188</v>
      </c>
      <c r="H343" s="63" t="s">
        <v>503</v>
      </c>
      <c r="I343" s="61">
        <v>14</v>
      </c>
      <c r="J343" s="61">
        <v>35</v>
      </c>
      <c r="K343" s="61">
        <v>226</v>
      </c>
      <c r="L343" s="61">
        <v>77</v>
      </c>
    </row>
    <row r="344" spans="1:12">
      <c r="A344" s="865"/>
      <c r="B344" s="868"/>
      <c r="C344" s="79" t="s">
        <v>1197</v>
      </c>
      <c r="D344" s="60" t="s">
        <v>1198</v>
      </c>
      <c r="E344" s="61"/>
      <c r="F344" s="61"/>
      <c r="G344" s="61"/>
      <c r="H344" s="63"/>
      <c r="I344" s="61">
        <v>4</v>
      </c>
      <c r="J344" s="61">
        <v>26</v>
      </c>
      <c r="K344" s="61">
        <v>174</v>
      </c>
      <c r="L344" s="61">
        <v>53</v>
      </c>
    </row>
    <row r="345" spans="1:12">
      <c r="A345" s="865"/>
      <c r="B345" s="868"/>
      <c r="C345" s="79" t="s">
        <v>1199</v>
      </c>
      <c r="D345" s="60" t="s">
        <v>1200</v>
      </c>
      <c r="E345" s="61"/>
      <c r="F345" s="61"/>
      <c r="G345" s="61"/>
      <c r="H345" s="63"/>
      <c r="I345" s="61">
        <v>3</v>
      </c>
      <c r="J345" s="61">
        <v>16</v>
      </c>
      <c r="K345" s="61">
        <v>136</v>
      </c>
      <c r="L345" s="61">
        <v>46</v>
      </c>
    </row>
    <row r="346" spans="1:12">
      <c r="A346" s="865"/>
      <c r="B346" s="868"/>
      <c r="C346" s="79" t="s">
        <v>1201</v>
      </c>
      <c r="D346" s="60" t="s">
        <v>1202</v>
      </c>
      <c r="E346" s="61">
        <v>9</v>
      </c>
      <c r="F346" s="61">
        <v>27</v>
      </c>
      <c r="G346" s="61">
        <v>109</v>
      </c>
      <c r="H346" s="63" t="s">
        <v>503</v>
      </c>
      <c r="I346" s="61">
        <v>8</v>
      </c>
      <c r="J346" s="61">
        <v>22</v>
      </c>
      <c r="K346" s="61">
        <v>114</v>
      </c>
      <c r="L346" s="61">
        <v>55</v>
      </c>
    </row>
    <row r="347" spans="1:12">
      <c r="A347" s="865"/>
      <c r="B347" s="868"/>
      <c r="C347" s="79" t="s">
        <v>1203</v>
      </c>
      <c r="D347" s="60" t="s">
        <v>1204</v>
      </c>
      <c r="E347" s="61"/>
      <c r="F347" s="61"/>
      <c r="G347" s="61"/>
      <c r="H347" s="63"/>
      <c r="I347" s="61">
        <v>5</v>
      </c>
      <c r="J347" s="61">
        <v>25</v>
      </c>
      <c r="K347" s="61">
        <v>116</v>
      </c>
      <c r="L347" s="61">
        <v>47</v>
      </c>
    </row>
    <row r="348" spans="1:12">
      <c r="A348" s="865"/>
      <c r="B348" s="868"/>
      <c r="C348" s="79" t="s">
        <v>1205</v>
      </c>
      <c r="D348" s="60" t="s">
        <v>1206</v>
      </c>
      <c r="E348" s="61"/>
      <c r="F348" s="61"/>
      <c r="G348" s="61"/>
      <c r="H348" s="63"/>
      <c r="I348" s="61">
        <v>4</v>
      </c>
      <c r="J348" s="61">
        <v>34</v>
      </c>
      <c r="K348" s="61">
        <v>163</v>
      </c>
      <c r="L348" s="61">
        <v>54</v>
      </c>
    </row>
    <row r="349" spans="1:12">
      <c r="A349" s="865"/>
      <c r="B349" s="868"/>
      <c r="C349" s="79" t="s">
        <v>1207</v>
      </c>
      <c r="D349" s="60" t="s">
        <v>1208</v>
      </c>
      <c r="E349" s="61"/>
      <c r="F349" s="61"/>
      <c r="G349" s="61"/>
      <c r="H349" s="63"/>
      <c r="I349" s="61">
        <v>7</v>
      </c>
      <c r="J349" s="61">
        <v>13</v>
      </c>
      <c r="K349" s="61">
        <v>127</v>
      </c>
      <c r="L349" s="61">
        <v>68</v>
      </c>
    </row>
    <row r="350" spans="1:12">
      <c r="A350" s="865"/>
      <c r="B350" s="868"/>
      <c r="C350" s="79" t="s">
        <v>1209</v>
      </c>
      <c r="D350" s="60" t="s">
        <v>1210</v>
      </c>
      <c r="E350" s="61"/>
      <c r="F350" s="61"/>
      <c r="G350" s="61"/>
      <c r="H350" s="63"/>
      <c r="I350" s="61">
        <v>4</v>
      </c>
      <c r="J350" s="61">
        <v>16</v>
      </c>
      <c r="K350" s="61">
        <v>99</v>
      </c>
      <c r="L350" s="61">
        <v>52</v>
      </c>
    </row>
    <row r="351" spans="1:12">
      <c r="A351" s="865"/>
      <c r="B351" s="868"/>
      <c r="C351" s="79" t="s">
        <v>1211</v>
      </c>
      <c r="D351" s="60" t="s">
        <v>1212</v>
      </c>
      <c r="E351" s="61"/>
      <c r="F351" s="61"/>
      <c r="G351" s="61"/>
      <c r="H351" s="63"/>
      <c r="I351" s="61">
        <v>6</v>
      </c>
      <c r="J351" s="61">
        <v>20</v>
      </c>
      <c r="K351" s="61">
        <v>211</v>
      </c>
      <c r="L351" s="61">
        <v>81</v>
      </c>
    </row>
    <row r="352" spans="1:12">
      <c r="A352" s="865"/>
      <c r="B352" s="868"/>
      <c r="C352" s="79" t="s">
        <v>1213</v>
      </c>
      <c r="D352" s="60" t="s">
        <v>1214</v>
      </c>
      <c r="E352" s="61">
        <v>7</v>
      </c>
      <c r="F352" s="61">
        <v>24</v>
      </c>
      <c r="G352" s="61">
        <v>132</v>
      </c>
      <c r="H352" s="63" t="s">
        <v>503</v>
      </c>
      <c r="I352" s="61">
        <v>9</v>
      </c>
      <c r="J352" s="61">
        <v>32</v>
      </c>
      <c r="K352" s="61">
        <v>143</v>
      </c>
      <c r="L352" s="61">
        <v>55</v>
      </c>
    </row>
    <row r="353" spans="1:12">
      <c r="A353" s="865"/>
      <c r="B353" s="868"/>
      <c r="C353" s="79" t="s">
        <v>1215</v>
      </c>
      <c r="D353" s="60" t="s">
        <v>1216</v>
      </c>
      <c r="E353" s="61"/>
      <c r="F353" s="61"/>
      <c r="G353" s="61"/>
      <c r="H353" s="63"/>
      <c r="I353" s="61">
        <v>4</v>
      </c>
      <c r="J353" s="61">
        <v>20</v>
      </c>
      <c r="K353" s="61">
        <v>139</v>
      </c>
      <c r="L353" s="61">
        <v>39</v>
      </c>
    </row>
    <row r="354" spans="1:12">
      <c r="A354" s="865"/>
      <c r="B354" s="868"/>
      <c r="C354" s="79" t="s">
        <v>1217</v>
      </c>
      <c r="D354" s="60" t="s">
        <v>1218</v>
      </c>
      <c r="E354" s="61"/>
      <c r="F354" s="61"/>
      <c r="G354" s="61"/>
      <c r="H354" s="63"/>
      <c r="I354" s="61">
        <v>5</v>
      </c>
      <c r="J354" s="61">
        <v>32</v>
      </c>
      <c r="K354" s="61">
        <v>163</v>
      </c>
      <c r="L354" s="61">
        <v>56</v>
      </c>
    </row>
    <row r="355" spans="1:12">
      <c r="A355" s="865"/>
      <c r="B355" s="868"/>
      <c r="C355" s="79" t="s">
        <v>1219</v>
      </c>
      <c r="D355" s="60" t="s">
        <v>1220</v>
      </c>
      <c r="E355" s="61"/>
      <c r="F355" s="61"/>
      <c r="G355" s="61"/>
      <c r="H355" s="63"/>
      <c r="I355" s="61">
        <v>5</v>
      </c>
      <c r="J355" s="61">
        <v>16</v>
      </c>
      <c r="K355" s="61">
        <v>98</v>
      </c>
      <c r="L355" s="61">
        <v>40</v>
      </c>
    </row>
    <row r="356" spans="1:12">
      <c r="A356" s="865"/>
      <c r="B356" s="868"/>
      <c r="C356" s="79" t="s">
        <v>1221</v>
      </c>
      <c r="D356" s="60" t="s">
        <v>1222</v>
      </c>
      <c r="E356" s="61"/>
      <c r="F356" s="61"/>
      <c r="G356" s="61"/>
      <c r="H356" s="63"/>
      <c r="I356" s="61">
        <v>4</v>
      </c>
      <c r="J356" s="61">
        <v>23</v>
      </c>
      <c r="K356" s="61">
        <v>127</v>
      </c>
      <c r="L356" s="61">
        <v>55</v>
      </c>
    </row>
    <row r="357" spans="1:12">
      <c r="A357" s="865"/>
      <c r="B357" s="868"/>
      <c r="C357" s="79" t="s">
        <v>1223</v>
      </c>
      <c r="D357" s="60" t="s">
        <v>1224</v>
      </c>
      <c r="E357" s="61">
        <v>5</v>
      </c>
      <c r="F357" s="61">
        <v>24</v>
      </c>
      <c r="G357" s="61">
        <v>160</v>
      </c>
      <c r="H357" s="63" t="s">
        <v>503</v>
      </c>
      <c r="I357" s="61">
        <v>7</v>
      </c>
      <c r="J357" s="61">
        <v>25</v>
      </c>
      <c r="K357" s="61">
        <v>127</v>
      </c>
      <c r="L357" s="61">
        <v>45</v>
      </c>
    </row>
    <row r="358" spans="1:12">
      <c r="A358" s="865"/>
      <c r="B358" s="868"/>
      <c r="C358" s="79" t="s">
        <v>1225</v>
      </c>
      <c r="D358" s="60" t="s">
        <v>1226</v>
      </c>
      <c r="E358" s="61"/>
      <c r="F358" s="61"/>
      <c r="G358" s="61"/>
      <c r="H358" s="63"/>
      <c r="I358" s="61">
        <v>7</v>
      </c>
      <c r="J358" s="61">
        <v>19</v>
      </c>
      <c r="K358" s="61">
        <v>60</v>
      </c>
      <c r="L358" s="61">
        <v>31</v>
      </c>
    </row>
    <row r="359" spans="1:12">
      <c r="A359" s="865"/>
      <c r="B359" s="868"/>
      <c r="C359" s="79" t="s">
        <v>1227</v>
      </c>
      <c r="D359" s="60" t="s">
        <v>1228</v>
      </c>
      <c r="E359" s="61">
        <v>6</v>
      </c>
      <c r="F359" s="61">
        <v>24</v>
      </c>
      <c r="G359" s="61">
        <v>102</v>
      </c>
      <c r="H359" s="63" t="s">
        <v>503</v>
      </c>
      <c r="I359" s="61">
        <v>9</v>
      </c>
      <c r="J359" s="61">
        <v>32</v>
      </c>
      <c r="K359" s="61">
        <v>122</v>
      </c>
      <c r="L359" s="61">
        <v>60</v>
      </c>
    </row>
    <row r="360" spans="1:12">
      <c r="A360" s="865"/>
      <c r="B360" s="868"/>
      <c r="C360" s="79" t="s">
        <v>1229</v>
      </c>
      <c r="D360" s="60" t="s">
        <v>1230</v>
      </c>
      <c r="E360" s="61"/>
      <c r="F360" s="61"/>
      <c r="G360" s="61"/>
      <c r="H360" s="63"/>
      <c r="I360" s="61">
        <v>4</v>
      </c>
      <c r="J360" s="61">
        <v>17</v>
      </c>
      <c r="K360" s="61">
        <v>135</v>
      </c>
      <c r="L360" s="61">
        <v>43</v>
      </c>
    </row>
    <row r="361" spans="1:12">
      <c r="A361" s="865"/>
      <c r="B361" s="868"/>
      <c r="C361" s="79" t="s">
        <v>1231</v>
      </c>
      <c r="D361" s="60" t="s">
        <v>1232</v>
      </c>
      <c r="E361" s="61"/>
      <c r="F361" s="61"/>
      <c r="G361" s="61"/>
      <c r="H361" s="63"/>
      <c r="I361" s="61">
        <v>10</v>
      </c>
      <c r="J361" s="61">
        <v>22</v>
      </c>
      <c r="K361" s="61">
        <v>110</v>
      </c>
      <c r="L361" s="61">
        <v>54</v>
      </c>
    </row>
    <row r="362" spans="1:12">
      <c r="A362" s="865"/>
      <c r="B362" s="868"/>
      <c r="C362" s="79" t="s">
        <v>1233</v>
      </c>
      <c r="D362" s="60" t="s">
        <v>1234</v>
      </c>
      <c r="E362" s="61"/>
      <c r="F362" s="61"/>
      <c r="G362" s="61"/>
      <c r="H362" s="63"/>
      <c r="I362" s="61">
        <v>3</v>
      </c>
      <c r="J362" s="61">
        <v>13</v>
      </c>
      <c r="K362" s="61">
        <v>100</v>
      </c>
      <c r="L362" s="61">
        <v>36</v>
      </c>
    </row>
    <row r="363" spans="1:12">
      <c r="A363" s="865"/>
      <c r="B363" s="868"/>
      <c r="C363" s="79" t="s">
        <v>1235</v>
      </c>
      <c r="D363" s="60" t="s">
        <v>1236</v>
      </c>
      <c r="E363" s="61"/>
      <c r="F363" s="61"/>
      <c r="G363" s="61"/>
      <c r="H363" s="63"/>
      <c r="I363" s="61">
        <v>3</v>
      </c>
      <c r="J363" s="61">
        <v>11</v>
      </c>
      <c r="K363" s="61">
        <v>93</v>
      </c>
      <c r="L363" s="61">
        <v>38</v>
      </c>
    </row>
    <row r="364" spans="1:12">
      <c r="A364" s="865"/>
      <c r="B364" s="868"/>
      <c r="C364" s="79" t="s">
        <v>1237</v>
      </c>
      <c r="D364" s="60" t="s">
        <v>1238</v>
      </c>
      <c r="E364" s="61"/>
      <c r="F364" s="61"/>
      <c r="G364" s="61"/>
      <c r="H364" s="63"/>
      <c r="I364" s="61">
        <v>9</v>
      </c>
      <c r="J364" s="61">
        <v>16</v>
      </c>
      <c r="K364" s="61">
        <v>108</v>
      </c>
      <c r="L364" s="61">
        <v>45</v>
      </c>
    </row>
    <row r="365" spans="1:12">
      <c r="A365" s="865"/>
      <c r="B365" s="868"/>
      <c r="C365" s="79" t="s">
        <v>1239</v>
      </c>
      <c r="D365" s="60" t="s">
        <v>1240</v>
      </c>
      <c r="E365" s="61"/>
      <c r="F365" s="61"/>
      <c r="G365" s="61"/>
      <c r="H365" s="63"/>
      <c r="I365" s="61">
        <v>3</v>
      </c>
      <c r="J365" s="61">
        <v>16</v>
      </c>
      <c r="K365" s="61">
        <v>147</v>
      </c>
      <c r="L365" s="61">
        <v>44</v>
      </c>
    </row>
    <row r="366" spans="1:12">
      <c r="A366" s="865"/>
      <c r="B366" s="868"/>
      <c r="C366" s="79" t="s">
        <v>1241</v>
      </c>
      <c r="D366" s="60" t="s">
        <v>1242</v>
      </c>
      <c r="E366" s="61"/>
      <c r="F366" s="61"/>
      <c r="G366" s="61"/>
      <c r="H366" s="63"/>
      <c r="I366" s="61">
        <v>5</v>
      </c>
      <c r="J366" s="61">
        <v>19</v>
      </c>
      <c r="K366" s="61">
        <v>88</v>
      </c>
      <c r="L366" s="61">
        <v>30</v>
      </c>
    </row>
    <row r="367" spans="1:12">
      <c r="A367" s="865"/>
      <c r="B367" s="868"/>
      <c r="C367" s="79" t="s">
        <v>1243</v>
      </c>
      <c r="D367" s="60" t="s">
        <v>1244</v>
      </c>
      <c r="E367" s="61"/>
      <c r="F367" s="61"/>
      <c r="G367" s="61"/>
      <c r="H367" s="63"/>
      <c r="I367" s="61">
        <v>3</v>
      </c>
      <c r="J367" s="61">
        <v>36</v>
      </c>
      <c r="K367" s="61">
        <v>216</v>
      </c>
      <c r="L367" s="61">
        <v>69</v>
      </c>
    </row>
    <row r="368" spans="1:12">
      <c r="A368" s="865"/>
      <c r="B368" s="868"/>
      <c r="C368" s="79" t="s">
        <v>1245</v>
      </c>
      <c r="D368" s="60" t="s">
        <v>1246</v>
      </c>
      <c r="E368" s="61"/>
      <c r="F368" s="61"/>
      <c r="G368" s="61"/>
      <c r="H368" s="63"/>
      <c r="I368" s="61">
        <v>4</v>
      </c>
      <c r="J368" s="61">
        <v>17</v>
      </c>
      <c r="K368" s="61">
        <v>170</v>
      </c>
      <c r="L368" s="61">
        <v>56</v>
      </c>
    </row>
    <row r="369" spans="1:12">
      <c r="A369" s="865"/>
      <c r="B369" s="868"/>
      <c r="C369" s="79" t="s">
        <v>1247</v>
      </c>
      <c r="D369" s="60" t="s">
        <v>1248</v>
      </c>
      <c r="E369" s="61">
        <v>8</v>
      </c>
      <c r="F369" s="61">
        <v>17</v>
      </c>
      <c r="G369" s="61">
        <v>139</v>
      </c>
      <c r="H369" s="63" t="s">
        <v>503</v>
      </c>
      <c r="I369" s="61">
        <v>8</v>
      </c>
      <c r="J369" s="61">
        <v>29</v>
      </c>
      <c r="K369" s="61">
        <v>122</v>
      </c>
      <c r="L369" s="61">
        <v>48</v>
      </c>
    </row>
    <row r="370" spans="1:12">
      <c r="A370" s="865">
        <v>25</v>
      </c>
      <c r="B370" s="868" t="s">
        <v>1249</v>
      </c>
      <c r="C370" s="79" t="s">
        <v>1250</v>
      </c>
      <c r="D370" s="60" t="s">
        <v>1251</v>
      </c>
      <c r="E370" s="61">
        <v>5</v>
      </c>
      <c r="F370" s="61">
        <v>5</v>
      </c>
      <c r="G370" s="61">
        <v>18</v>
      </c>
      <c r="H370" s="63" t="s">
        <v>503</v>
      </c>
      <c r="I370" s="61" t="s">
        <v>503</v>
      </c>
      <c r="J370" s="61" t="s">
        <v>503</v>
      </c>
      <c r="K370" s="61" t="s">
        <v>503</v>
      </c>
      <c r="L370" s="61" t="s">
        <v>503</v>
      </c>
    </row>
    <row r="371" spans="1:12">
      <c r="A371" s="865"/>
      <c r="B371" s="868"/>
      <c r="C371" s="79" t="s">
        <v>1252</v>
      </c>
      <c r="D371" s="60" t="s">
        <v>1253</v>
      </c>
      <c r="E371" s="61">
        <v>6</v>
      </c>
      <c r="F371" s="61">
        <v>9</v>
      </c>
      <c r="G371" s="61">
        <v>43</v>
      </c>
      <c r="H371" s="63" t="s">
        <v>503</v>
      </c>
      <c r="I371" s="61">
        <v>30</v>
      </c>
      <c r="J371" s="61">
        <v>4</v>
      </c>
      <c r="K371" s="61">
        <v>34</v>
      </c>
      <c r="L371" s="61">
        <v>16</v>
      </c>
    </row>
    <row r="372" spans="1:12">
      <c r="A372" s="865"/>
      <c r="B372" s="868"/>
      <c r="C372" s="79" t="s">
        <v>1254</v>
      </c>
      <c r="D372" s="60" t="s">
        <v>1255</v>
      </c>
      <c r="E372" s="61">
        <v>4</v>
      </c>
      <c r="F372" s="61">
        <v>6</v>
      </c>
      <c r="G372" s="61">
        <v>29</v>
      </c>
      <c r="H372" s="63" t="s">
        <v>503</v>
      </c>
      <c r="I372" s="61">
        <v>3</v>
      </c>
      <c r="J372" s="61">
        <v>5</v>
      </c>
      <c r="K372" s="61">
        <v>41</v>
      </c>
      <c r="L372" s="61" t="s">
        <v>503</v>
      </c>
    </row>
    <row r="373" spans="1:12">
      <c r="A373" s="865"/>
      <c r="B373" s="868"/>
      <c r="C373" s="79" t="s">
        <v>1256</v>
      </c>
      <c r="D373" s="60" t="s">
        <v>1257</v>
      </c>
      <c r="E373" s="61">
        <v>5</v>
      </c>
      <c r="F373" s="61">
        <v>5</v>
      </c>
      <c r="G373" s="61">
        <v>28</v>
      </c>
      <c r="H373" s="63" t="s">
        <v>503</v>
      </c>
      <c r="I373" s="61">
        <v>5</v>
      </c>
      <c r="J373" s="61">
        <v>5</v>
      </c>
      <c r="K373" s="61" t="s">
        <v>503</v>
      </c>
      <c r="L373" s="61" t="s">
        <v>506</v>
      </c>
    </row>
    <row r="374" spans="1:12">
      <c r="A374" s="865"/>
      <c r="B374" s="868"/>
      <c r="C374" s="79" t="s">
        <v>1258</v>
      </c>
      <c r="D374" s="60" t="s">
        <v>1259</v>
      </c>
      <c r="E374" s="61">
        <v>4</v>
      </c>
      <c r="F374" s="61">
        <v>5</v>
      </c>
      <c r="G374" s="61">
        <v>20</v>
      </c>
      <c r="H374" s="63" t="s">
        <v>503</v>
      </c>
      <c r="I374" s="61">
        <v>6</v>
      </c>
      <c r="J374" s="61">
        <v>5</v>
      </c>
      <c r="K374" s="61" t="s">
        <v>503</v>
      </c>
      <c r="L374" s="61" t="s">
        <v>506</v>
      </c>
    </row>
    <row r="375" spans="1:12">
      <c r="A375" s="865"/>
      <c r="B375" s="868"/>
      <c r="C375" s="79" t="s">
        <v>1260</v>
      </c>
      <c r="D375" s="60" t="s">
        <v>1261</v>
      </c>
      <c r="E375" s="61">
        <v>7</v>
      </c>
      <c r="F375" s="61">
        <v>8</v>
      </c>
      <c r="G375" s="61">
        <v>53</v>
      </c>
      <c r="H375" s="63" t="s">
        <v>503</v>
      </c>
      <c r="I375" s="61" t="s">
        <v>503</v>
      </c>
      <c r="J375" s="61" t="s">
        <v>503</v>
      </c>
      <c r="K375" s="61" t="s">
        <v>503</v>
      </c>
      <c r="L375" s="61" t="s">
        <v>503</v>
      </c>
    </row>
    <row r="376" spans="1:12">
      <c r="A376" s="865"/>
      <c r="B376" s="868"/>
      <c r="C376" s="79" t="s">
        <v>1262</v>
      </c>
      <c r="D376" s="60" t="s">
        <v>1263</v>
      </c>
      <c r="E376" s="61">
        <v>4</v>
      </c>
      <c r="F376" s="61">
        <v>5</v>
      </c>
      <c r="G376" s="61">
        <v>22</v>
      </c>
      <c r="H376" s="63" t="s">
        <v>503</v>
      </c>
      <c r="I376" s="61">
        <v>4</v>
      </c>
      <c r="J376" s="61">
        <v>5</v>
      </c>
      <c r="K376" s="61" t="s">
        <v>503</v>
      </c>
      <c r="L376" s="61" t="s">
        <v>503</v>
      </c>
    </row>
    <row r="377" spans="1:12">
      <c r="A377" s="865"/>
      <c r="B377" s="868"/>
      <c r="C377" s="79" t="s">
        <v>1264</v>
      </c>
      <c r="D377" s="60" t="s">
        <v>1265</v>
      </c>
      <c r="E377" s="61">
        <v>6</v>
      </c>
      <c r="F377" s="61">
        <v>7</v>
      </c>
      <c r="G377" s="61">
        <v>41</v>
      </c>
      <c r="H377" s="63" t="s">
        <v>503</v>
      </c>
      <c r="I377" s="61">
        <v>5</v>
      </c>
      <c r="J377" s="61">
        <v>10</v>
      </c>
      <c r="K377" s="61">
        <v>63</v>
      </c>
      <c r="L377" s="61" t="s">
        <v>503</v>
      </c>
    </row>
    <row r="378" spans="1:12">
      <c r="A378" s="865">
        <v>26</v>
      </c>
      <c r="B378" s="868" t="s">
        <v>1266</v>
      </c>
      <c r="C378" s="79" t="s">
        <v>1267</v>
      </c>
      <c r="D378" s="60" t="s">
        <v>1268</v>
      </c>
      <c r="E378" s="61"/>
      <c r="F378" s="61"/>
      <c r="G378" s="61"/>
      <c r="H378" s="63"/>
      <c r="I378" s="61">
        <v>18</v>
      </c>
      <c r="J378" s="61">
        <v>27</v>
      </c>
      <c r="K378" s="61">
        <v>43</v>
      </c>
      <c r="L378" s="61">
        <v>24</v>
      </c>
    </row>
    <row r="379" spans="1:12">
      <c r="A379" s="865"/>
      <c r="B379" s="868"/>
      <c r="C379" s="79" t="s">
        <v>1269</v>
      </c>
      <c r="D379" s="60" t="s">
        <v>1270</v>
      </c>
      <c r="E379" s="61"/>
      <c r="F379" s="61"/>
      <c r="G379" s="61"/>
      <c r="H379" s="63"/>
      <c r="I379" s="61" t="s">
        <v>503</v>
      </c>
      <c r="J379" s="61">
        <v>24</v>
      </c>
      <c r="K379" s="61" t="s">
        <v>503</v>
      </c>
      <c r="L379" s="61">
        <v>35</v>
      </c>
    </row>
    <row r="380" spans="1:12">
      <c r="A380" s="865"/>
      <c r="B380" s="868"/>
      <c r="C380" s="79" t="s">
        <v>1271</v>
      </c>
      <c r="D380" s="60" t="s">
        <v>1272</v>
      </c>
      <c r="E380" s="61">
        <v>8</v>
      </c>
      <c r="F380" s="61">
        <v>18</v>
      </c>
      <c r="G380" s="61">
        <v>55</v>
      </c>
      <c r="H380" s="63">
        <v>25</v>
      </c>
      <c r="I380" s="61">
        <v>10</v>
      </c>
      <c r="J380" s="61">
        <v>21</v>
      </c>
      <c r="K380" s="61">
        <v>63</v>
      </c>
      <c r="L380" s="61">
        <v>28</v>
      </c>
    </row>
    <row r="381" spans="1:12">
      <c r="A381" s="865"/>
      <c r="B381" s="868"/>
      <c r="C381" s="79" t="s">
        <v>1273</v>
      </c>
      <c r="D381" s="60" t="s">
        <v>1274</v>
      </c>
      <c r="E381" s="61">
        <v>7</v>
      </c>
      <c r="F381" s="61">
        <v>17</v>
      </c>
      <c r="G381" s="61">
        <v>52</v>
      </c>
      <c r="H381" s="63">
        <v>21</v>
      </c>
      <c r="I381" s="61">
        <v>7</v>
      </c>
      <c r="J381" s="61">
        <v>11</v>
      </c>
      <c r="K381" s="61">
        <v>83</v>
      </c>
      <c r="L381" s="61" t="s">
        <v>503</v>
      </c>
    </row>
    <row r="382" spans="1:12">
      <c r="A382" s="865"/>
      <c r="B382" s="868"/>
      <c r="C382" s="79" t="s">
        <v>1275</v>
      </c>
      <c r="D382" s="60" t="s">
        <v>1276</v>
      </c>
      <c r="E382" s="61">
        <v>13</v>
      </c>
      <c r="F382" s="61">
        <v>19</v>
      </c>
      <c r="G382" s="61">
        <v>54</v>
      </c>
      <c r="H382" s="63">
        <v>31</v>
      </c>
      <c r="I382" s="61">
        <v>15</v>
      </c>
      <c r="J382" s="61">
        <v>40</v>
      </c>
      <c r="K382" s="61">
        <v>42</v>
      </c>
      <c r="L382" s="61">
        <v>21</v>
      </c>
    </row>
    <row r="383" spans="1:12">
      <c r="A383" s="865"/>
      <c r="B383" s="868"/>
      <c r="C383" s="79" t="s">
        <v>1277</v>
      </c>
      <c r="D383" s="60" t="s">
        <v>1278</v>
      </c>
      <c r="E383" s="61"/>
      <c r="F383" s="61"/>
      <c r="G383" s="61"/>
      <c r="H383" s="63"/>
      <c r="I383" s="61">
        <v>8</v>
      </c>
      <c r="J383" s="61">
        <v>22</v>
      </c>
      <c r="K383" s="61">
        <v>42</v>
      </c>
      <c r="L383" s="61">
        <v>21</v>
      </c>
    </row>
    <row r="384" spans="1:12">
      <c r="A384" s="865"/>
      <c r="B384" s="868"/>
      <c r="C384" s="79" t="s">
        <v>1279</v>
      </c>
      <c r="D384" s="60" t="s">
        <v>1280</v>
      </c>
      <c r="E384" s="61"/>
      <c r="F384" s="61"/>
      <c r="G384" s="61"/>
      <c r="H384" s="63"/>
      <c r="I384" s="61" t="s">
        <v>503</v>
      </c>
      <c r="J384" s="61" t="s">
        <v>503</v>
      </c>
      <c r="K384" s="61">
        <v>52</v>
      </c>
      <c r="L384" s="61">
        <v>29</v>
      </c>
    </row>
    <row r="385" spans="1:12">
      <c r="A385" s="865"/>
      <c r="B385" s="868"/>
      <c r="C385" s="79" t="s">
        <v>1281</v>
      </c>
      <c r="D385" s="60" t="s">
        <v>1282</v>
      </c>
      <c r="E385" s="61"/>
      <c r="F385" s="61"/>
      <c r="G385" s="61"/>
      <c r="H385" s="63"/>
      <c r="I385" s="61">
        <v>11</v>
      </c>
      <c r="J385" s="61">
        <v>10</v>
      </c>
      <c r="K385" s="61">
        <v>119</v>
      </c>
      <c r="L385" s="61">
        <v>60</v>
      </c>
    </row>
    <row r="386" spans="1:12">
      <c r="A386" s="865"/>
      <c r="B386" s="868"/>
      <c r="C386" s="79" t="s">
        <v>1283</v>
      </c>
      <c r="D386" s="60" t="s">
        <v>1284</v>
      </c>
      <c r="E386" s="61"/>
      <c r="F386" s="61"/>
      <c r="G386" s="61"/>
      <c r="H386" s="63"/>
      <c r="I386" s="61">
        <v>17</v>
      </c>
      <c r="J386" s="61">
        <v>10</v>
      </c>
      <c r="K386" s="61">
        <v>77</v>
      </c>
      <c r="L386" s="61">
        <v>40</v>
      </c>
    </row>
    <row r="387" spans="1:12">
      <c r="A387" s="865"/>
      <c r="B387" s="868"/>
      <c r="C387" s="79" t="s">
        <v>1285</v>
      </c>
      <c r="D387" s="60" t="s">
        <v>1286</v>
      </c>
      <c r="E387" s="61"/>
      <c r="F387" s="61"/>
      <c r="G387" s="61"/>
      <c r="H387" s="63"/>
      <c r="I387" s="61">
        <v>10</v>
      </c>
      <c r="J387" s="61">
        <v>4</v>
      </c>
      <c r="K387" s="61">
        <v>51</v>
      </c>
      <c r="L387" s="61">
        <v>25</v>
      </c>
    </row>
    <row r="388" spans="1:12">
      <c r="A388" s="865"/>
      <c r="B388" s="868"/>
      <c r="C388" s="79" t="s">
        <v>1287</v>
      </c>
      <c r="D388" s="60" t="s">
        <v>1288</v>
      </c>
      <c r="E388" s="61">
        <v>12</v>
      </c>
      <c r="F388" s="61">
        <v>16</v>
      </c>
      <c r="G388" s="61">
        <v>57</v>
      </c>
      <c r="H388" s="63">
        <v>20</v>
      </c>
      <c r="I388" s="61">
        <v>19</v>
      </c>
      <c r="J388" s="61">
        <v>24</v>
      </c>
      <c r="K388" s="61">
        <v>69</v>
      </c>
      <c r="L388" s="61">
        <v>30</v>
      </c>
    </row>
    <row r="389" spans="1:12">
      <c r="A389" s="865"/>
      <c r="B389" s="868"/>
      <c r="C389" s="79" t="s">
        <v>1289</v>
      </c>
      <c r="D389" s="60" t="s">
        <v>1290</v>
      </c>
      <c r="E389" s="61">
        <v>7</v>
      </c>
      <c r="F389" s="61">
        <v>22</v>
      </c>
      <c r="G389" s="61">
        <v>37</v>
      </c>
      <c r="H389" s="63">
        <v>20</v>
      </c>
      <c r="I389" s="61">
        <v>8</v>
      </c>
      <c r="J389" s="61">
        <v>21</v>
      </c>
      <c r="K389" s="61">
        <v>43</v>
      </c>
      <c r="L389" s="61">
        <v>20</v>
      </c>
    </row>
    <row r="390" spans="1:12">
      <c r="A390" s="865"/>
      <c r="B390" s="868"/>
      <c r="C390" s="79" t="s">
        <v>1291</v>
      </c>
      <c r="D390" s="60" t="s">
        <v>1292</v>
      </c>
      <c r="E390" s="61"/>
      <c r="F390" s="61"/>
      <c r="G390" s="61"/>
      <c r="H390" s="63"/>
      <c r="I390" s="61">
        <v>11</v>
      </c>
      <c r="J390" s="61">
        <v>15</v>
      </c>
      <c r="K390" s="61">
        <v>55</v>
      </c>
      <c r="L390" s="61">
        <v>20</v>
      </c>
    </row>
    <row r="391" spans="1:12">
      <c r="A391" s="865"/>
      <c r="B391" s="868"/>
      <c r="C391" s="79" t="s">
        <v>1293</v>
      </c>
      <c r="D391" s="60" t="s">
        <v>1294</v>
      </c>
      <c r="E391" s="61"/>
      <c r="F391" s="61"/>
      <c r="G391" s="61"/>
      <c r="H391" s="63"/>
      <c r="I391" s="61">
        <v>29</v>
      </c>
      <c r="J391" s="61">
        <v>9</v>
      </c>
      <c r="K391" s="61">
        <v>55</v>
      </c>
      <c r="L391" s="61">
        <v>28</v>
      </c>
    </row>
    <row r="392" spans="1:12">
      <c r="A392" s="865"/>
      <c r="B392" s="868"/>
      <c r="C392" s="79" t="s">
        <v>1295</v>
      </c>
      <c r="D392" s="60" t="s">
        <v>1296</v>
      </c>
      <c r="E392" s="61"/>
      <c r="F392" s="61"/>
      <c r="G392" s="61"/>
      <c r="H392" s="63"/>
      <c r="I392" s="61">
        <v>37</v>
      </c>
      <c r="J392" s="61">
        <v>3</v>
      </c>
      <c r="K392" s="61">
        <v>37</v>
      </c>
      <c r="L392" s="61">
        <v>18</v>
      </c>
    </row>
    <row r="393" spans="1:12">
      <c r="A393" s="865"/>
      <c r="B393" s="868"/>
      <c r="C393" s="79" t="s">
        <v>1297</v>
      </c>
      <c r="D393" s="60" t="s">
        <v>1298</v>
      </c>
      <c r="E393" s="61"/>
      <c r="F393" s="61"/>
      <c r="G393" s="61"/>
      <c r="H393" s="63"/>
      <c r="I393" s="61">
        <v>10</v>
      </c>
      <c r="J393" s="61">
        <v>14</v>
      </c>
      <c r="K393" s="61">
        <v>34</v>
      </c>
      <c r="L393" s="61">
        <v>13</v>
      </c>
    </row>
    <row r="394" spans="1:12">
      <c r="A394" s="865"/>
      <c r="B394" s="868"/>
      <c r="C394" s="79" t="s">
        <v>1299</v>
      </c>
      <c r="D394" s="60" t="s">
        <v>1300</v>
      </c>
      <c r="E394" s="61"/>
      <c r="F394" s="61"/>
      <c r="G394" s="61"/>
      <c r="H394" s="63"/>
      <c r="I394" s="61">
        <v>9</v>
      </c>
      <c r="J394" s="61">
        <v>3</v>
      </c>
      <c r="K394" s="61">
        <v>43</v>
      </c>
      <c r="L394" s="61">
        <v>17</v>
      </c>
    </row>
    <row r="395" spans="1:12">
      <c r="A395" s="865"/>
      <c r="B395" s="868"/>
      <c r="C395" s="79" t="s">
        <v>1301</v>
      </c>
      <c r="D395" s="60" t="s">
        <v>1302</v>
      </c>
      <c r="E395" s="61">
        <v>7</v>
      </c>
      <c r="F395" s="61">
        <v>21</v>
      </c>
      <c r="G395" s="61">
        <v>40</v>
      </c>
      <c r="H395" s="63">
        <v>20</v>
      </c>
      <c r="I395" s="61" t="s">
        <v>503</v>
      </c>
      <c r="J395" s="61" t="s">
        <v>503</v>
      </c>
      <c r="K395" s="61" t="s">
        <v>503</v>
      </c>
      <c r="L395" s="61" t="s">
        <v>503</v>
      </c>
    </row>
    <row r="396" spans="1:12">
      <c r="A396" s="865"/>
      <c r="B396" s="868"/>
      <c r="C396" s="79" t="s">
        <v>1303</v>
      </c>
      <c r="D396" s="60" t="s">
        <v>1304</v>
      </c>
      <c r="E396" s="61"/>
      <c r="F396" s="61"/>
      <c r="G396" s="61"/>
      <c r="H396" s="63"/>
      <c r="I396" s="61">
        <v>15</v>
      </c>
      <c r="J396" s="61">
        <v>19</v>
      </c>
      <c r="K396" s="61">
        <v>51</v>
      </c>
      <c r="L396" s="61">
        <v>27</v>
      </c>
    </row>
    <row r="397" spans="1:12">
      <c r="A397" s="865"/>
      <c r="B397" s="868"/>
      <c r="C397" s="79" t="s">
        <v>1305</v>
      </c>
      <c r="D397" s="60" t="s">
        <v>1306</v>
      </c>
      <c r="E397" s="61"/>
      <c r="F397" s="61"/>
      <c r="G397" s="61"/>
      <c r="H397" s="63"/>
      <c r="I397" s="61">
        <v>12</v>
      </c>
      <c r="J397" s="61">
        <v>17</v>
      </c>
      <c r="K397" s="61">
        <v>54</v>
      </c>
      <c r="L397" s="61">
        <v>23</v>
      </c>
    </row>
    <row r="398" spans="1:12">
      <c r="A398" s="865"/>
      <c r="B398" s="868"/>
      <c r="C398" s="79" t="s">
        <v>1307</v>
      </c>
      <c r="D398" s="60" t="s">
        <v>1308</v>
      </c>
      <c r="E398" s="61"/>
      <c r="F398" s="61"/>
      <c r="G398" s="61"/>
      <c r="H398" s="63"/>
      <c r="I398" s="61">
        <v>19</v>
      </c>
      <c r="J398" s="61">
        <v>18</v>
      </c>
      <c r="K398" s="61">
        <v>59</v>
      </c>
      <c r="L398" s="61" t="s">
        <v>503</v>
      </c>
    </row>
    <row r="399" spans="1:12">
      <c r="A399" s="865"/>
      <c r="B399" s="868"/>
      <c r="C399" s="79" t="s">
        <v>1309</v>
      </c>
      <c r="D399" s="60" t="s">
        <v>1310</v>
      </c>
      <c r="E399" s="61"/>
      <c r="F399" s="61"/>
      <c r="G399" s="61"/>
      <c r="H399" s="63"/>
      <c r="I399" s="61">
        <v>7</v>
      </c>
      <c r="J399" s="61">
        <v>14</v>
      </c>
      <c r="K399" s="61">
        <v>51</v>
      </c>
      <c r="L399" s="61">
        <v>21</v>
      </c>
    </row>
    <row r="400" spans="1:12">
      <c r="A400" s="865"/>
      <c r="B400" s="868"/>
      <c r="C400" s="79" t="s">
        <v>1311</v>
      </c>
      <c r="D400" s="60" t="s">
        <v>1312</v>
      </c>
      <c r="E400" s="61"/>
      <c r="F400" s="61"/>
      <c r="G400" s="61"/>
      <c r="H400" s="63"/>
      <c r="I400" s="61">
        <v>14</v>
      </c>
      <c r="J400" s="61">
        <v>16</v>
      </c>
      <c r="K400" s="61">
        <v>42</v>
      </c>
      <c r="L400" s="61">
        <v>16</v>
      </c>
    </row>
    <row r="401" spans="1:12">
      <c r="A401" s="865"/>
      <c r="B401" s="868"/>
      <c r="C401" s="79" t="s">
        <v>1313</v>
      </c>
      <c r="D401" s="60" t="s">
        <v>1314</v>
      </c>
      <c r="E401" s="61">
        <v>12</v>
      </c>
      <c r="F401" s="61">
        <v>16</v>
      </c>
      <c r="G401" s="61">
        <v>41</v>
      </c>
      <c r="H401" s="63">
        <v>21</v>
      </c>
      <c r="I401" s="61">
        <v>11</v>
      </c>
      <c r="J401" s="61">
        <v>15</v>
      </c>
      <c r="K401" s="61">
        <v>45</v>
      </c>
      <c r="L401" s="61">
        <v>19</v>
      </c>
    </row>
    <row r="402" spans="1:12">
      <c r="A402" s="865"/>
      <c r="B402" s="868"/>
      <c r="C402" s="79" t="s">
        <v>1315</v>
      </c>
      <c r="D402" s="60" t="s">
        <v>1316</v>
      </c>
      <c r="E402" s="61">
        <v>6</v>
      </c>
      <c r="F402" s="61">
        <v>9</v>
      </c>
      <c r="G402" s="61">
        <v>73</v>
      </c>
      <c r="H402" s="63">
        <v>25</v>
      </c>
      <c r="I402" s="61">
        <v>9</v>
      </c>
      <c r="J402" s="61">
        <v>14</v>
      </c>
      <c r="K402" s="61">
        <v>56</v>
      </c>
      <c r="L402" s="61">
        <v>16</v>
      </c>
    </row>
    <row r="403" spans="1:12">
      <c r="A403" s="865"/>
      <c r="B403" s="868"/>
      <c r="C403" s="79" t="s">
        <v>1317</v>
      </c>
      <c r="D403" s="60" t="s">
        <v>1318</v>
      </c>
      <c r="E403" s="61"/>
      <c r="F403" s="61"/>
      <c r="G403" s="61"/>
      <c r="H403" s="63"/>
      <c r="I403" s="61">
        <v>22</v>
      </c>
      <c r="J403" s="61">
        <v>10</v>
      </c>
      <c r="K403" s="61">
        <v>76</v>
      </c>
      <c r="L403" s="61">
        <v>41</v>
      </c>
    </row>
    <row r="404" spans="1:12">
      <c r="A404" s="865"/>
      <c r="B404" s="868"/>
      <c r="C404" s="79" t="s">
        <v>1319</v>
      </c>
      <c r="D404" s="60" t="s">
        <v>1320</v>
      </c>
      <c r="E404" s="61"/>
      <c r="F404" s="61"/>
      <c r="G404" s="61"/>
      <c r="H404" s="63"/>
      <c r="I404" s="61">
        <v>14</v>
      </c>
      <c r="J404" s="61">
        <v>16</v>
      </c>
      <c r="K404" s="61">
        <v>43</v>
      </c>
      <c r="L404" s="61">
        <v>18</v>
      </c>
    </row>
    <row r="405" spans="1:12">
      <c r="A405" s="865">
        <v>27</v>
      </c>
      <c r="B405" s="868" t="s">
        <v>1321</v>
      </c>
      <c r="C405" s="79" t="s">
        <v>1322</v>
      </c>
      <c r="D405" s="60" t="s">
        <v>1323</v>
      </c>
      <c r="E405" s="61">
        <v>5</v>
      </c>
      <c r="F405" s="61">
        <v>24</v>
      </c>
      <c r="G405" s="61">
        <v>74</v>
      </c>
      <c r="H405" s="63" t="s">
        <v>503</v>
      </c>
      <c r="I405" s="61" t="s">
        <v>503</v>
      </c>
      <c r="J405" s="61" t="s">
        <v>503</v>
      </c>
      <c r="K405" s="61" t="s">
        <v>503</v>
      </c>
      <c r="L405" s="61" t="s">
        <v>503</v>
      </c>
    </row>
    <row r="406" spans="1:12">
      <c r="A406" s="865"/>
      <c r="B406" s="868"/>
      <c r="C406" s="79" t="s">
        <v>1324</v>
      </c>
      <c r="D406" s="60" t="s">
        <v>1325</v>
      </c>
      <c r="E406" s="61"/>
      <c r="F406" s="61"/>
      <c r="G406" s="61"/>
      <c r="H406" s="63"/>
      <c r="I406" s="61">
        <v>18</v>
      </c>
      <c r="J406" s="61">
        <v>36</v>
      </c>
      <c r="K406" s="61">
        <v>89</v>
      </c>
      <c r="L406" s="61" t="s">
        <v>506</v>
      </c>
    </row>
    <row r="407" spans="1:12">
      <c r="A407" s="865"/>
      <c r="B407" s="868"/>
      <c r="C407" s="79" t="s">
        <v>1326</v>
      </c>
      <c r="D407" s="60" t="s">
        <v>1327</v>
      </c>
      <c r="E407" s="61">
        <v>4</v>
      </c>
      <c r="F407" s="61">
        <v>41</v>
      </c>
      <c r="G407" s="61">
        <v>80</v>
      </c>
      <c r="H407" s="63">
        <v>30</v>
      </c>
      <c r="I407" s="61">
        <v>8</v>
      </c>
      <c r="J407" s="61">
        <v>16</v>
      </c>
      <c r="K407" s="61">
        <v>86</v>
      </c>
      <c r="L407" s="61">
        <v>38</v>
      </c>
    </row>
    <row r="408" spans="1:12">
      <c r="A408" s="865"/>
      <c r="B408" s="868"/>
      <c r="C408" s="79" t="s">
        <v>1328</v>
      </c>
      <c r="D408" s="60" t="s">
        <v>1329</v>
      </c>
      <c r="E408" s="61">
        <v>7</v>
      </c>
      <c r="F408" s="61">
        <v>49</v>
      </c>
      <c r="G408" s="61">
        <v>109</v>
      </c>
      <c r="H408" s="63" t="s">
        <v>503</v>
      </c>
      <c r="I408" s="61" t="s">
        <v>503</v>
      </c>
      <c r="J408" s="61" t="s">
        <v>503</v>
      </c>
      <c r="K408" s="61" t="s">
        <v>503</v>
      </c>
      <c r="L408" s="61" t="s">
        <v>503</v>
      </c>
    </row>
    <row r="409" spans="1:12">
      <c r="A409" s="865"/>
      <c r="B409" s="868"/>
      <c r="C409" s="79" t="s">
        <v>1330</v>
      </c>
      <c r="D409" s="60" t="s">
        <v>1331</v>
      </c>
      <c r="E409" s="61">
        <v>7</v>
      </c>
      <c r="F409" s="61">
        <v>43</v>
      </c>
      <c r="G409" s="61">
        <v>68</v>
      </c>
      <c r="H409" s="63" t="s">
        <v>503</v>
      </c>
      <c r="I409" s="61" t="s">
        <v>503</v>
      </c>
      <c r="J409" s="61">
        <v>31</v>
      </c>
      <c r="K409" s="61">
        <v>76</v>
      </c>
      <c r="L409" s="61" t="s">
        <v>503</v>
      </c>
    </row>
    <row r="410" spans="1:12">
      <c r="A410" s="865"/>
      <c r="B410" s="868"/>
      <c r="C410" s="79" t="s">
        <v>1332</v>
      </c>
      <c r="D410" s="60" t="s">
        <v>1333</v>
      </c>
      <c r="E410" s="61">
        <v>8</v>
      </c>
      <c r="F410" s="61">
        <v>54</v>
      </c>
      <c r="G410" s="61">
        <v>118</v>
      </c>
      <c r="H410" s="63" t="s">
        <v>503</v>
      </c>
      <c r="I410" s="61" t="s">
        <v>503</v>
      </c>
      <c r="J410" s="61" t="s">
        <v>503</v>
      </c>
      <c r="K410" s="61" t="s">
        <v>503</v>
      </c>
      <c r="L410" s="61" t="s">
        <v>503</v>
      </c>
    </row>
    <row r="411" spans="1:12">
      <c r="A411" s="865"/>
      <c r="B411" s="868"/>
      <c r="C411" s="79" t="s">
        <v>1334</v>
      </c>
      <c r="D411" s="60" t="s">
        <v>1335</v>
      </c>
      <c r="E411" s="61">
        <v>5</v>
      </c>
      <c r="F411" s="61">
        <v>24</v>
      </c>
      <c r="G411" s="61">
        <v>55</v>
      </c>
      <c r="H411" s="63" t="s">
        <v>503</v>
      </c>
      <c r="I411" s="61" t="s">
        <v>503</v>
      </c>
      <c r="J411" s="61" t="s">
        <v>503</v>
      </c>
      <c r="K411" s="61" t="s">
        <v>503</v>
      </c>
      <c r="L411" s="61" t="s">
        <v>503</v>
      </c>
    </row>
    <row r="412" spans="1:12">
      <c r="A412" s="865"/>
      <c r="B412" s="868"/>
      <c r="C412" s="79" t="s">
        <v>1336</v>
      </c>
      <c r="D412" s="60" t="s">
        <v>1337</v>
      </c>
      <c r="E412" s="61">
        <v>5</v>
      </c>
      <c r="F412" s="61">
        <v>25</v>
      </c>
      <c r="G412" s="61">
        <v>62</v>
      </c>
      <c r="H412" s="63">
        <v>35</v>
      </c>
      <c r="I412" s="61" t="s">
        <v>503</v>
      </c>
      <c r="J412" s="61" t="s">
        <v>503</v>
      </c>
      <c r="K412" s="61" t="s">
        <v>503</v>
      </c>
      <c r="L412" s="61" t="s">
        <v>503</v>
      </c>
    </row>
    <row r="413" spans="1:12">
      <c r="A413" s="865"/>
      <c r="B413" s="868"/>
      <c r="C413" s="79" t="s">
        <v>1338</v>
      </c>
      <c r="D413" s="60" t="s">
        <v>1339</v>
      </c>
      <c r="E413" s="61">
        <v>5</v>
      </c>
      <c r="F413" s="61">
        <v>24</v>
      </c>
      <c r="G413" s="61">
        <v>80</v>
      </c>
      <c r="H413" s="63" t="s">
        <v>503</v>
      </c>
      <c r="I413" s="61" t="s">
        <v>503</v>
      </c>
      <c r="J413" s="61" t="s">
        <v>503</v>
      </c>
      <c r="K413" s="61" t="s">
        <v>503</v>
      </c>
      <c r="L413" s="61" t="s">
        <v>503</v>
      </c>
    </row>
    <row r="414" spans="1:12">
      <c r="A414" s="865"/>
      <c r="B414" s="868"/>
      <c r="C414" s="79" t="s">
        <v>1340</v>
      </c>
      <c r="D414" s="60" t="s">
        <v>1341</v>
      </c>
      <c r="E414" s="61">
        <v>7</v>
      </c>
      <c r="F414" s="61">
        <v>47</v>
      </c>
      <c r="G414" s="61">
        <v>79</v>
      </c>
      <c r="H414" s="63" t="s">
        <v>503</v>
      </c>
      <c r="I414" s="61" t="s">
        <v>503</v>
      </c>
      <c r="J414" s="61" t="s">
        <v>503</v>
      </c>
      <c r="K414" s="61" t="s">
        <v>503</v>
      </c>
      <c r="L414" s="61" t="s">
        <v>503</v>
      </c>
    </row>
    <row r="415" spans="1:12">
      <c r="A415" s="865"/>
      <c r="B415" s="868"/>
      <c r="C415" s="79" t="s">
        <v>1342</v>
      </c>
      <c r="D415" s="60" t="s">
        <v>1343</v>
      </c>
      <c r="E415" s="61">
        <v>5</v>
      </c>
      <c r="F415" s="61">
        <v>33</v>
      </c>
      <c r="G415" s="61">
        <v>77</v>
      </c>
      <c r="H415" s="63">
        <v>36</v>
      </c>
      <c r="I415" s="61">
        <v>11</v>
      </c>
      <c r="J415" s="61">
        <v>32</v>
      </c>
      <c r="K415" s="61">
        <v>84</v>
      </c>
      <c r="L415" s="61">
        <v>41</v>
      </c>
    </row>
    <row r="416" spans="1:12">
      <c r="A416" s="865"/>
      <c r="B416" s="868"/>
      <c r="C416" s="79" t="s">
        <v>1344</v>
      </c>
      <c r="D416" s="60" t="s">
        <v>1345</v>
      </c>
      <c r="E416" s="61">
        <v>7</v>
      </c>
      <c r="F416" s="61">
        <v>43</v>
      </c>
      <c r="G416" s="61">
        <v>64</v>
      </c>
      <c r="H416" s="63" t="s">
        <v>503</v>
      </c>
      <c r="I416" s="61" t="s">
        <v>503</v>
      </c>
      <c r="J416" s="61" t="s">
        <v>503</v>
      </c>
      <c r="K416" s="61" t="s">
        <v>503</v>
      </c>
      <c r="L416" s="61" t="s">
        <v>503</v>
      </c>
    </row>
    <row r="417" spans="1:12">
      <c r="A417" s="78">
        <v>28</v>
      </c>
      <c r="B417" s="83" t="s">
        <v>1346</v>
      </c>
      <c r="C417" s="79" t="s">
        <v>1347</v>
      </c>
      <c r="D417" s="60" t="s">
        <v>1348</v>
      </c>
      <c r="E417" s="61">
        <v>6</v>
      </c>
      <c r="F417" s="61">
        <v>8</v>
      </c>
      <c r="G417" s="61">
        <v>96</v>
      </c>
      <c r="H417" s="63">
        <v>56</v>
      </c>
      <c r="I417" s="61">
        <v>28</v>
      </c>
      <c r="J417" s="61">
        <v>12</v>
      </c>
      <c r="K417" s="61">
        <v>117</v>
      </c>
      <c r="L417" s="61">
        <v>76</v>
      </c>
    </row>
    <row r="418" spans="1:12">
      <c r="A418" s="865">
        <v>29</v>
      </c>
      <c r="B418" s="866" t="s">
        <v>1349</v>
      </c>
      <c r="C418" s="79" t="s">
        <v>1350</v>
      </c>
      <c r="D418" s="60" t="s">
        <v>1351</v>
      </c>
      <c r="E418" s="61">
        <v>4</v>
      </c>
      <c r="F418" s="61">
        <v>22</v>
      </c>
      <c r="G418" s="61">
        <v>174</v>
      </c>
      <c r="H418" s="63">
        <v>107</v>
      </c>
      <c r="I418" s="61">
        <v>9</v>
      </c>
      <c r="J418" s="61" t="s">
        <v>503</v>
      </c>
      <c r="K418" s="61">
        <v>112</v>
      </c>
      <c r="L418" s="61">
        <v>57</v>
      </c>
    </row>
    <row r="419" spans="1:12">
      <c r="A419" s="865"/>
      <c r="B419" s="866"/>
      <c r="C419" s="79" t="s">
        <v>1352</v>
      </c>
      <c r="D419" s="60" t="s">
        <v>1353</v>
      </c>
      <c r="E419" s="61"/>
      <c r="F419" s="61"/>
      <c r="G419" s="61"/>
      <c r="H419" s="63"/>
      <c r="I419" s="61" t="s">
        <v>503</v>
      </c>
      <c r="J419" s="61">
        <v>24</v>
      </c>
      <c r="K419" s="61" t="s">
        <v>503</v>
      </c>
      <c r="L419" s="61" t="s">
        <v>506</v>
      </c>
    </row>
    <row r="420" spans="1:12">
      <c r="A420" s="865"/>
      <c r="B420" s="866"/>
      <c r="C420" s="79" t="s">
        <v>1354</v>
      </c>
      <c r="D420" s="60" t="s">
        <v>1355</v>
      </c>
      <c r="E420" s="61">
        <v>3</v>
      </c>
      <c r="F420" s="61">
        <v>36</v>
      </c>
      <c r="G420" s="61">
        <v>180</v>
      </c>
      <c r="H420" s="63" t="s">
        <v>503</v>
      </c>
      <c r="I420" s="61">
        <v>21</v>
      </c>
      <c r="J420" s="61">
        <v>17</v>
      </c>
      <c r="K420" s="61">
        <v>123</v>
      </c>
      <c r="L420" s="61">
        <v>42</v>
      </c>
    </row>
    <row r="421" spans="1:12">
      <c r="A421" s="865"/>
      <c r="B421" s="866"/>
      <c r="C421" s="79" t="s">
        <v>1356</v>
      </c>
      <c r="D421" s="60" t="s">
        <v>1357</v>
      </c>
      <c r="E421" s="61">
        <v>16</v>
      </c>
      <c r="F421" s="61">
        <v>26</v>
      </c>
      <c r="G421" s="61">
        <v>146</v>
      </c>
      <c r="H421" s="63" t="s">
        <v>503</v>
      </c>
      <c r="I421" s="61">
        <v>18</v>
      </c>
      <c r="J421" s="61" t="s">
        <v>503</v>
      </c>
      <c r="K421" s="61">
        <v>165</v>
      </c>
      <c r="L421" s="61" t="s">
        <v>506</v>
      </c>
    </row>
    <row r="422" spans="1:12">
      <c r="A422" s="865"/>
      <c r="B422" s="866"/>
      <c r="C422" s="79" t="s">
        <v>1358</v>
      </c>
      <c r="D422" s="60" t="s">
        <v>1359</v>
      </c>
      <c r="E422" s="61"/>
      <c r="F422" s="61"/>
      <c r="G422" s="61"/>
      <c r="H422" s="63"/>
      <c r="I422" s="61" t="s">
        <v>503</v>
      </c>
      <c r="J422" s="61">
        <v>22</v>
      </c>
      <c r="K422" s="61" t="s">
        <v>503</v>
      </c>
      <c r="L422" s="61" t="s">
        <v>506</v>
      </c>
    </row>
    <row r="423" spans="1:12">
      <c r="A423" s="865"/>
      <c r="B423" s="866"/>
      <c r="C423" s="79" t="s">
        <v>1360</v>
      </c>
      <c r="D423" s="60" t="s">
        <v>1361</v>
      </c>
      <c r="E423" s="61">
        <v>10</v>
      </c>
      <c r="F423" s="61">
        <v>26</v>
      </c>
      <c r="G423" s="61">
        <v>192</v>
      </c>
      <c r="H423" s="63">
        <v>103</v>
      </c>
      <c r="I423" s="61">
        <v>19</v>
      </c>
      <c r="J423" s="61">
        <v>29</v>
      </c>
      <c r="K423" s="61">
        <v>160</v>
      </c>
      <c r="L423" s="61">
        <v>79</v>
      </c>
    </row>
    <row r="424" spans="1:12">
      <c r="A424" s="865"/>
      <c r="B424" s="866"/>
      <c r="C424" s="79" t="s">
        <v>1362</v>
      </c>
      <c r="D424" s="60" t="s">
        <v>1363</v>
      </c>
      <c r="E424" s="61">
        <v>28</v>
      </c>
      <c r="F424" s="61">
        <v>37</v>
      </c>
      <c r="G424" s="61">
        <v>176</v>
      </c>
      <c r="H424" s="63">
        <v>27</v>
      </c>
      <c r="I424" s="61">
        <v>21</v>
      </c>
      <c r="J424" s="61">
        <v>25</v>
      </c>
      <c r="K424" s="61">
        <v>85</v>
      </c>
      <c r="L424" s="61">
        <v>35</v>
      </c>
    </row>
    <row r="425" spans="1:12">
      <c r="A425" s="865"/>
      <c r="B425" s="866"/>
      <c r="C425" s="79" t="s">
        <v>1364</v>
      </c>
      <c r="D425" s="60" t="s">
        <v>1365</v>
      </c>
      <c r="E425" s="61"/>
      <c r="F425" s="61"/>
      <c r="G425" s="61"/>
      <c r="H425" s="63"/>
      <c r="I425" s="61">
        <v>15</v>
      </c>
      <c r="J425" s="61">
        <v>34</v>
      </c>
      <c r="K425" s="61">
        <v>132</v>
      </c>
      <c r="L425" s="61">
        <v>58</v>
      </c>
    </row>
    <row r="426" spans="1:12">
      <c r="A426" s="865"/>
      <c r="B426" s="866"/>
      <c r="C426" s="79" t="s">
        <v>1366</v>
      </c>
      <c r="D426" s="60" t="s">
        <v>1367</v>
      </c>
      <c r="E426" s="61">
        <v>8</v>
      </c>
      <c r="F426" s="61">
        <v>28</v>
      </c>
      <c r="G426" s="61">
        <v>180</v>
      </c>
      <c r="H426" s="63" t="s">
        <v>503</v>
      </c>
      <c r="I426" s="61">
        <v>12</v>
      </c>
      <c r="J426" s="61">
        <v>22</v>
      </c>
      <c r="K426" s="61">
        <v>109</v>
      </c>
      <c r="L426" s="61">
        <v>39</v>
      </c>
    </row>
    <row r="427" spans="1:12">
      <c r="A427" s="865"/>
      <c r="B427" s="866"/>
      <c r="C427" s="79" t="s">
        <v>1368</v>
      </c>
      <c r="D427" s="60" t="s">
        <v>1369</v>
      </c>
      <c r="E427" s="61">
        <v>17</v>
      </c>
      <c r="F427" s="61">
        <v>26</v>
      </c>
      <c r="G427" s="61">
        <v>165</v>
      </c>
      <c r="H427" s="63" t="s">
        <v>503</v>
      </c>
      <c r="I427" s="61">
        <v>22</v>
      </c>
      <c r="J427" s="61">
        <v>23</v>
      </c>
      <c r="K427" s="61">
        <v>170</v>
      </c>
      <c r="L427" s="61" t="s">
        <v>506</v>
      </c>
    </row>
    <row r="428" spans="1:12">
      <c r="A428" s="865"/>
      <c r="B428" s="866"/>
      <c r="C428" s="79" t="s">
        <v>1370</v>
      </c>
      <c r="D428" s="60" t="s">
        <v>1371</v>
      </c>
      <c r="E428" s="61">
        <v>10</v>
      </c>
      <c r="F428" s="61">
        <v>34</v>
      </c>
      <c r="G428" s="61">
        <v>203</v>
      </c>
      <c r="H428" s="63">
        <v>103</v>
      </c>
      <c r="I428" s="61">
        <v>14</v>
      </c>
      <c r="J428" s="61">
        <v>46</v>
      </c>
      <c r="K428" s="61">
        <v>176</v>
      </c>
      <c r="L428" s="61">
        <v>72</v>
      </c>
    </row>
    <row r="429" spans="1:12">
      <c r="A429" s="865"/>
      <c r="B429" s="866"/>
      <c r="C429" s="79" t="s">
        <v>1372</v>
      </c>
      <c r="D429" s="60" t="s">
        <v>1373</v>
      </c>
      <c r="E429" s="61">
        <v>10</v>
      </c>
      <c r="F429" s="61">
        <v>18</v>
      </c>
      <c r="G429" s="61">
        <v>181</v>
      </c>
      <c r="H429" s="63" t="s">
        <v>503</v>
      </c>
      <c r="I429" s="61">
        <v>37</v>
      </c>
      <c r="J429" s="61">
        <v>5</v>
      </c>
      <c r="K429" s="61">
        <v>115</v>
      </c>
      <c r="L429" s="61">
        <v>48</v>
      </c>
    </row>
    <row r="430" spans="1:12">
      <c r="A430" s="865"/>
      <c r="B430" s="866"/>
      <c r="C430" s="79" t="s">
        <v>1374</v>
      </c>
      <c r="D430" s="60" t="s">
        <v>1375</v>
      </c>
      <c r="E430" s="61">
        <v>10</v>
      </c>
      <c r="F430" s="61">
        <v>31</v>
      </c>
      <c r="G430" s="61">
        <v>217</v>
      </c>
      <c r="H430" s="63">
        <v>114</v>
      </c>
      <c r="I430" s="61">
        <v>13</v>
      </c>
      <c r="J430" s="61">
        <v>50</v>
      </c>
      <c r="K430" s="61">
        <v>228</v>
      </c>
      <c r="L430" s="61">
        <v>88</v>
      </c>
    </row>
    <row r="431" spans="1:12">
      <c r="A431" s="865"/>
      <c r="B431" s="866"/>
      <c r="C431" s="79" t="s">
        <v>1376</v>
      </c>
      <c r="D431" s="60" t="s">
        <v>1377</v>
      </c>
      <c r="E431" s="61">
        <v>18</v>
      </c>
      <c r="F431" s="61">
        <v>23</v>
      </c>
      <c r="G431" s="61">
        <v>227</v>
      </c>
      <c r="H431" s="63">
        <v>137</v>
      </c>
      <c r="I431" s="61">
        <v>23</v>
      </c>
      <c r="J431" s="61">
        <v>27</v>
      </c>
      <c r="K431" s="61">
        <v>127</v>
      </c>
      <c r="L431" s="61">
        <v>63</v>
      </c>
    </row>
    <row r="432" spans="1:12">
      <c r="A432" s="865"/>
      <c r="B432" s="866"/>
      <c r="C432" s="79" t="s">
        <v>1378</v>
      </c>
      <c r="D432" s="60" t="s">
        <v>1379</v>
      </c>
      <c r="E432" s="61"/>
      <c r="F432" s="61"/>
      <c r="G432" s="61"/>
      <c r="H432" s="63"/>
      <c r="I432" s="61" t="s">
        <v>503</v>
      </c>
      <c r="J432" s="61" t="s">
        <v>503</v>
      </c>
      <c r="K432" s="61" t="s">
        <v>503</v>
      </c>
      <c r="L432" s="61" t="s">
        <v>503</v>
      </c>
    </row>
    <row r="433" spans="1:12">
      <c r="A433" s="865"/>
      <c r="B433" s="866"/>
      <c r="C433" s="79" t="s">
        <v>1380</v>
      </c>
      <c r="D433" s="60" t="s">
        <v>1381</v>
      </c>
      <c r="E433" s="61">
        <v>6</v>
      </c>
      <c r="F433" s="61">
        <v>16</v>
      </c>
      <c r="G433" s="61">
        <v>97</v>
      </c>
      <c r="H433" s="63" t="s">
        <v>503</v>
      </c>
      <c r="I433" s="61">
        <v>22</v>
      </c>
      <c r="J433" s="61">
        <v>21</v>
      </c>
      <c r="K433" s="61">
        <v>99</v>
      </c>
      <c r="L433" s="61">
        <v>37</v>
      </c>
    </row>
    <row r="434" spans="1:12">
      <c r="A434" s="865"/>
      <c r="B434" s="866"/>
      <c r="C434" s="79" t="s">
        <v>1382</v>
      </c>
      <c r="D434" s="60" t="s">
        <v>1383</v>
      </c>
      <c r="E434" s="61">
        <v>8</v>
      </c>
      <c r="F434" s="61">
        <v>42</v>
      </c>
      <c r="G434" s="61">
        <v>201</v>
      </c>
      <c r="H434" s="63">
        <v>40</v>
      </c>
      <c r="I434" s="61">
        <v>13</v>
      </c>
      <c r="J434" s="61">
        <v>42</v>
      </c>
      <c r="K434" s="61">
        <v>128</v>
      </c>
      <c r="L434" s="61">
        <v>49</v>
      </c>
    </row>
    <row r="435" spans="1:12">
      <c r="A435" s="865"/>
      <c r="B435" s="866"/>
      <c r="C435" s="79" t="s">
        <v>1384</v>
      </c>
      <c r="D435" s="60" t="s">
        <v>1385</v>
      </c>
      <c r="E435" s="61">
        <v>20</v>
      </c>
      <c r="F435" s="61">
        <v>32</v>
      </c>
      <c r="G435" s="61">
        <v>203</v>
      </c>
      <c r="H435" s="63" t="s">
        <v>503</v>
      </c>
      <c r="I435" s="61">
        <v>36</v>
      </c>
      <c r="J435" s="61">
        <v>23</v>
      </c>
      <c r="K435" s="61">
        <v>118</v>
      </c>
      <c r="L435" s="61">
        <v>59</v>
      </c>
    </row>
    <row r="436" spans="1:12">
      <c r="A436" s="865"/>
      <c r="B436" s="866"/>
      <c r="C436" s="79" t="s">
        <v>1386</v>
      </c>
      <c r="D436" s="60" t="s">
        <v>1387</v>
      </c>
      <c r="E436" s="61">
        <v>7</v>
      </c>
      <c r="F436" s="61">
        <v>34</v>
      </c>
      <c r="G436" s="61">
        <v>187</v>
      </c>
      <c r="H436" s="63">
        <v>101</v>
      </c>
      <c r="I436" s="61">
        <v>10</v>
      </c>
      <c r="J436" s="61">
        <v>25</v>
      </c>
      <c r="K436" s="61">
        <v>141</v>
      </c>
      <c r="L436" s="61">
        <v>56</v>
      </c>
    </row>
    <row r="437" spans="1:12">
      <c r="A437" s="865"/>
      <c r="B437" s="866"/>
      <c r="C437" s="79" t="s">
        <v>1388</v>
      </c>
      <c r="D437" s="60" t="s">
        <v>1389</v>
      </c>
      <c r="E437" s="61">
        <v>11</v>
      </c>
      <c r="F437" s="61">
        <v>25</v>
      </c>
      <c r="G437" s="61">
        <v>146</v>
      </c>
      <c r="H437" s="63" t="s">
        <v>503</v>
      </c>
      <c r="I437" s="61">
        <v>12</v>
      </c>
      <c r="J437" s="61">
        <v>28</v>
      </c>
      <c r="K437" s="61">
        <v>168</v>
      </c>
      <c r="L437" s="61" t="s">
        <v>506</v>
      </c>
    </row>
    <row r="438" spans="1:12">
      <c r="A438" s="865"/>
      <c r="B438" s="866"/>
      <c r="C438" s="79" t="s">
        <v>1390</v>
      </c>
      <c r="D438" s="60" t="s">
        <v>1391</v>
      </c>
      <c r="E438" s="61">
        <v>9</v>
      </c>
      <c r="F438" s="61">
        <v>42</v>
      </c>
      <c r="G438" s="61">
        <v>190</v>
      </c>
      <c r="H438" s="63" t="s">
        <v>503</v>
      </c>
      <c r="I438" s="61">
        <v>11</v>
      </c>
      <c r="J438" s="61">
        <v>32</v>
      </c>
      <c r="K438" s="61">
        <v>166</v>
      </c>
      <c r="L438" s="61">
        <v>81</v>
      </c>
    </row>
    <row r="439" spans="1:12">
      <c r="A439" s="865"/>
      <c r="B439" s="866"/>
      <c r="C439" s="79" t="s">
        <v>1392</v>
      </c>
      <c r="D439" s="60" t="s">
        <v>1393</v>
      </c>
      <c r="E439" s="61">
        <v>22</v>
      </c>
      <c r="F439" s="61">
        <v>34</v>
      </c>
      <c r="G439" s="61">
        <v>217</v>
      </c>
      <c r="H439" s="63" t="s">
        <v>503</v>
      </c>
      <c r="I439" s="61">
        <v>20</v>
      </c>
      <c r="J439" s="61">
        <v>16</v>
      </c>
      <c r="K439" s="61">
        <v>111</v>
      </c>
      <c r="L439" s="61">
        <v>50</v>
      </c>
    </row>
    <row r="440" spans="1:12">
      <c r="A440" s="865"/>
      <c r="B440" s="866"/>
      <c r="C440" s="79" t="s">
        <v>1394</v>
      </c>
      <c r="D440" s="60" t="s">
        <v>1395</v>
      </c>
      <c r="E440" s="61">
        <v>14</v>
      </c>
      <c r="F440" s="61">
        <v>22</v>
      </c>
      <c r="G440" s="61">
        <v>145</v>
      </c>
      <c r="H440" s="63">
        <v>69</v>
      </c>
      <c r="I440" s="61">
        <v>16</v>
      </c>
      <c r="J440" s="61">
        <v>29</v>
      </c>
      <c r="K440" s="61">
        <v>159</v>
      </c>
      <c r="L440" s="61">
        <v>83</v>
      </c>
    </row>
    <row r="441" spans="1:12">
      <c r="A441" s="865"/>
      <c r="B441" s="866"/>
      <c r="C441" s="79" t="s">
        <v>1396</v>
      </c>
      <c r="D441" s="60" t="s">
        <v>1397</v>
      </c>
      <c r="E441" s="61">
        <v>11</v>
      </c>
      <c r="F441" s="61">
        <v>50</v>
      </c>
      <c r="G441" s="61">
        <v>207</v>
      </c>
      <c r="H441" s="63">
        <v>112</v>
      </c>
      <c r="I441" s="61">
        <v>16</v>
      </c>
      <c r="J441" s="61">
        <v>53</v>
      </c>
      <c r="K441" s="61">
        <v>183</v>
      </c>
      <c r="L441" s="61">
        <v>81</v>
      </c>
    </row>
    <row r="442" spans="1:12">
      <c r="A442" s="865"/>
      <c r="B442" s="866"/>
      <c r="C442" s="79" t="s">
        <v>1398</v>
      </c>
      <c r="D442" s="60" t="s">
        <v>1399</v>
      </c>
      <c r="E442" s="61">
        <v>8</v>
      </c>
      <c r="F442" s="61">
        <v>13</v>
      </c>
      <c r="G442" s="61">
        <v>110</v>
      </c>
      <c r="H442" s="63" t="s">
        <v>503</v>
      </c>
      <c r="I442" s="61">
        <v>6</v>
      </c>
      <c r="J442" s="61">
        <v>12</v>
      </c>
      <c r="K442" s="61">
        <v>93</v>
      </c>
      <c r="L442" s="61" t="s">
        <v>506</v>
      </c>
    </row>
    <row r="443" spans="1:12">
      <c r="A443" s="865"/>
      <c r="B443" s="866"/>
      <c r="C443" s="79" t="s">
        <v>1400</v>
      </c>
      <c r="D443" s="60" t="s">
        <v>1401</v>
      </c>
      <c r="E443" s="61">
        <v>13</v>
      </c>
      <c r="F443" s="61">
        <v>23</v>
      </c>
      <c r="G443" s="61">
        <v>181</v>
      </c>
      <c r="H443" s="63" t="s">
        <v>503</v>
      </c>
      <c r="I443" s="61" t="s">
        <v>503</v>
      </c>
      <c r="J443" s="61" t="s">
        <v>503</v>
      </c>
      <c r="K443" s="61" t="s">
        <v>503</v>
      </c>
      <c r="L443" s="61" t="s">
        <v>503</v>
      </c>
    </row>
    <row r="444" spans="1:12">
      <c r="A444" s="865"/>
      <c r="B444" s="866"/>
      <c r="C444" s="79" t="s">
        <v>1402</v>
      </c>
      <c r="D444" s="60" t="s">
        <v>1403</v>
      </c>
      <c r="E444" s="61">
        <v>8</v>
      </c>
      <c r="F444" s="61">
        <v>26</v>
      </c>
      <c r="G444" s="61">
        <v>117</v>
      </c>
      <c r="H444" s="63" t="s">
        <v>503</v>
      </c>
      <c r="I444" s="61">
        <v>7</v>
      </c>
      <c r="J444" s="61">
        <v>26</v>
      </c>
      <c r="K444" s="61">
        <v>118</v>
      </c>
      <c r="L444" s="61" t="s">
        <v>506</v>
      </c>
    </row>
    <row r="445" spans="1:12">
      <c r="A445" s="865"/>
      <c r="B445" s="866"/>
      <c r="C445" s="79" t="s">
        <v>1404</v>
      </c>
      <c r="D445" s="60" t="s">
        <v>1405</v>
      </c>
      <c r="E445" s="61"/>
      <c r="F445" s="61"/>
      <c r="G445" s="61"/>
      <c r="H445" s="63"/>
      <c r="I445" s="61">
        <v>28</v>
      </c>
      <c r="J445" s="61">
        <v>5</v>
      </c>
      <c r="K445" s="61">
        <v>120</v>
      </c>
      <c r="L445" s="61">
        <v>34</v>
      </c>
    </row>
    <row r="446" spans="1:12">
      <c r="A446" s="865"/>
      <c r="B446" s="866"/>
      <c r="C446" s="79" t="s">
        <v>1406</v>
      </c>
      <c r="D446" s="60" t="s">
        <v>1407</v>
      </c>
      <c r="E446" s="61">
        <v>7</v>
      </c>
      <c r="F446" s="61">
        <v>30</v>
      </c>
      <c r="G446" s="61">
        <v>145</v>
      </c>
      <c r="H446" s="63" t="s">
        <v>503</v>
      </c>
      <c r="I446" s="61">
        <v>22</v>
      </c>
      <c r="J446" s="61">
        <v>19</v>
      </c>
      <c r="K446" s="61">
        <v>79</v>
      </c>
      <c r="L446" s="61">
        <v>27</v>
      </c>
    </row>
    <row r="447" spans="1:12">
      <c r="A447" s="865">
        <v>30</v>
      </c>
      <c r="B447" s="868" t="s">
        <v>1408</v>
      </c>
      <c r="C447" s="79" t="s">
        <v>1409</v>
      </c>
      <c r="D447" s="60" t="s">
        <v>1410</v>
      </c>
      <c r="E447" s="61">
        <v>22</v>
      </c>
      <c r="F447" s="61">
        <v>26</v>
      </c>
      <c r="G447" s="61">
        <v>138</v>
      </c>
      <c r="H447" s="63">
        <v>85</v>
      </c>
      <c r="I447" s="61">
        <v>5</v>
      </c>
      <c r="J447" s="61">
        <v>7</v>
      </c>
      <c r="K447" s="61">
        <v>105</v>
      </c>
      <c r="L447" s="61">
        <v>48</v>
      </c>
    </row>
    <row r="448" spans="1:12">
      <c r="A448" s="865"/>
      <c r="B448" s="868"/>
      <c r="C448" s="79" t="s">
        <v>1411</v>
      </c>
      <c r="D448" s="60" t="s">
        <v>1412</v>
      </c>
      <c r="E448" s="61">
        <v>8</v>
      </c>
      <c r="F448" s="61">
        <v>26</v>
      </c>
      <c r="G448" s="61">
        <v>112</v>
      </c>
      <c r="H448" s="63">
        <v>84</v>
      </c>
      <c r="I448" s="61" t="s">
        <v>503</v>
      </c>
      <c r="J448" s="61" t="s">
        <v>503</v>
      </c>
      <c r="K448" s="61" t="s">
        <v>503</v>
      </c>
      <c r="L448" s="61" t="s">
        <v>503</v>
      </c>
    </row>
    <row r="449" spans="1:12">
      <c r="A449" s="865"/>
      <c r="B449" s="868"/>
      <c r="C449" s="79" t="s">
        <v>1413</v>
      </c>
      <c r="D449" s="60" t="s">
        <v>1414</v>
      </c>
      <c r="E449" s="61">
        <v>10</v>
      </c>
      <c r="F449" s="61">
        <v>15</v>
      </c>
      <c r="G449" s="61">
        <v>106</v>
      </c>
      <c r="H449" s="63" t="s">
        <v>503</v>
      </c>
      <c r="I449" s="61" t="s">
        <v>503</v>
      </c>
      <c r="J449" s="61" t="s">
        <v>503</v>
      </c>
      <c r="K449" s="61" t="s">
        <v>503</v>
      </c>
      <c r="L449" s="61" t="s">
        <v>503</v>
      </c>
    </row>
    <row r="450" spans="1:12">
      <c r="A450" s="865"/>
      <c r="B450" s="868"/>
      <c r="C450" s="79" t="s">
        <v>1415</v>
      </c>
      <c r="D450" s="60" t="s">
        <v>1416</v>
      </c>
      <c r="E450" s="61">
        <v>13</v>
      </c>
      <c r="F450" s="61">
        <v>19</v>
      </c>
      <c r="G450" s="61">
        <v>121</v>
      </c>
      <c r="H450" s="63" t="s">
        <v>503</v>
      </c>
      <c r="I450" s="61">
        <v>6</v>
      </c>
      <c r="J450" s="61">
        <v>23</v>
      </c>
      <c r="K450" s="61">
        <v>97</v>
      </c>
      <c r="L450" s="61">
        <v>40</v>
      </c>
    </row>
    <row r="451" spans="1:12">
      <c r="A451" s="865"/>
      <c r="B451" s="868"/>
      <c r="C451" s="79" t="s">
        <v>1417</v>
      </c>
      <c r="D451" s="60" t="s">
        <v>1418</v>
      </c>
      <c r="E451" s="61">
        <v>20</v>
      </c>
      <c r="F451" s="61">
        <v>25</v>
      </c>
      <c r="G451" s="61">
        <v>112</v>
      </c>
      <c r="H451" s="63" t="s">
        <v>503</v>
      </c>
      <c r="I451" s="61">
        <v>8</v>
      </c>
      <c r="J451" s="61">
        <v>11</v>
      </c>
      <c r="K451" s="61">
        <v>77</v>
      </c>
      <c r="L451" s="61">
        <v>37</v>
      </c>
    </row>
    <row r="452" spans="1:12">
      <c r="A452" s="865"/>
      <c r="B452" s="868"/>
      <c r="C452" s="79" t="s">
        <v>1419</v>
      </c>
      <c r="D452" s="60" t="s">
        <v>1420</v>
      </c>
      <c r="E452" s="61">
        <v>13</v>
      </c>
      <c r="F452" s="61">
        <v>19</v>
      </c>
      <c r="G452" s="61">
        <v>122</v>
      </c>
      <c r="H452" s="63" t="s">
        <v>503</v>
      </c>
      <c r="I452" s="61" t="s">
        <v>503</v>
      </c>
      <c r="J452" s="61" t="s">
        <v>503</v>
      </c>
      <c r="K452" s="61" t="s">
        <v>503</v>
      </c>
      <c r="L452" s="61" t="s">
        <v>503</v>
      </c>
    </row>
    <row r="453" spans="1:12" ht="18.75" customHeight="1">
      <c r="A453" s="865">
        <v>31</v>
      </c>
      <c r="B453" s="868" t="s">
        <v>1421</v>
      </c>
      <c r="C453" s="79" t="s">
        <v>1422</v>
      </c>
      <c r="D453" s="60" t="s">
        <v>1423</v>
      </c>
      <c r="E453" s="61">
        <v>9</v>
      </c>
      <c r="F453" s="61">
        <v>36</v>
      </c>
      <c r="G453" s="61">
        <v>85</v>
      </c>
      <c r="H453" s="63" t="s">
        <v>503</v>
      </c>
      <c r="I453" s="61">
        <v>3</v>
      </c>
      <c r="J453" s="61">
        <v>17</v>
      </c>
      <c r="K453" s="61">
        <v>65</v>
      </c>
      <c r="L453" s="61">
        <v>37</v>
      </c>
    </row>
    <row r="454" spans="1:12">
      <c r="A454" s="865"/>
      <c r="B454" s="868"/>
      <c r="C454" s="79" t="s">
        <v>1424</v>
      </c>
      <c r="D454" s="60" t="s">
        <v>1425</v>
      </c>
      <c r="E454" s="61">
        <v>6</v>
      </c>
      <c r="F454" s="61">
        <v>49</v>
      </c>
      <c r="G454" s="61">
        <v>79</v>
      </c>
      <c r="H454" s="63" t="s">
        <v>503</v>
      </c>
      <c r="I454" s="61">
        <v>4</v>
      </c>
      <c r="J454" s="61">
        <v>28</v>
      </c>
      <c r="K454" s="61">
        <v>83</v>
      </c>
      <c r="L454" s="61">
        <v>41</v>
      </c>
    </row>
    <row r="455" spans="1:12">
      <c r="A455" s="865"/>
      <c r="B455" s="868"/>
      <c r="C455" s="79" t="s">
        <v>1426</v>
      </c>
      <c r="D455" s="60" t="s">
        <v>1427</v>
      </c>
      <c r="E455" s="61">
        <v>14</v>
      </c>
      <c r="F455" s="61">
        <v>32</v>
      </c>
      <c r="G455" s="61">
        <v>114</v>
      </c>
      <c r="H455" s="63">
        <v>65</v>
      </c>
      <c r="I455" s="61">
        <v>11</v>
      </c>
      <c r="J455" s="61">
        <v>29</v>
      </c>
      <c r="K455" s="61">
        <v>115</v>
      </c>
      <c r="L455" s="61">
        <v>60</v>
      </c>
    </row>
    <row r="456" spans="1:12">
      <c r="A456" s="865"/>
      <c r="B456" s="868"/>
      <c r="C456" s="79" t="s">
        <v>1428</v>
      </c>
      <c r="D456" s="60" t="s">
        <v>1429</v>
      </c>
      <c r="E456" s="61">
        <v>2</v>
      </c>
      <c r="F456" s="61">
        <v>17</v>
      </c>
      <c r="G456" s="61">
        <v>72</v>
      </c>
      <c r="H456" s="63" t="s">
        <v>503</v>
      </c>
      <c r="I456" s="61">
        <v>3</v>
      </c>
      <c r="J456" s="61">
        <v>19</v>
      </c>
      <c r="K456" s="61">
        <v>70</v>
      </c>
      <c r="L456" s="61">
        <v>39</v>
      </c>
    </row>
    <row r="457" spans="1:12">
      <c r="A457" s="865"/>
      <c r="B457" s="868"/>
      <c r="C457" s="79" t="s">
        <v>1430</v>
      </c>
      <c r="D457" s="60" t="s">
        <v>1431</v>
      </c>
      <c r="E457" s="61">
        <v>9</v>
      </c>
      <c r="F457" s="61">
        <v>36</v>
      </c>
      <c r="G457" s="61">
        <v>98</v>
      </c>
      <c r="H457" s="63" t="s">
        <v>503</v>
      </c>
      <c r="I457" s="61">
        <v>3</v>
      </c>
      <c r="J457" s="61">
        <v>19</v>
      </c>
      <c r="K457" s="61">
        <v>70</v>
      </c>
      <c r="L457" s="61">
        <v>42</v>
      </c>
    </row>
    <row r="458" spans="1:12">
      <c r="A458" s="865"/>
      <c r="B458" s="868"/>
      <c r="C458" s="79" t="s">
        <v>1432</v>
      </c>
      <c r="D458" s="60" t="s">
        <v>1433</v>
      </c>
      <c r="E458" s="61">
        <v>2</v>
      </c>
      <c r="F458" s="61">
        <v>16</v>
      </c>
      <c r="G458" s="61">
        <v>78</v>
      </c>
      <c r="H458" s="63" t="s">
        <v>503</v>
      </c>
      <c r="I458" s="61">
        <v>2</v>
      </c>
      <c r="J458" s="61">
        <v>14</v>
      </c>
      <c r="K458" s="61">
        <v>66</v>
      </c>
      <c r="L458" s="61">
        <v>41</v>
      </c>
    </row>
    <row r="459" spans="1:12">
      <c r="A459" s="865"/>
      <c r="B459" s="868"/>
      <c r="C459" s="79" t="s">
        <v>1434</v>
      </c>
      <c r="D459" s="60" t="s">
        <v>1435</v>
      </c>
      <c r="E459" s="61"/>
      <c r="F459" s="61"/>
      <c r="G459" s="61"/>
      <c r="H459" s="63"/>
      <c r="I459" s="61">
        <v>3</v>
      </c>
      <c r="J459" s="61">
        <v>22</v>
      </c>
      <c r="K459" s="61">
        <v>75</v>
      </c>
      <c r="L459" s="61">
        <v>44</v>
      </c>
    </row>
    <row r="460" spans="1:12">
      <c r="A460" s="865"/>
      <c r="B460" s="868"/>
      <c r="C460" s="79" t="s">
        <v>1436</v>
      </c>
      <c r="D460" s="60" t="s">
        <v>1437</v>
      </c>
      <c r="E460" s="61">
        <v>4</v>
      </c>
      <c r="F460" s="61">
        <v>20</v>
      </c>
      <c r="G460" s="61">
        <v>79</v>
      </c>
      <c r="H460" s="63" t="s">
        <v>503</v>
      </c>
      <c r="I460" s="61">
        <v>5</v>
      </c>
      <c r="J460" s="61">
        <v>24</v>
      </c>
      <c r="K460" s="61">
        <v>79</v>
      </c>
      <c r="L460" s="61">
        <v>47</v>
      </c>
    </row>
    <row r="461" spans="1:12">
      <c r="A461" s="865"/>
      <c r="B461" s="868"/>
      <c r="C461" s="79" t="s">
        <v>1438</v>
      </c>
      <c r="D461" s="60" t="s">
        <v>1439</v>
      </c>
      <c r="E461" s="61">
        <v>2</v>
      </c>
      <c r="F461" s="61">
        <v>16</v>
      </c>
      <c r="G461" s="61">
        <v>79</v>
      </c>
      <c r="H461" s="63" t="s">
        <v>503</v>
      </c>
      <c r="I461" s="61">
        <v>3</v>
      </c>
      <c r="J461" s="61">
        <v>14</v>
      </c>
      <c r="K461" s="61">
        <v>67</v>
      </c>
      <c r="L461" s="61">
        <v>40</v>
      </c>
    </row>
    <row r="462" spans="1:12">
      <c r="A462" s="865"/>
      <c r="B462" s="868"/>
      <c r="C462" s="79" t="s">
        <v>1440</v>
      </c>
      <c r="D462" s="60" t="s">
        <v>1441</v>
      </c>
      <c r="E462" s="61">
        <v>4</v>
      </c>
      <c r="F462" s="61">
        <v>19</v>
      </c>
      <c r="G462" s="61">
        <v>79</v>
      </c>
      <c r="H462" s="63">
        <v>49</v>
      </c>
      <c r="I462" s="61">
        <v>4</v>
      </c>
      <c r="J462" s="61">
        <v>23</v>
      </c>
      <c r="K462" s="61">
        <v>81</v>
      </c>
      <c r="L462" s="61">
        <v>48</v>
      </c>
    </row>
    <row r="463" spans="1:12">
      <c r="A463" s="865"/>
      <c r="B463" s="868"/>
      <c r="C463" s="79" t="s">
        <v>1442</v>
      </c>
      <c r="D463" s="60" t="s">
        <v>1443</v>
      </c>
      <c r="E463" s="61">
        <v>9</v>
      </c>
      <c r="F463" s="61">
        <v>55</v>
      </c>
      <c r="G463" s="61">
        <v>124</v>
      </c>
      <c r="H463" s="63" t="s">
        <v>503</v>
      </c>
      <c r="I463" s="61">
        <v>4</v>
      </c>
      <c r="J463" s="61">
        <v>29</v>
      </c>
      <c r="K463" s="61">
        <v>83</v>
      </c>
      <c r="L463" s="61">
        <v>40</v>
      </c>
    </row>
    <row r="464" spans="1:12">
      <c r="A464" s="865"/>
      <c r="B464" s="868"/>
      <c r="C464" s="79" t="s">
        <v>1444</v>
      </c>
      <c r="D464" s="60" t="s">
        <v>1445</v>
      </c>
      <c r="E464" s="61"/>
      <c r="F464" s="61"/>
      <c r="G464" s="61"/>
      <c r="H464" s="63"/>
      <c r="I464" s="61">
        <v>3</v>
      </c>
      <c r="J464" s="61">
        <v>19</v>
      </c>
      <c r="K464" s="61">
        <v>69</v>
      </c>
      <c r="L464" s="61">
        <v>41</v>
      </c>
    </row>
    <row r="465" spans="1:12">
      <c r="A465" s="865"/>
      <c r="B465" s="868"/>
      <c r="C465" s="79" t="s">
        <v>1446</v>
      </c>
      <c r="D465" s="60" t="s">
        <v>1447</v>
      </c>
      <c r="E465" s="61">
        <v>2</v>
      </c>
      <c r="F465" s="61">
        <v>15</v>
      </c>
      <c r="G465" s="61">
        <v>74</v>
      </c>
      <c r="H465" s="63" t="s">
        <v>503</v>
      </c>
      <c r="I465" s="61">
        <v>2</v>
      </c>
      <c r="J465" s="61">
        <v>12</v>
      </c>
      <c r="K465" s="61">
        <v>63</v>
      </c>
      <c r="L465" s="61">
        <v>37</v>
      </c>
    </row>
    <row r="466" spans="1:12">
      <c r="A466" s="865"/>
      <c r="B466" s="868"/>
      <c r="C466" s="79" t="s">
        <v>1448</v>
      </c>
      <c r="D466" s="60" t="s">
        <v>1449</v>
      </c>
      <c r="E466" s="61">
        <v>3</v>
      </c>
      <c r="F466" s="61">
        <v>18</v>
      </c>
      <c r="G466" s="61">
        <v>74</v>
      </c>
      <c r="H466" s="63" t="s">
        <v>503</v>
      </c>
      <c r="I466" s="61">
        <v>3</v>
      </c>
      <c r="J466" s="61">
        <v>21</v>
      </c>
      <c r="K466" s="61">
        <v>73</v>
      </c>
      <c r="L466" s="61">
        <v>43</v>
      </c>
    </row>
    <row r="467" spans="1:12">
      <c r="A467" s="865"/>
      <c r="B467" s="868"/>
      <c r="C467" s="79" t="s">
        <v>1450</v>
      </c>
      <c r="D467" s="60" t="s">
        <v>1451</v>
      </c>
      <c r="E467" s="61">
        <v>9</v>
      </c>
      <c r="F467" s="61">
        <v>36</v>
      </c>
      <c r="G467" s="61">
        <v>89</v>
      </c>
      <c r="H467" s="63" t="s">
        <v>503</v>
      </c>
      <c r="I467" s="61">
        <v>2</v>
      </c>
      <c r="J467" s="61">
        <v>17</v>
      </c>
      <c r="K467" s="61">
        <v>66</v>
      </c>
      <c r="L467" s="61">
        <v>37</v>
      </c>
    </row>
    <row r="468" spans="1:12">
      <c r="A468" s="865"/>
      <c r="B468" s="868"/>
      <c r="C468" s="79" t="s">
        <v>1452</v>
      </c>
      <c r="D468" s="60" t="s">
        <v>1453</v>
      </c>
      <c r="E468" s="61">
        <v>3</v>
      </c>
      <c r="F468" s="61">
        <v>17</v>
      </c>
      <c r="G468" s="61">
        <v>73</v>
      </c>
      <c r="H468" s="63" t="s">
        <v>503</v>
      </c>
      <c r="I468" s="61">
        <v>4</v>
      </c>
      <c r="J468" s="61">
        <v>23</v>
      </c>
      <c r="K468" s="61">
        <v>77</v>
      </c>
      <c r="L468" s="61">
        <v>46</v>
      </c>
    </row>
    <row r="469" spans="1:12">
      <c r="A469" s="865"/>
      <c r="B469" s="868"/>
      <c r="C469" s="79" t="s">
        <v>1454</v>
      </c>
      <c r="D469" s="60" t="s">
        <v>1455</v>
      </c>
      <c r="E469" s="61">
        <v>8</v>
      </c>
      <c r="F469" s="61">
        <v>34</v>
      </c>
      <c r="G469" s="61">
        <v>57</v>
      </c>
      <c r="H469" s="63">
        <v>28</v>
      </c>
      <c r="I469" s="61">
        <v>2</v>
      </c>
      <c r="J469" s="61">
        <v>12</v>
      </c>
      <c r="K469" s="61">
        <v>52</v>
      </c>
      <c r="L469" s="61">
        <v>28</v>
      </c>
    </row>
    <row r="470" spans="1:12">
      <c r="A470" s="865"/>
      <c r="B470" s="868"/>
      <c r="C470" s="79" t="s">
        <v>1456</v>
      </c>
      <c r="D470" s="60" t="s">
        <v>1457</v>
      </c>
      <c r="E470" s="61">
        <v>12</v>
      </c>
      <c r="F470" s="61">
        <v>30</v>
      </c>
      <c r="G470" s="61">
        <v>107</v>
      </c>
      <c r="H470" s="63">
        <v>57</v>
      </c>
      <c r="I470" s="61">
        <v>19</v>
      </c>
      <c r="J470" s="61">
        <v>28</v>
      </c>
      <c r="K470" s="61">
        <v>110</v>
      </c>
      <c r="L470" s="61">
        <v>52</v>
      </c>
    </row>
    <row r="471" spans="1:12">
      <c r="A471" s="865"/>
      <c r="B471" s="868"/>
      <c r="C471" s="79" t="s">
        <v>1458</v>
      </c>
      <c r="D471" s="60" t="s">
        <v>1459</v>
      </c>
      <c r="E471" s="61">
        <v>12</v>
      </c>
      <c r="F471" s="61">
        <v>38</v>
      </c>
      <c r="G471" s="61">
        <v>93</v>
      </c>
      <c r="H471" s="63" t="s">
        <v>503</v>
      </c>
      <c r="I471" s="61">
        <v>3</v>
      </c>
      <c r="J471" s="61">
        <v>19</v>
      </c>
      <c r="K471" s="61">
        <v>68</v>
      </c>
      <c r="L471" s="61">
        <v>40</v>
      </c>
    </row>
    <row r="472" spans="1:12">
      <c r="A472" s="865"/>
      <c r="B472" s="868"/>
      <c r="C472" s="79" t="s">
        <v>1460</v>
      </c>
      <c r="D472" s="60" t="s">
        <v>1461</v>
      </c>
      <c r="E472" s="61">
        <v>12</v>
      </c>
      <c r="F472" s="61">
        <v>38</v>
      </c>
      <c r="G472" s="61">
        <v>87</v>
      </c>
      <c r="H472" s="63">
        <v>44</v>
      </c>
      <c r="I472" s="61">
        <v>13</v>
      </c>
      <c r="J472" s="61">
        <v>19</v>
      </c>
      <c r="K472" s="61">
        <v>86</v>
      </c>
      <c r="L472" s="61">
        <v>37</v>
      </c>
    </row>
    <row r="473" spans="1:12">
      <c r="A473" s="865"/>
      <c r="B473" s="868"/>
      <c r="C473" s="79" t="s">
        <v>1462</v>
      </c>
      <c r="D473" s="60" t="s">
        <v>1463</v>
      </c>
      <c r="E473" s="61">
        <v>14</v>
      </c>
      <c r="F473" s="61">
        <v>44</v>
      </c>
      <c r="G473" s="61">
        <v>125</v>
      </c>
      <c r="H473" s="63">
        <v>66</v>
      </c>
      <c r="I473" s="61">
        <v>8</v>
      </c>
      <c r="J473" s="61">
        <v>30</v>
      </c>
      <c r="K473" s="61">
        <v>115</v>
      </c>
      <c r="L473" s="61">
        <v>58</v>
      </c>
    </row>
    <row r="474" spans="1:12">
      <c r="A474" s="865"/>
      <c r="B474" s="868"/>
      <c r="C474" s="79" t="s">
        <v>1464</v>
      </c>
      <c r="D474" s="60" t="s">
        <v>1465</v>
      </c>
      <c r="E474" s="61">
        <v>8</v>
      </c>
      <c r="F474" s="61">
        <v>36</v>
      </c>
      <c r="G474" s="61">
        <v>84</v>
      </c>
      <c r="H474" s="63" t="s">
        <v>503</v>
      </c>
      <c r="I474" s="61">
        <v>3</v>
      </c>
      <c r="J474" s="61">
        <v>19</v>
      </c>
      <c r="K474" s="61">
        <v>68</v>
      </c>
      <c r="L474" s="61">
        <v>40</v>
      </c>
    </row>
    <row r="475" spans="1:12">
      <c r="A475" s="865"/>
      <c r="B475" s="868"/>
      <c r="C475" s="79" t="s">
        <v>1466</v>
      </c>
      <c r="D475" s="60" t="s">
        <v>1467</v>
      </c>
      <c r="E475" s="61"/>
      <c r="F475" s="61"/>
      <c r="G475" s="61"/>
      <c r="H475" s="63"/>
      <c r="I475" s="61">
        <v>4</v>
      </c>
      <c r="J475" s="61">
        <v>22</v>
      </c>
      <c r="K475" s="61">
        <v>76</v>
      </c>
      <c r="L475" s="61">
        <v>45</v>
      </c>
    </row>
    <row r="476" spans="1:12">
      <c r="A476" s="865"/>
      <c r="B476" s="868"/>
      <c r="C476" s="79" t="s">
        <v>1468</v>
      </c>
      <c r="D476" s="60" t="s">
        <v>1469</v>
      </c>
      <c r="E476" s="61">
        <v>12</v>
      </c>
      <c r="F476" s="61">
        <v>39</v>
      </c>
      <c r="G476" s="61">
        <v>84</v>
      </c>
      <c r="H476" s="63" t="s">
        <v>503</v>
      </c>
      <c r="I476" s="61">
        <v>3</v>
      </c>
      <c r="J476" s="61">
        <v>20</v>
      </c>
      <c r="K476" s="61">
        <v>73</v>
      </c>
      <c r="L476" s="61">
        <v>43</v>
      </c>
    </row>
    <row r="477" spans="1:12">
      <c r="A477" s="865"/>
      <c r="B477" s="868"/>
      <c r="C477" s="79" t="s">
        <v>1470</v>
      </c>
      <c r="D477" s="60" t="s">
        <v>1471</v>
      </c>
      <c r="E477" s="61">
        <v>8</v>
      </c>
      <c r="F477" s="61">
        <v>35</v>
      </c>
      <c r="G477" s="61">
        <v>60</v>
      </c>
      <c r="H477" s="63" t="s">
        <v>503</v>
      </c>
      <c r="I477" s="61">
        <v>2</v>
      </c>
      <c r="J477" s="61">
        <v>12</v>
      </c>
      <c r="K477" s="61">
        <v>52</v>
      </c>
      <c r="L477" s="61">
        <v>28</v>
      </c>
    </row>
    <row r="478" spans="1:12">
      <c r="A478" s="865"/>
      <c r="B478" s="868"/>
      <c r="C478" s="79" t="s">
        <v>1472</v>
      </c>
      <c r="D478" s="60" t="s">
        <v>1473</v>
      </c>
      <c r="E478" s="61">
        <v>3</v>
      </c>
      <c r="F478" s="61">
        <v>17</v>
      </c>
      <c r="G478" s="61">
        <v>75</v>
      </c>
      <c r="H478" s="63">
        <v>42</v>
      </c>
      <c r="I478" s="61">
        <v>3</v>
      </c>
      <c r="J478" s="61">
        <v>21</v>
      </c>
      <c r="K478" s="61">
        <v>73</v>
      </c>
      <c r="L478" s="61">
        <v>42</v>
      </c>
    </row>
    <row r="479" spans="1:12">
      <c r="A479" s="865"/>
      <c r="B479" s="868"/>
      <c r="C479" s="79" t="s">
        <v>1474</v>
      </c>
      <c r="D479" s="60" t="s">
        <v>1475</v>
      </c>
      <c r="E479" s="61">
        <v>14</v>
      </c>
      <c r="F479" s="61">
        <v>41</v>
      </c>
      <c r="G479" s="61">
        <v>117</v>
      </c>
      <c r="H479" s="63" t="s">
        <v>503</v>
      </c>
      <c r="I479" s="61">
        <v>6</v>
      </c>
      <c r="J479" s="61">
        <v>25</v>
      </c>
      <c r="K479" s="61">
        <v>86</v>
      </c>
      <c r="L479" s="61">
        <v>52</v>
      </c>
    </row>
    <row r="480" spans="1:12">
      <c r="A480" s="865"/>
      <c r="B480" s="868"/>
      <c r="C480" s="79" t="s">
        <v>1476</v>
      </c>
      <c r="D480" s="60" t="s">
        <v>1477</v>
      </c>
      <c r="E480" s="61">
        <v>8</v>
      </c>
      <c r="F480" s="61">
        <v>49</v>
      </c>
      <c r="G480" s="61">
        <v>116</v>
      </c>
      <c r="H480" s="63">
        <v>61</v>
      </c>
      <c r="I480" s="61">
        <v>8</v>
      </c>
      <c r="J480" s="61">
        <v>26</v>
      </c>
      <c r="K480" s="61">
        <v>94</v>
      </c>
      <c r="L480" s="61">
        <v>48</v>
      </c>
    </row>
    <row r="481" spans="1:12">
      <c r="A481" s="865"/>
      <c r="B481" s="868"/>
      <c r="C481" s="79" t="s">
        <v>1478</v>
      </c>
      <c r="D481" s="60" t="s">
        <v>1479</v>
      </c>
      <c r="E481" s="61">
        <v>3</v>
      </c>
      <c r="F481" s="61">
        <v>17</v>
      </c>
      <c r="G481" s="61">
        <v>72</v>
      </c>
      <c r="H481" s="63" t="s">
        <v>503</v>
      </c>
      <c r="I481" s="61">
        <v>3</v>
      </c>
      <c r="J481" s="61">
        <v>19</v>
      </c>
      <c r="K481" s="61">
        <v>69</v>
      </c>
      <c r="L481" s="61">
        <v>40</v>
      </c>
    </row>
    <row r="482" spans="1:12" s="86" customFormat="1" ht="23.25" customHeight="1">
      <c r="A482" s="865"/>
      <c r="B482" s="868"/>
      <c r="C482" s="79" t="s">
        <v>1480</v>
      </c>
      <c r="D482" s="60" t="s">
        <v>1481</v>
      </c>
      <c r="E482" s="61">
        <v>4</v>
      </c>
      <c r="F482" s="61">
        <v>19</v>
      </c>
      <c r="G482" s="61">
        <v>80</v>
      </c>
      <c r="H482" s="63" t="s">
        <v>503</v>
      </c>
      <c r="I482" s="61">
        <v>4</v>
      </c>
      <c r="J482" s="61">
        <v>23</v>
      </c>
      <c r="K482" s="61">
        <v>75</v>
      </c>
      <c r="L482" s="61">
        <v>46</v>
      </c>
    </row>
    <row r="483" spans="1:12">
      <c r="A483" s="865"/>
      <c r="B483" s="868"/>
      <c r="C483" s="79" t="s">
        <v>1482</v>
      </c>
      <c r="D483" s="60" t="s">
        <v>1483</v>
      </c>
      <c r="E483" s="61">
        <v>9</v>
      </c>
      <c r="F483" s="61">
        <v>36</v>
      </c>
      <c r="G483" s="61">
        <v>102</v>
      </c>
      <c r="H483" s="63" t="s">
        <v>503</v>
      </c>
      <c r="I483" s="61">
        <v>3</v>
      </c>
      <c r="J483" s="61">
        <v>20</v>
      </c>
      <c r="K483" s="61">
        <v>72</v>
      </c>
      <c r="L483" s="61">
        <v>43</v>
      </c>
    </row>
    <row r="484" spans="1:12">
      <c r="A484" s="865"/>
      <c r="B484" s="868"/>
      <c r="C484" s="79" t="s">
        <v>1484</v>
      </c>
      <c r="D484" s="60" t="s">
        <v>1485</v>
      </c>
      <c r="E484" s="61">
        <v>12</v>
      </c>
      <c r="F484" s="61">
        <v>38</v>
      </c>
      <c r="G484" s="61">
        <v>89</v>
      </c>
      <c r="H484" s="63" t="s">
        <v>503</v>
      </c>
      <c r="I484" s="61">
        <v>3</v>
      </c>
      <c r="J484" s="61">
        <v>22</v>
      </c>
      <c r="K484" s="61">
        <v>75</v>
      </c>
      <c r="L484" s="61">
        <v>44</v>
      </c>
    </row>
    <row r="485" spans="1:12">
      <c r="A485" s="865"/>
      <c r="B485" s="868"/>
      <c r="C485" s="79" t="s">
        <v>1486</v>
      </c>
      <c r="D485" s="60" t="s">
        <v>1487</v>
      </c>
      <c r="E485" s="61">
        <v>2</v>
      </c>
      <c r="F485" s="61">
        <v>15</v>
      </c>
      <c r="G485" s="61">
        <v>75</v>
      </c>
      <c r="H485" s="63" t="s">
        <v>503</v>
      </c>
      <c r="I485" s="61">
        <v>2</v>
      </c>
      <c r="J485" s="61">
        <v>12</v>
      </c>
      <c r="K485" s="61">
        <v>63</v>
      </c>
      <c r="L485" s="61">
        <v>37</v>
      </c>
    </row>
    <row r="486" spans="1:12">
      <c r="A486" s="865"/>
      <c r="B486" s="868"/>
      <c r="C486" s="79" t="s">
        <v>1488</v>
      </c>
      <c r="D486" s="60" t="s">
        <v>1489</v>
      </c>
      <c r="E486" s="61">
        <v>9</v>
      </c>
      <c r="F486" s="61">
        <v>36</v>
      </c>
      <c r="G486" s="61">
        <v>89</v>
      </c>
      <c r="H486" s="63" t="s">
        <v>503</v>
      </c>
      <c r="I486" s="61">
        <v>3</v>
      </c>
      <c r="J486" s="61">
        <v>20</v>
      </c>
      <c r="K486" s="61">
        <v>72</v>
      </c>
      <c r="L486" s="61">
        <v>40</v>
      </c>
    </row>
    <row r="487" spans="1:12">
      <c r="A487" s="865"/>
      <c r="B487" s="868"/>
      <c r="C487" s="79" t="s">
        <v>1490</v>
      </c>
      <c r="D487" s="60" t="s">
        <v>1491</v>
      </c>
      <c r="E487" s="61">
        <v>2</v>
      </c>
      <c r="F487" s="61">
        <v>16</v>
      </c>
      <c r="G487" s="61">
        <v>80</v>
      </c>
      <c r="H487" s="63" t="s">
        <v>503</v>
      </c>
      <c r="I487" s="61">
        <v>2</v>
      </c>
      <c r="J487" s="61">
        <v>13</v>
      </c>
      <c r="K487" s="61">
        <v>66</v>
      </c>
      <c r="L487" s="61">
        <v>40</v>
      </c>
    </row>
    <row r="488" spans="1:12">
      <c r="A488" s="865"/>
      <c r="B488" s="868"/>
      <c r="C488" s="79" t="s">
        <v>1492</v>
      </c>
      <c r="D488" s="60" t="s">
        <v>1493</v>
      </c>
      <c r="E488" s="61">
        <v>3</v>
      </c>
      <c r="F488" s="61">
        <v>17</v>
      </c>
      <c r="G488" s="61">
        <v>74</v>
      </c>
      <c r="H488" s="63" t="s">
        <v>503</v>
      </c>
      <c r="I488" s="61">
        <v>3</v>
      </c>
      <c r="J488" s="61">
        <v>20</v>
      </c>
      <c r="K488" s="61">
        <v>72</v>
      </c>
      <c r="L488" s="61">
        <v>41</v>
      </c>
    </row>
    <row r="489" spans="1:12">
      <c r="A489" s="865"/>
      <c r="B489" s="868"/>
      <c r="C489" s="79" t="s">
        <v>1494</v>
      </c>
      <c r="D489" s="60" t="s">
        <v>1495</v>
      </c>
      <c r="E489" s="61">
        <v>3</v>
      </c>
      <c r="F489" s="61">
        <v>19</v>
      </c>
      <c r="G489" s="61">
        <v>77</v>
      </c>
      <c r="H489" s="63" t="s">
        <v>503</v>
      </c>
      <c r="I489" s="61">
        <v>4</v>
      </c>
      <c r="J489" s="61">
        <v>24</v>
      </c>
      <c r="K489" s="61">
        <v>80</v>
      </c>
      <c r="L489" s="61">
        <v>48</v>
      </c>
    </row>
    <row r="490" spans="1:12">
      <c r="A490" s="865"/>
      <c r="B490" s="868"/>
      <c r="C490" s="79" t="s">
        <v>1496</v>
      </c>
      <c r="D490" s="60" t="s">
        <v>1497</v>
      </c>
      <c r="E490" s="61">
        <v>13</v>
      </c>
      <c r="F490" s="61">
        <v>43</v>
      </c>
      <c r="G490" s="61">
        <v>101</v>
      </c>
      <c r="H490" s="63" t="s">
        <v>503</v>
      </c>
      <c r="I490" s="61">
        <v>6</v>
      </c>
      <c r="J490" s="61">
        <v>33</v>
      </c>
      <c r="K490" s="61">
        <v>105</v>
      </c>
      <c r="L490" s="61">
        <v>53</v>
      </c>
    </row>
    <row r="491" spans="1:12">
      <c r="A491" s="865"/>
      <c r="B491" s="868"/>
      <c r="C491" s="79" t="s">
        <v>1498</v>
      </c>
      <c r="D491" s="60" t="s">
        <v>1499</v>
      </c>
      <c r="E491" s="61">
        <v>9</v>
      </c>
      <c r="F491" s="61">
        <v>36</v>
      </c>
      <c r="G491" s="61">
        <v>94</v>
      </c>
      <c r="H491" s="63">
        <v>44</v>
      </c>
      <c r="I491" s="61">
        <v>7</v>
      </c>
      <c r="J491" s="61">
        <v>26</v>
      </c>
      <c r="K491" s="61">
        <v>80</v>
      </c>
      <c r="L491" s="61">
        <v>40</v>
      </c>
    </row>
    <row r="492" spans="1:12">
      <c r="A492" s="865"/>
      <c r="B492" s="868"/>
      <c r="C492" s="79" t="s">
        <v>1500</v>
      </c>
      <c r="D492" s="60" t="s">
        <v>1501</v>
      </c>
      <c r="E492" s="61">
        <v>2</v>
      </c>
      <c r="F492" s="61">
        <v>16</v>
      </c>
      <c r="G492" s="61">
        <v>77</v>
      </c>
      <c r="H492" s="63" t="s">
        <v>503</v>
      </c>
      <c r="I492" s="61">
        <v>2</v>
      </c>
      <c r="J492" s="61">
        <v>13</v>
      </c>
      <c r="K492" s="61">
        <v>66</v>
      </c>
      <c r="L492" s="61">
        <v>39</v>
      </c>
    </row>
    <row r="493" spans="1:12">
      <c r="A493" s="865"/>
      <c r="B493" s="868"/>
      <c r="C493" s="79" t="s">
        <v>1502</v>
      </c>
      <c r="D493" s="60" t="s">
        <v>1503</v>
      </c>
      <c r="E493" s="61">
        <v>12</v>
      </c>
      <c r="F493" s="61">
        <v>38</v>
      </c>
      <c r="G493" s="61">
        <v>110</v>
      </c>
      <c r="H493" s="63" t="s">
        <v>503</v>
      </c>
      <c r="I493" s="61">
        <v>4</v>
      </c>
      <c r="J493" s="61">
        <v>23</v>
      </c>
      <c r="K493" s="61">
        <v>77</v>
      </c>
      <c r="L493" s="61">
        <v>46</v>
      </c>
    </row>
    <row r="494" spans="1:12">
      <c r="A494" s="865"/>
      <c r="B494" s="868"/>
      <c r="C494" s="79" t="s">
        <v>1504</v>
      </c>
      <c r="D494" s="60" t="s">
        <v>1505</v>
      </c>
      <c r="E494" s="61">
        <v>3</v>
      </c>
      <c r="F494" s="61">
        <v>17</v>
      </c>
      <c r="G494" s="61">
        <v>73</v>
      </c>
      <c r="H494" s="63" t="s">
        <v>503</v>
      </c>
      <c r="I494" s="61" t="s">
        <v>503</v>
      </c>
      <c r="J494" s="61" t="s">
        <v>503</v>
      </c>
      <c r="K494" s="61" t="s">
        <v>503</v>
      </c>
      <c r="L494" s="61" t="s">
        <v>503</v>
      </c>
    </row>
    <row r="495" spans="1:12">
      <c r="A495" s="865"/>
      <c r="B495" s="868"/>
      <c r="C495" s="79" t="s">
        <v>1506</v>
      </c>
      <c r="D495" s="60" t="s">
        <v>1507</v>
      </c>
      <c r="E495" s="61"/>
      <c r="F495" s="61"/>
      <c r="G495" s="61"/>
      <c r="H495" s="63"/>
      <c r="I495" s="61">
        <v>3</v>
      </c>
      <c r="J495" s="61">
        <v>20</v>
      </c>
      <c r="K495" s="61">
        <v>70</v>
      </c>
      <c r="L495" s="61">
        <v>40</v>
      </c>
    </row>
    <row r="496" spans="1:12">
      <c r="A496" s="865"/>
      <c r="B496" s="868"/>
      <c r="C496" s="79" t="s">
        <v>1508</v>
      </c>
      <c r="D496" s="60" t="s">
        <v>1509</v>
      </c>
      <c r="E496" s="61">
        <v>13</v>
      </c>
      <c r="F496" s="61">
        <v>44</v>
      </c>
      <c r="G496" s="61">
        <v>99</v>
      </c>
      <c r="H496" s="63" t="s">
        <v>503</v>
      </c>
      <c r="I496" s="61">
        <v>6</v>
      </c>
      <c r="J496" s="61">
        <v>33</v>
      </c>
      <c r="K496" s="61">
        <v>102</v>
      </c>
      <c r="L496" s="61">
        <v>51</v>
      </c>
    </row>
    <row r="497" spans="1:12" ht="19.5" customHeight="1">
      <c r="A497" s="78">
        <v>32</v>
      </c>
      <c r="B497" s="83" t="s">
        <v>1510</v>
      </c>
      <c r="C497" s="79" t="s">
        <v>303</v>
      </c>
      <c r="D497" s="60" t="s">
        <v>39</v>
      </c>
      <c r="E497" s="61">
        <v>2</v>
      </c>
      <c r="F497" s="61">
        <v>15</v>
      </c>
      <c r="G497" s="61">
        <v>92</v>
      </c>
      <c r="H497" s="63">
        <v>60</v>
      </c>
      <c r="I497" s="61">
        <v>6</v>
      </c>
      <c r="J497" s="61">
        <v>25</v>
      </c>
      <c r="K497" s="61">
        <v>113</v>
      </c>
      <c r="L497" s="61">
        <v>58</v>
      </c>
    </row>
    <row r="498" spans="1:12" s="86" customFormat="1" ht="29">
      <c r="A498" s="865">
        <v>33</v>
      </c>
      <c r="B498" s="866" t="s">
        <v>1511</v>
      </c>
      <c r="C498" s="79" t="s">
        <v>1512</v>
      </c>
      <c r="D498" s="60" t="s">
        <v>1513</v>
      </c>
      <c r="E498" s="61">
        <v>11</v>
      </c>
      <c r="F498" s="61">
        <v>15</v>
      </c>
      <c r="G498" s="61">
        <v>68</v>
      </c>
      <c r="H498" s="63">
        <v>23</v>
      </c>
      <c r="I498" s="61" t="s">
        <v>503</v>
      </c>
      <c r="J498" s="61" t="s">
        <v>503</v>
      </c>
      <c r="K498" s="61" t="s">
        <v>503</v>
      </c>
      <c r="L498" s="61" t="s">
        <v>503</v>
      </c>
    </row>
    <row r="499" spans="1:12" ht="19.5" customHeight="1">
      <c r="A499" s="865"/>
      <c r="B499" s="866"/>
      <c r="C499" s="79" t="s">
        <v>1514</v>
      </c>
      <c r="D499" s="60" t="s">
        <v>1515</v>
      </c>
      <c r="E499" s="61">
        <v>14</v>
      </c>
      <c r="F499" s="61">
        <v>19</v>
      </c>
      <c r="G499" s="61">
        <v>85</v>
      </c>
      <c r="H499" s="63">
        <v>30</v>
      </c>
      <c r="I499" s="61" t="s">
        <v>503</v>
      </c>
      <c r="J499" s="61" t="s">
        <v>503</v>
      </c>
      <c r="K499" s="61" t="s">
        <v>503</v>
      </c>
      <c r="L499" s="61" t="s">
        <v>503</v>
      </c>
    </row>
    <row r="500" spans="1:12">
      <c r="A500" s="865">
        <v>34</v>
      </c>
      <c r="B500" s="866" t="s">
        <v>1516</v>
      </c>
      <c r="C500" s="79" t="s">
        <v>1517</v>
      </c>
      <c r="D500" s="60" t="s">
        <v>1518</v>
      </c>
      <c r="E500" s="61">
        <v>10</v>
      </c>
      <c r="F500" s="61">
        <v>14</v>
      </c>
      <c r="G500" s="61">
        <v>64</v>
      </c>
      <c r="H500" s="63">
        <v>22</v>
      </c>
      <c r="I500" s="61" t="s">
        <v>503</v>
      </c>
      <c r="J500" s="61" t="s">
        <v>503</v>
      </c>
      <c r="K500" s="61" t="s">
        <v>503</v>
      </c>
      <c r="L500" s="61" t="s">
        <v>503</v>
      </c>
    </row>
    <row r="501" spans="1:12">
      <c r="A501" s="865"/>
      <c r="B501" s="866"/>
      <c r="C501" s="79" t="s">
        <v>1519</v>
      </c>
      <c r="D501" s="60" t="s">
        <v>1520</v>
      </c>
      <c r="E501" s="61">
        <v>16</v>
      </c>
      <c r="F501" s="61">
        <v>21</v>
      </c>
      <c r="G501" s="61">
        <v>93</v>
      </c>
      <c r="H501" s="63">
        <v>32</v>
      </c>
      <c r="I501" s="61" t="s">
        <v>503</v>
      </c>
      <c r="J501" s="61" t="s">
        <v>503</v>
      </c>
      <c r="K501" s="61" t="s">
        <v>503</v>
      </c>
      <c r="L501" s="61" t="s">
        <v>503</v>
      </c>
    </row>
    <row r="502" spans="1:12">
      <c r="A502" s="78">
        <v>35</v>
      </c>
      <c r="B502" s="83" t="s">
        <v>1521</v>
      </c>
      <c r="C502" s="79" t="s">
        <v>1522</v>
      </c>
      <c r="D502" s="60" t="s">
        <v>1523</v>
      </c>
      <c r="E502" s="61" t="s">
        <v>503</v>
      </c>
      <c r="F502" s="61" t="s">
        <v>503</v>
      </c>
      <c r="G502" s="61" t="s">
        <v>503</v>
      </c>
      <c r="H502" s="63" t="s">
        <v>503</v>
      </c>
      <c r="I502" s="61" t="s">
        <v>503</v>
      </c>
      <c r="J502" s="61" t="s">
        <v>503</v>
      </c>
      <c r="K502" s="61" t="s">
        <v>503</v>
      </c>
      <c r="L502" s="61" t="s">
        <v>503</v>
      </c>
    </row>
    <row r="503" spans="1:12">
      <c r="A503" s="865">
        <v>36</v>
      </c>
      <c r="B503" s="868" t="s">
        <v>1524</v>
      </c>
      <c r="C503" s="79" t="s">
        <v>1525</v>
      </c>
      <c r="D503" s="60" t="s">
        <v>1526</v>
      </c>
      <c r="E503" s="61">
        <v>2</v>
      </c>
      <c r="F503" s="61">
        <v>5</v>
      </c>
      <c r="G503" s="61">
        <v>36</v>
      </c>
      <c r="H503" s="63" t="s">
        <v>503</v>
      </c>
      <c r="I503" s="61">
        <v>2</v>
      </c>
      <c r="J503" s="61">
        <v>5</v>
      </c>
      <c r="K503" s="61">
        <v>40</v>
      </c>
      <c r="L503" s="61" t="s">
        <v>503</v>
      </c>
    </row>
    <row r="504" spans="1:12">
      <c r="A504" s="865"/>
      <c r="B504" s="868"/>
      <c r="C504" s="79" t="s">
        <v>1527</v>
      </c>
      <c r="D504" s="60" t="s">
        <v>47</v>
      </c>
      <c r="E504" s="61">
        <v>3</v>
      </c>
      <c r="F504" s="61">
        <v>7</v>
      </c>
      <c r="G504" s="61">
        <v>34</v>
      </c>
      <c r="H504" s="63" t="s">
        <v>503</v>
      </c>
      <c r="I504" s="61">
        <v>7</v>
      </c>
      <c r="J504" s="61">
        <v>12</v>
      </c>
      <c r="K504" s="61">
        <v>50</v>
      </c>
      <c r="L504" s="61">
        <v>24</v>
      </c>
    </row>
    <row r="505" spans="1:12" ht="32.25" customHeight="1">
      <c r="A505" s="877" t="s">
        <v>1559</v>
      </c>
      <c r="B505" s="878"/>
      <c r="C505" s="878"/>
      <c r="D505" s="878"/>
      <c r="E505" s="878"/>
      <c r="F505" s="878"/>
      <c r="G505" s="878"/>
      <c r="H505" s="879"/>
      <c r="I505" s="87"/>
      <c r="J505" s="87"/>
      <c r="K505" s="87"/>
      <c r="L505" s="88"/>
    </row>
    <row r="506" spans="1:12" ht="109" customHeight="1">
      <c r="A506" s="880" t="s">
        <v>5229</v>
      </c>
      <c r="B506" s="881"/>
      <c r="C506" s="881"/>
      <c r="D506" s="881"/>
      <c r="E506" s="881"/>
      <c r="F506" s="881"/>
      <c r="G506" s="881"/>
      <c r="H506" s="881"/>
      <c r="I506" s="881"/>
      <c r="J506" s="881"/>
      <c r="K506" s="881"/>
      <c r="L506" s="882"/>
    </row>
    <row r="507" spans="1:12" hidden="1">
      <c r="A507" s="89"/>
    </row>
    <row r="508" spans="1:12" hidden="1">
      <c r="A508" s="89"/>
    </row>
    <row r="509" spans="1:12" hidden="1">
      <c r="A509" s="89"/>
    </row>
    <row r="510" spans="1:12" hidden="1">
      <c r="A510" s="89"/>
    </row>
    <row r="511" spans="1:12" hidden="1">
      <c r="A511" s="89"/>
    </row>
    <row r="512" spans="1:12" hidden="1">
      <c r="A512" s="89"/>
    </row>
    <row r="513" spans="1:1" hidden="1">
      <c r="A513" s="89"/>
    </row>
    <row r="514" spans="1:1" hidden="1">
      <c r="A514" s="89"/>
    </row>
    <row r="515" spans="1:1" hidden="1">
      <c r="A515" s="89"/>
    </row>
    <row r="516" spans="1:1" hidden="1">
      <c r="A516" s="89"/>
    </row>
    <row r="517" spans="1:1" hidden="1">
      <c r="A517" s="89"/>
    </row>
    <row r="518" spans="1:1" hidden="1">
      <c r="A518" s="89"/>
    </row>
    <row r="519" spans="1:1" hidden="1">
      <c r="A519" s="89"/>
    </row>
    <row r="520" spans="1:1" hidden="1">
      <c r="A520" s="89"/>
    </row>
    <row r="521" spans="1:1" hidden="1">
      <c r="A521" s="89"/>
    </row>
    <row r="522" spans="1:1" hidden="1">
      <c r="A522" s="89"/>
    </row>
    <row r="523" spans="1:1" hidden="1">
      <c r="A523" s="89"/>
    </row>
    <row r="524" spans="1:1" hidden="1">
      <c r="A524" s="89"/>
    </row>
    <row r="525" spans="1:1" hidden="1">
      <c r="A525" s="89"/>
    </row>
    <row r="526" spans="1:1" hidden="1">
      <c r="A526" s="89"/>
    </row>
    <row r="527" spans="1:1" hidden="1">
      <c r="A527" s="89"/>
    </row>
    <row r="528" spans="1:1" hidden="1">
      <c r="A528" s="89"/>
    </row>
    <row r="529" spans="1:1" hidden="1">
      <c r="A529" s="89"/>
    </row>
    <row r="530" spans="1:1" hidden="1">
      <c r="A530" s="89"/>
    </row>
    <row r="531" spans="1:1" hidden="1">
      <c r="A531" s="89"/>
    </row>
    <row r="532" spans="1:1" hidden="1">
      <c r="A532" s="89"/>
    </row>
    <row r="533" spans="1:1" hidden="1">
      <c r="A533" s="89"/>
    </row>
    <row r="534" spans="1:1" hidden="1">
      <c r="A534" s="89"/>
    </row>
    <row r="535" spans="1:1" hidden="1">
      <c r="A535" s="89"/>
    </row>
    <row r="536" spans="1:1" hidden="1">
      <c r="A536" s="89"/>
    </row>
    <row r="537" spans="1:1" hidden="1">
      <c r="A537" s="89"/>
    </row>
    <row r="538" spans="1:1" hidden="1">
      <c r="A538" s="89"/>
    </row>
    <row r="539" spans="1:1" hidden="1">
      <c r="A539" s="89"/>
    </row>
    <row r="540" spans="1:1" hidden="1">
      <c r="A540" s="89"/>
    </row>
    <row r="541" spans="1:1" hidden="1">
      <c r="A541" s="89"/>
    </row>
    <row r="542" spans="1:1" hidden="1">
      <c r="A542" s="89"/>
    </row>
    <row r="543" spans="1:1" hidden="1">
      <c r="A543" s="89"/>
    </row>
    <row r="544" spans="1:1" hidden="1">
      <c r="A544" s="89"/>
    </row>
    <row r="545" spans="1:1" hidden="1">
      <c r="A545" s="89"/>
    </row>
    <row r="546" spans="1:1" hidden="1">
      <c r="A546" s="89"/>
    </row>
    <row r="547" spans="1:1" hidden="1">
      <c r="A547" s="89"/>
    </row>
    <row r="548" spans="1:1" hidden="1">
      <c r="A548" s="89"/>
    </row>
    <row r="549" spans="1:1" hidden="1">
      <c r="A549" s="89"/>
    </row>
    <row r="550" spans="1:1" hidden="1">
      <c r="A550" s="89"/>
    </row>
    <row r="551" spans="1:1" hidden="1">
      <c r="A551" s="89"/>
    </row>
    <row r="552" spans="1:1" hidden="1">
      <c r="A552" s="89"/>
    </row>
    <row r="553" spans="1:1" hidden="1">
      <c r="A553" s="89"/>
    </row>
    <row r="554" spans="1:1" hidden="1">
      <c r="A554" s="89"/>
    </row>
    <row r="555" spans="1:1" hidden="1">
      <c r="A555" s="89"/>
    </row>
    <row r="556" spans="1:1" hidden="1">
      <c r="A556" s="89"/>
    </row>
    <row r="557" spans="1:1" hidden="1">
      <c r="A557" s="89"/>
    </row>
    <row r="558" spans="1:1" hidden="1">
      <c r="A558" s="89"/>
    </row>
    <row r="559" spans="1:1" hidden="1">
      <c r="A559" s="89"/>
    </row>
    <row r="560" spans="1:1" hidden="1">
      <c r="A560" s="89"/>
    </row>
    <row r="561" spans="1:1" hidden="1">
      <c r="A561" s="89"/>
    </row>
    <row r="562" spans="1:1" hidden="1">
      <c r="A562" s="89"/>
    </row>
    <row r="563" spans="1:1" hidden="1">
      <c r="A563" s="89"/>
    </row>
    <row r="564" spans="1:1" hidden="1">
      <c r="A564" s="89"/>
    </row>
    <row r="565" spans="1:1" hidden="1">
      <c r="A565" s="89"/>
    </row>
    <row r="566" spans="1:1" hidden="1">
      <c r="A566" s="89"/>
    </row>
    <row r="567" spans="1:1" hidden="1">
      <c r="A567" s="89"/>
    </row>
    <row r="568" spans="1:1" hidden="1">
      <c r="A568" s="89"/>
    </row>
    <row r="569" spans="1:1" hidden="1">
      <c r="A569" s="89"/>
    </row>
    <row r="570" spans="1:1" hidden="1">
      <c r="A570" s="89"/>
    </row>
    <row r="571" spans="1:1" hidden="1">
      <c r="A571" s="89"/>
    </row>
    <row r="572" spans="1:1" hidden="1">
      <c r="A572" s="89"/>
    </row>
    <row r="573" spans="1:1" hidden="1">
      <c r="A573" s="89"/>
    </row>
    <row r="574" spans="1:1" hidden="1">
      <c r="A574" s="89"/>
    </row>
    <row r="575" spans="1:1" hidden="1">
      <c r="A575" s="89"/>
    </row>
    <row r="576" spans="1:1" hidden="1">
      <c r="A576" s="89"/>
    </row>
    <row r="577" spans="1:1" hidden="1">
      <c r="A577" s="89"/>
    </row>
    <row r="578" spans="1:1" hidden="1">
      <c r="A578" s="89"/>
    </row>
    <row r="579" spans="1:1" hidden="1">
      <c r="A579" s="89"/>
    </row>
    <row r="580" spans="1:1" hidden="1">
      <c r="A580" s="89"/>
    </row>
    <row r="581" spans="1:1" hidden="1">
      <c r="A581" s="89"/>
    </row>
    <row r="582" spans="1:1" hidden="1">
      <c r="A582" s="89"/>
    </row>
    <row r="583" spans="1:1" hidden="1">
      <c r="A583" s="89"/>
    </row>
    <row r="584" spans="1:1" hidden="1">
      <c r="A584" s="89"/>
    </row>
    <row r="585" spans="1:1" hidden="1">
      <c r="A585" s="89"/>
    </row>
    <row r="586" spans="1:1" hidden="1">
      <c r="A586" s="89"/>
    </row>
    <row r="587" spans="1:1" hidden="1">
      <c r="A587" s="89"/>
    </row>
    <row r="588" spans="1:1" hidden="1">
      <c r="A588" s="89"/>
    </row>
    <row r="589" spans="1:1" hidden="1">
      <c r="A589" s="89"/>
    </row>
    <row r="590" spans="1:1" hidden="1">
      <c r="A590" s="89"/>
    </row>
    <row r="591" spans="1:1" hidden="1">
      <c r="A591" s="89"/>
    </row>
    <row r="592" spans="1:1" hidden="1">
      <c r="A592" s="89"/>
    </row>
    <row r="593" spans="1:1" hidden="1">
      <c r="A593" s="89"/>
    </row>
    <row r="594" spans="1:1" hidden="1">
      <c r="A594" s="89"/>
    </row>
    <row r="595" spans="1:1" hidden="1">
      <c r="A595" s="89"/>
    </row>
    <row r="596" spans="1:1" hidden="1">
      <c r="A596" s="89"/>
    </row>
    <row r="597" spans="1:1" hidden="1">
      <c r="A597" s="89"/>
    </row>
    <row r="598" spans="1:1" hidden="1">
      <c r="A598" s="89"/>
    </row>
    <row r="599" spans="1:1" hidden="1">
      <c r="A599" s="89"/>
    </row>
    <row r="600" spans="1:1" hidden="1">
      <c r="A600" s="89"/>
    </row>
    <row r="601" spans="1:1" hidden="1">
      <c r="A601" s="89"/>
    </row>
    <row r="602" spans="1:1" hidden="1">
      <c r="A602" s="89"/>
    </row>
    <row r="603" spans="1:1" hidden="1">
      <c r="A603" s="89"/>
    </row>
    <row r="604" spans="1:1" hidden="1">
      <c r="A604" s="89"/>
    </row>
    <row r="605" spans="1:1" hidden="1">
      <c r="A605" s="89"/>
    </row>
    <row r="606" spans="1:1" hidden="1">
      <c r="A606" s="89"/>
    </row>
    <row r="607" spans="1:1" hidden="1">
      <c r="A607" s="89"/>
    </row>
    <row r="608" spans="1:1" hidden="1">
      <c r="A608" s="89"/>
    </row>
    <row r="609" spans="1:1" hidden="1">
      <c r="A609" s="89"/>
    </row>
    <row r="610" spans="1:1" hidden="1">
      <c r="A610" s="89"/>
    </row>
    <row r="611" spans="1:1" hidden="1">
      <c r="A611" s="89"/>
    </row>
    <row r="612" spans="1:1" hidden="1">
      <c r="A612" s="89"/>
    </row>
    <row r="613" spans="1:1" hidden="1">
      <c r="A613" s="89"/>
    </row>
    <row r="614" spans="1:1" hidden="1">
      <c r="A614" s="89"/>
    </row>
    <row r="615" spans="1:1" hidden="1">
      <c r="A615" s="89"/>
    </row>
    <row r="616" spans="1:1" hidden="1">
      <c r="A616" s="89"/>
    </row>
    <row r="617" spans="1:1" hidden="1">
      <c r="A617" s="89"/>
    </row>
    <row r="618" spans="1:1" hidden="1">
      <c r="A618" s="89"/>
    </row>
    <row r="619" spans="1:1" hidden="1">
      <c r="A619" s="89"/>
    </row>
    <row r="620" spans="1:1" hidden="1">
      <c r="A620" s="89"/>
    </row>
    <row r="621" spans="1:1" hidden="1">
      <c r="A621" s="89"/>
    </row>
    <row r="622" spans="1:1" hidden="1">
      <c r="A622" s="89"/>
    </row>
    <row r="623" spans="1:1" hidden="1">
      <c r="A623" s="89"/>
    </row>
    <row r="624" spans="1:1" hidden="1">
      <c r="A624" s="89"/>
    </row>
    <row r="625" spans="1:1" hidden="1">
      <c r="A625" s="89"/>
    </row>
    <row r="626" spans="1:1" hidden="1">
      <c r="A626" s="89"/>
    </row>
    <row r="627" spans="1:1" hidden="1">
      <c r="A627" s="89"/>
    </row>
    <row r="628" spans="1:1" hidden="1">
      <c r="A628" s="89"/>
    </row>
    <row r="629" spans="1:1" hidden="1">
      <c r="A629" s="89"/>
    </row>
    <row r="630" spans="1:1" hidden="1">
      <c r="A630" s="89"/>
    </row>
    <row r="631" spans="1:1" hidden="1">
      <c r="A631" s="89"/>
    </row>
    <row r="632" spans="1:1" hidden="1">
      <c r="A632" s="89"/>
    </row>
    <row r="633" spans="1:1" hidden="1">
      <c r="A633" s="89"/>
    </row>
    <row r="634" spans="1:1" hidden="1">
      <c r="A634" s="89"/>
    </row>
    <row r="635" spans="1:1" hidden="1">
      <c r="A635" s="89"/>
    </row>
    <row r="636" spans="1:1" hidden="1">
      <c r="A636" s="89"/>
    </row>
    <row r="637" spans="1:1" hidden="1">
      <c r="A637" s="89"/>
    </row>
    <row r="638" spans="1:1" hidden="1">
      <c r="A638" s="89"/>
    </row>
    <row r="639" spans="1:1" hidden="1">
      <c r="A639" s="89"/>
    </row>
    <row r="640" spans="1:1" hidden="1">
      <c r="A640" s="89"/>
    </row>
    <row r="641" spans="1:1" hidden="1">
      <c r="A641" s="89"/>
    </row>
    <row r="642" spans="1:1" hidden="1">
      <c r="A642" s="89"/>
    </row>
    <row r="643" spans="1:1" hidden="1">
      <c r="A643" s="89"/>
    </row>
    <row r="644" spans="1:1" hidden="1">
      <c r="A644" s="89"/>
    </row>
    <row r="645" spans="1:1" hidden="1">
      <c r="A645" s="89"/>
    </row>
    <row r="646" spans="1:1" hidden="1">
      <c r="A646" s="89"/>
    </row>
    <row r="647" spans="1:1" hidden="1">
      <c r="A647" s="89"/>
    </row>
    <row r="648" spans="1:1" hidden="1">
      <c r="A648" s="89"/>
    </row>
    <row r="649" spans="1:1" hidden="1">
      <c r="A649" s="89"/>
    </row>
    <row r="650" spans="1:1" hidden="1">
      <c r="A650" s="89"/>
    </row>
    <row r="651" spans="1:1" hidden="1">
      <c r="A651" s="89"/>
    </row>
    <row r="652" spans="1:1" hidden="1">
      <c r="A652" s="89"/>
    </row>
    <row r="653" spans="1:1" hidden="1">
      <c r="A653" s="89"/>
    </row>
    <row r="654" spans="1:1" hidden="1">
      <c r="A654" s="89"/>
    </row>
    <row r="655" spans="1:1" hidden="1">
      <c r="A655" s="89"/>
    </row>
    <row r="656" spans="1:1" hidden="1">
      <c r="A656" s="89"/>
    </row>
    <row r="657" spans="1:1" hidden="1">
      <c r="A657" s="89"/>
    </row>
    <row r="658" spans="1:1" hidden="1">
      <c r="A658" s="89"/>
    </row>
    <row r="659" spans="1:1" hidden="1">
      <c r="A659" s="89"/>
    </row>
    <row r="660" spans="1:1" hidden="1">
      <c r="A660" s="89"/>
    </row>
    <row r="661" spans="1:1" hidden="1">
      <c r="A661" s="89"/>
    </row>
    <row r="662" spans="1:1" hidden="1">
      <c r="A662" s="89"/>
    </row>
    <row r="663" spans="1:1" hidden="1">
      <c r="A663" s="89"/>
    </row>
    <row r="664" spans="1:1" hidden="1">
      <c r="A664" s="89"/>
    </row>
    <row r="665" spans="1:1" hidden="1">
      <c r="A665" s="89"/>
    </row>
    <row r="666" spans="1:1" hidden="1">
      <c r="A666" s="89"/>
    </row>
    <row r="667" spans="1:1" hidden="1">
      <c r="A667" s="89"/>
    </row>
    <row r="668" spans="1:1" hidden="1">
      <c r="A668" s="89"/>
    </row>
    <row r="669" spans="1:1" hidden="1">
      <c r="A669" s="89"/>
    </row>
    <row r="670" spans="1:1" hidden="1">
      <c r="A670" s="89"/>
    </row>
    <row r="671" spans="1:1" hidden="1">
      <c r="A671" s="89"/>
    </row>
    <row r="672" spans="1:1" hidden="1">
      <c r="A672" s="89"/>
    </row>
    <row r="673" spans="1:1" hidden="1">
      <c r="A673" s="89"/>
    </row>
    <row r="674" spans="1:1" hidden="1">
      <c r="A674" s="89"/>
    </row>
    <row r="675" spans="1:1" hidden="1">
      <c r="A675" s="89"/>
    </row>
    <row r="676" spans="1:1" hidden="1">
      <c r="A676" s="89"/>
    </row>
    <row r="677" spans="1:1" hidden="1">
      <c r="A677" s="89"/>
    </row>
    <row r="678" spans="1:1" hidden="1">
      <c r="A678" s="89"/>
    </row>
    <row r="679" spans="1:1" hidden="1">
      <c r="A679" s="89"/>
    </row>
    <row r="680" spans="1:1" hidden="1">
      <c r="A680" s="89"/>
    </row>
    <row r="681" spans="1:1" hidden="1">
      <c r="A681" s="89"/>
    </row>
    <row r="682" spans="1:1" hidden="1">
      <c r="A682" s="89"/>
    </row>
    <row r="683" spans="1:1" hidden="1">
      <c r="A683" s="89"/>
    </row>
    <row r="684" spans="1:1" hidden="1">
      <c r="A684" s="89"/>
    </row>
    <row r="685" spans="1:1" hidden="1">
      <c r="A685" s="89"/>
    </row>
    <row r="686" spans="1:1" hidden="1">
      <c r="A686" s="89"/>
    </row>
    <row r="687" spans="1:1" hidden="1">
      <c r="A687" s="89"/>
    </row>
    <row r="688" spans="1:1" hidden="1">
      <c r="A688" s="89"/>
    </row>
    <row r="689" spans="1:1" hidden="1">
      <c r="A689" s="89"/>
    </row>
    <row r="690" spans="1:1" hidden="1">
      <c r="A690" s="89"/>
    </row>
    <row r="691" spans="1:1" hidden="1">
      <c r="A691" s="89"/>
    </row>
    <row r="692" spans="1:1" hidden="1">
      <c r="A692" s="89"/>
    </row>
    <row r="693" spans="1:1" hidden="1">
      <c r="A693" s="89"/>
    </row>
    <row r="694" spans="1:1" hidden="1">
      <c r="A694" s="89"/>
    </row>
    <row r="695" spans="1:1" hidden="1">
      <c r="A695" s="89"/>
    </row>
    <row r="696" spans="1:1" hidden="1">
      <c r="A696" s="89"/>
    </row>
    <row r="697" spans="1:1" hidden="1">
      <c r="A697" s="89"/>
    </row>
    <row r="698" spans="1:1" hidden="1">
      <c r="A698" s="89"/>
    </row>
    <row r="699" spans="1:1" hidden="1">
      <c r="A699" s="89"/>
    </row>
    <row r="700" spans="1:1" hidden="1">
      <c r="A700" s="89"/>
    </row>
    <row r="701" spans="1:1" hidden="1">
      <c r="A701" s="89"/>
    </row>
    <row r="702" spans="1:1" hidden="1">
      <c r="A702" s="89"/>
    </row>
    <row r="703" spans="1:1" hidden="1">
      <c r="A703" s="89"/>
    </row>
    <row r="704" spans="1:1" hidden="1">
      <c r="A704" s="89"/>
    </row>
    <row r="705" spans="1:1" hidden="1">
      <c r="A705" s="89"/>
    </row>
    <row r="706" spans="1:1" hidden="1">
      <c r="A706" s="89"/>
    </row>
    <row r="707" spans="1:1" hidden="1">
      <c r="A707" s="89"/>
    </row>
    <row r="708" spans="1:1" hidden="1">
      <c r="A708" s="89"/>
    </row>
    <row r="709" spans="1:1" hidden="1">
      <c r="A709" s="89"/>
    </row>
    <row r="710" spans="1:1" hidden="1">
      <c r="A710" s="89"/>
    </row>
    <row r="711" spans="1:1" hidden="1">
      <c r="A711" s="89"/>
    </row>
    <row r="712" spans="1:1" hidden="1">
      <c r="A712" s="89"/>
    </row>
    <row r="713" spans="1:1" hidden="1">
      <c r="A713" s="89"/>
    </row>
    <row r="714" spans="1:1" hidden="1">
      <c r="A714" s="89"/>
    </row>
    <row r="715" spans="1:1" hidden="1">
      <c r="A715" s="89"/>
    </row>
    <row r="716" spans="1:1" hidden="1">
      <c r="A716" s="89"/>
    </row>
    <row r="717" spans="1:1" hidden="1">
      <c r="A717" s="89"/>
    </row>
    <row r="718" spans="1:1" hidden="1">
      <c r="A718" s="89"/>
    </row>
    <row r="719" spans="1:1" hidden="1">
      <c r="A719" s="89"/>
    </row>
    <row r="720" spans="1:1" hidden="1">
      <c r="A720" s="89"/>
    </row>
    <row r="721" spans="1:1" hidden="1">
      <c r="A721" s="89"/>
    </row>
    <row r="722" spans="1:1" hidden="1">
      <c r="A722" s="89"/>
    </row>
    <row r="723" spans="1:1" hidden="1">
      <c r="A723" s="89"/>
    </row>
    <row r="724" spans="1:1" hidden="1">
      <c r="A724" s="89"/>
    </row>
    <row r="725" spans="1:1" hidden="1">
      <c r="A725" s="89"/>
    </row>
    <row r="726" spans="1:1" hidden="1">
      <c r="A726" s="89"/>
    </row>
    <row r="727" spans="1:1" hidden="1">
      <c r="A727" s="89"/>
    </row>
    <row r="728" spans="1:1" hidden="1">
      <c r="A728" s="89"/>
    </row>
    <row r="729" spans="1:1" hidden="1">
      <c r="A729" s="89"/>
    </row>
    <row r="730" spans="1:1" hidden="1">
      <c r="A730" s="89"/>
    </row>
    <row r="731" spans="1:1" hidden="1">
      <c r="A731" s="89"/>
    </row>
    <row r="732" spans="1:1" hidden="1">
      <c r="A732" s="89"/>
    </row>
    <row r="733" spans="1:1" hidden="1">
      <c r="A733" s="89"/>
    </row>
    <row r="734" spans="1:1" hidden="1">
      <c r="A734" s="89"/>
    </row>
    <row r="735" spans="1:1" hidden="1">
      <c r="A735" s="89"/>
    </row>
    <row r="736" spans="1:1" hidden="1">
      <c r="A736" s="89"/>
    </row>
    <row r="737" spans="1:1" hidden="1">
      <c r="A737" s="89"/>
    </row>
    <row r="738" spans="1:1" hidden="1">
      <c r="A738" s="89"/>
    </row>
    <row r="739" spans="1:1" hidden="1">
      <c r="A739" s="89"/>
    </row>
    <row r="740" spans="1:1" hidden="1">
      <c r="A740" s="89"/>
    </row>
    <row r="741" spans="1:1" hidden="1">
      <c r="A741" s="89"/>
    </row>
    <row r="742" spans="1:1" hidden="1">
      <c r="A742" s="89"/>
    </row>
    <row r="743" spans="1:1" hidden="1">
      <c r="A743" s="89"/>
    </row>
    <row r="744" spans="1:1" hidden="1">
      <c r="A744" s="89"/>
    </row>
    <row r="745" spans="1:1" hidden="1">
      <c r="A745" s="89"/>
    </row>
    <row r="746" spans="1:1" hidden="1">
      <c r="A746" s="89"/>
    </row>
    <row r="747" spans="1:1" hidden="1">
      <c r="A747" s="89"/>
    </row>
    <row r="748" spans="1:1" hidden="1">
      <c r="A748" s="89"/>
    </row>
    <row r="749" spans="1:1" hidden="1">
      <c r="A749" s="89"/>
    </row>
    <row r="750" spans="1:1" hidden="1">
      <c r="A750" s="89"/>
    </row>
    <row r="751" spans="1:1" hidden="1">
      <c r="A751" s="89"/>
    </row>
    <row r="752" spans="1:1" hidden="1">
      <c r="A752" s="89"/>
    </row>
    <row r="753" spans="1:1" hidden="1">
      <c r="A753" s="89"/>
    </row>
    <row r="754" spans="1:1" hidden="1">
      <c r="A754" s="89"/>
    </row>
    <row r="755" spans="1:1" hidden="1">
      <c r="A755" s="89"/>
    </row>
    <row r="756" spans="1:1" hidden="1">
      <c r="A756" s="89"/>
    </row>
    <row r="757" spans="1:1" hidden="1">
      <c r="A757" s="89"/>
    </row>
    <row r="758" spans="1:1" hidden="1">
      <c r="A758" s="89"/>
    </row>
    <row r="759" spans="1:1" hidden="1">
      <c r="A759" s="89"/>
    </row>
    <row r="760" spans="1:1" hidden="1">
      <c r="A760" s="89"/>
    </row>
    <row r="761" spans="1:1" hidden="1">
      <c r="A761" s="89"/>
    </row>
    <row r="762" spans="1:1" hidden="1">
      <c r="A762" s="89"/>
    </row>
    <row r="763" spans="1:1" hidden="1">
      <c r="A763" s="89"/>
    </row>
    <row r="764" spans="1:1" hidden="1">
      <c r="A764" s="89"/>
    </row>
    <row r="765" spans="1:1" hidden="1">
      <c r="A765" s="89"/>
    </row>
    <row r="766" spans="1:1" hidden="1">
      <c r="A766" s="89"/>
    </row>
    <row r="767" spans="1:1" hidden="1">
      <c r="A767" s="89"/>
    </row>
    <row r="768" spans="1:1" hidden="1">
      <c r="A768" s="89"/>
    </row>
    <row r="769" spans="1:1" hidden="1">
      <c r="A769" s="89"/>
    </row>
    <row r="770" spans="1:1" hidden="1">
      <c r="A770" s="89"/>
    </row>
    <row r="771" spans="1:1" hidden="1">
      <c r="A771" s="89"/>
    </row>
    <row r="772" spans="1:1" hidden="1">
      <c r="A772" s="89"/>
    </row>
    <row r="773" spans="1:1" hidden="1">
      <c r="A773" s="89"/>
    </row>
    <row r="774" spans="1:1" hidden="1">
      <c r="A774" s="89"/>
    </row>
    <row r="775" spans="1:1" hidden="1">
      <c r="A775" s="89"/>
    </row>
    <row r="776" spans="1:1" hidden="1">
      <c r="A776" s="89"/>
    </row>
    <row r="777" spans="1:1" hidden="1">
      <c r="A777" s="89"/>
    </row>
    <row r="778" spans="1:1" hidden="1">
      <c r="A778" s="89"/>
    </row>
    <row r="779" spans="1:1" hidden="1">
      <c r="A779" s="89"/>
    </row>
    <row r="780" spans="1:1" hidden="1">
      <c r="A780" s="89"/>
    </row>
    <row r="781" spans="1:1" hidden="1">
      <c r="A781" s="89"/>
    </row>
    <row r="782" spans="1:1" hidden="1">
      <c r="A782" s="89"/>
    </row>
    <row r="783" spans="1:1" hidden="1">
      <c r="A783" s="89"/>
    </row>
    <row r="784" spans="1:1" hidden="1">
      <c r="A784" s="89"/>
    </row>
    <row r="785" spans="1:1" hidden="1">
      <c r="A785" s="89"/>
    </row>
    <row r="786" spans="1:1" hidden="1">
      <c r="A786" s="89"/>
    </row>
    <row r="787" spans="1:1" hidden="1">
      <c r="A787" s="89"/>
    </row>
    <row r="788" spans="1:1" hidden="1">
      <c r="A788" s="89"/>
    </row>
    <row r="789" spans="1:1" hidden="1">
      <c r="A789" s="89"/>
    </row>
    <row r="790" spans="1:1" hidden="1">
      <c r="A790" s="89"/>
    </row>
    <row r="791" spans="1:1" hidden="1">
      <c r="A791" s="89"/>
    </row>
    <row r="792" spans="1:1" hidden="1">
      <c r="A792" s="89"/>
    </row>
    <row r="793" spans="1:1" hidden="1">
      <c r="A793" s="89"/>
    </row>
    <row r="794" spans="1:1" hidden="1">
      <c r="A794" s="89"/>
    </row>
    <row r="795" spans="1:1" hidden="1">
      <c r="A795" s="89"/>
    </row>
    <row r="796" spans="1:1" hidden="1">
      <c r="A796" s="89"/>
    </row>
    <row r="797" spans="1:1" hidden="1">
      <c r="A797" s="89"/>
    </row>
    <row r="798" spans="1:1" hidden="1">
      <c r="A798" s="89"/>
    </row>
    <row r="799" spans="1:1" hidden="1">
      <c r="A799" s="89"/>
    </row>
  </sheetData>
  <mergeCells count="74">
    <mergeCell ref="A503:A504"/>
    <mergeCell ref="B503:B504"/>
    <mergeCell ref="A505:H505"/>
    <mergeCell ref="A506:L506"/>
    <mergeCell ref="A453:A496"/>
    <mergeCell ref="B453:B496"/>
    <mergeCell ref="A498:A499"/>
    <mergeCell ref="B498:B499"/>
    <mergeCell ref="A500:A501"/>
    <mergeCell ref="B500:B501"/>
    <mergeCell ref="A405:A416"/>
    <mergeCell ref="B405:B416"/>
    <mergeCell ref="A418:A446"/>
    <mergeCell ref="B418:B446"/>
    <mergeCell ref="A447:A452"/>
    <mergeCell ref="B447:B452"/>
    <mergeCell ref="A336:A369"/>
    <mergeCell ref="B336:B369"/>
    <mergeCell ref="A370:A377"/>
    <mergeCell ref="B370:B377"/>
    <mergeCell ref="A378:A404"/>
    <mergeCell ref="B378:B404"/>
    <mergeCell ref="A267:A268"/>
    <mergeCell ref="B267:B268"/>
    <mergeCell ref="A269:A291"/>
    <mergeCell ref="B269:B291"/>
    <mergeCell ref="A292:A335"/>
    <mergeCell ref="B292:B335"/>
    <mergeCell ref="A217:A250"/>
    <mergeCell ref="B217:B250"/>
    <mergeCell ref="A252:A258"/>
    <mergeCell ref="B252:B258"/>
    <mergeCell ref="A259:A266"/>
    <mergeCell ref="B259:B266"/>
    <mergeCell ref="A155:A182"/>
    <mergeCell ref="B155:B182"/>
    <mergeCell ref="A183:A197"/>
    <mergeCell ref="B183:B197"/>
    <mergeCell ref="A198:A216"/>
    <mergeCell ref="B198:B216"/>
    <mergeCell ref="A127:A140"/>
    <mergeCell ref="B127:B140"/>
    <mergeCell ref="A141:A146"/>
    <mergeCell ref="B141:B146"/>
    <mergeCell ref="A147:A154"/>
    <mergeCell ref="B147:B154"/>
    <mergeCell ref="A75:A92"/>
    <mergeCell ref="B75:B92"/>
    <mergeCell ref="A93:A102"/>
    <mergeCell ref="B93:B102"/>
    <mergeCell ref="A103:A126"/>
    <mergeCell ref="B103:B126"/>
    <mergeCell ref="A26:A39"/>
    <mergeCell ref="B26:B39"/>
    <mergeCell ref="A40:A64"/>
    <mergeCell ref="B40:B64"/>
    <mergeCell ref="A65:A73"/>
    <mergeCell ref="B65:B73"/>
    <mergeCell ref="A6:A7"/>
    <mergeCell ref="B6:B7"/>
    <mergeCell ref="A8:A23"/>
    <mergeCell ref="B8:B23"/>
    <mergeCell ref="A24:A25"/>
    <mergeCell ref="B24:B25"/>
    <mergeCell ref="A1:L1"/>
    <mergeCell ref="A2:L2"/>
    <mergeCell ref="A3:H3"/>
    <mergeCell ref="I3:L3"/>
    <mergeCell ref="A4:A5"/>
    <mergeCell ref="B4:B5"/>
    <mergeCell ref="C4:C5"/>
    <mergeCell ref="D4:D5"/>
    <mergeCell ref="E4:H4"/>
    <mergeCell ref="I4:L4"/>
  </mergeCells>
  <hyperlinks>
    <hyperlink ref="C17" r:id="rId1" display="https://hi.wikipedia.org/wiki/%E0%A4%93%E0%A4%82%E0%A4%97%E0%A5%8B%E0%A4%B2" xr:uid="{2702EE54-79EF-44EC-9AC4-B3AEED258B2E}"/>
    <hyperlink ref="C18" r:id="rId2" display="https://hi.wikipedia.org/wiki/%E0%A4%B0%E0%A4%BE%E0%A4%9C%E0%A4%AE%E0%A4%82%E0%A4%A1%E0%A5%8D%E0%A4%B0%E0%A5%80" xr:uid="{4EC965E9-1C3F-426E-9227-28F13982574D}"/>
    <hyperlink ref="C21" r:id="rId3" display="https://hi.wikipedia.org/wiki/%E0%A4%B5%E0%A4%BF%E0%A4%9C%E0%A4%AF%E0%A4%B5%E0%A4%BE%E0%A4%A1%E0%A4%BC%E0%A4%BE" xr:uid="{E83C0C61-EE11-44F3-9D12-B55DA012FEB7}"/>
    <hyperlink ref="C22" r:id="rId4" display="https://hi.wikipedia.org/wiki/%E0%A4%B5%E0%A4%BF%E0%A4%B6%E0%A4%BE%E0%A4%96%E0%A4%AA%E0%A4%9F%E0%A5%8D%E0%A4%A8%E0%A4%AE" xr:uid="{98BC8770-3E4A-425D-A447-1A2598EF6D62}"/>
    <hyperlink ref="C23" r:id="rId5" display="https://hi.wikipedia.org/wiki/%E0%A4%B5%E0%A4%BF%E0%A4%9C%E0%A4%AF%E0%A4%A8%E0%A4%97%E0%A4%B0%E0%A4%AE" xr:uid="{35941C67-5046-4ADD-BB3F-9BF066E5D938}"/>
    <hyperlink ref="C24" r:id="rId6" display="https://hi.wikipedia.org/wiki/%E0%A4%88%E0%A4%9F%E0%A4%BE%E0%A4%A8%E0%A4%97%E0%A4%B0" xr:uid="{8E5B1EA1-AEE1-4D26-B16C-92E97D474358}"/>
    <hyperlink ref="C25" r:id="rId7" display="https://hi.wikipedia.org/wiki/%E0%A4%A8%E0%A4%BE%E0%A4%B9%E0%A4%B0%E0%A4%B2%E0%A4%BE%E0%A4%97%E0%A5%81%E0%A4%A8" xr:uid="{3471E7A2-A159-43B7-B21B-09DF1DE86300}"/>
    <hyperlink ref="C67" r:id="rId8" display="https://www.skymetweather.com/hi/forecast/weather/india/chhattisgarh/durg/durg bhilai nagar" xr:uid="{17D083B0-254D-4FE2-AB07-AAFFE496EF73}"/>
    <hyperlink ref="C77" r:id="rId9" display="https://hi.wikipedia.org/wiki/%E0%A4%AC%E0%A4%BF%E0%A4%9A%E0%A5%8B%E0%A4%B2%E0%A4%BF%E0%A4%AE" xr:uid="{85FC3645-F71C-4902-B77A-320C941BBF06}"/>
    <hyperlink ref="C169" r:id="rId10" display="https://www.google.com/search?biw=1366&amp;bih=608&amp;q=%E0%A4%B9%E0%A5%81%E0%A4%AC%E0%A4%B2%E0%A5%80-%E0%A4%A7%E0%A4%BE%E0%A4%B0%E0%A4%B5%E0%A4%BE%E0%A4%A1%E0%A4%BC+Dharwad,+Karnataka,+%E0%A4%AD%E0%A4%BE%E0%A4%B0%E0%A4%A4&amp;stick=H4sIAAAAAAAAAONgecSYyy3w8sc9YamUSWtOXmOM4-IKzsgvd80rySypFArgYoOyVLgEpXj10_UNDZOLDQyzstJNNBik-LlQhaQUlLh4JRrUOEXdTx3X0RLiTE6boVNwcYe14Dr-zt_V3Osu8CxidXuwZOeDpY0Plqx5sGTTg6UNug-WLH-wZN-DJRseLNkKZix8sGSPgktGYlF5YoqOgndiUV5iSWJ2oo7CgyVrYSqXAAC1TtOruwAAAA&amp;sa=X&amp;ved=2ahUKEwj1w8jYteLnAhUOWX0KHdLGCJIQ6RMwMnoECBsQBw" xr:uid="{DD5F7AD9-21D1-45A3-8081-B79F52FA9EA7}"/>
  </hyperlinks>
  <pageMargins left="0.7" right="0.7" top="0.75" bottom="0.75" header="0.3" footer="0.3"/>
  <pageSetup paperSize="9" orientation="portrait"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7B1D-28CB-446B-B38A-0049EAB03006}">
  <dimension ref="A1:XFC54"/>
  <sheetViews>
    <sheetView zoomScale="110" zoomScaleNormal="110" workbookViewId="0">
      <selection activeCell="O15" sqref="O15"/>
    </sheetView>
  </sheetViews>
  <sheetFormatPr defaultColWidth="0" defaultRowHeight="14.5" zeroHeight="1"/>
  <cols>
    <col min="1" max="1" width="6.453125" style="287" bestFit="1" customWidth="1"/>
    <col min="2" max="2" width="11" style="287" bestFit="1" customWidth="1"/>
    <col min="3" max="4" width="5.1796875" style="290" bestFit="1" customWidth="1"/>
    <col min="5" max="5" width="5.81640625" style="290" bestFit="1" customWidth="1"/>
    <col min="6" max="11" width="5.1796875" style="290" bestFit="1" customWidth="1"/>
    <col min="12" max="12" width="5.81640625" style="290" bestFit="1" customWidth="1"/>
    <col min="13" max="13" width="5.1796875" style="290" bestFit="1" customWidth="1"/>
    <col min="14" max="14" width="5.7265625" style="290" customWidth="1"/>
    <col min="15" max="21" width="5.1796875" style="290" bestFit="1" customWidth="1"/>
    <col min="22" max="25" width="5.1796875" style="291" bestFit="1" customWidth="1"/>
    <col min="26" max="26" width="11.7265625" style="287" bestFit="1" customWidth="1"/>
    <col min="27" max="16383" width="8.81640625" style="287" hidden="1"/>
    <col min="16384" max="16384" width="0.54296875" style="287" hidden="1" customWidth="1"/>
  </cols>
  <sheetData>
    <row r="1" spans="1:26" s="441" customFormat="1" ht="31.5" customHeight="1">
      <c r="A1" s="886" t="s">
        <v>1528</v>
      </c>
      <c r="B1" s="886"/>
      <c r="C1" s="886"/>
      <c r="D1" s="886"/>
      <c r="E1" s="886"/>
      <c r="F1" s="886"/>
      <c r="G1" s="886"/>
      <c r="H1" s="886"/>
      <c r="I1" s="886"/>
      <c r="J1" s="886"/>
      <c r="K1" s="886"/>
      <c r="L1" s="886"/>
      <c r="M1" s="886"/>
      <c r="N1" s="886"/>
      <c r="O1" s="886"/>
      <c r="P1" s="886"/>
      <c r="Q1" s="886"/>
      <c r="R1" s="886"/>
      <c r="S1" s="886"/>
      <c r="T1" s="886"/>
      <c r="U1" s="886"/>
      <c r="V1" s="886"/>
      <c r="W1" s="886"/>
      <c r="X1" s="886"/>
      <c r="Y1" s="886"/>
      <c r="Z1" s="886"/>
    </row>
    <row r="2" spans="1:26" ht="22.5" customHeight="1">
      <c r="A2" s="886" t="s">
        <v>1529</v>
      </c>
      <c r="B2" s="886"/>
      <c r="C2" s="886"/>
      <c r="D2" s="886"/>
      <c r="E2" s="886"/>
      <c r="F2" s="886"/>
      <c r="G2" s="886"/>
      <c r="H2" s="886"/>
      <c r="I2" s="886"/>
      <c r="J2" s="886"/>
      <c r="K2" s="886"/>
      <c r="L2" s="886"/>
      <c r="M2" s="886"/>
      <c r="N2" s="886"/>
      <c r="O2" s="886"/>
      <c r="P2" s="886"/>
      <c r="Q2" s="886"/>
      <c r="R2" s="886"/>
      <c r="S2" s="886"/>
      <c r="T2" s="886"/>
      <c r="U2" s="886"/>
      <c r="V2" s="886"/>
      <c r="W2" s="886"/>
      <c r="X2" s="886"/>
      <c r="Y2" s="886"/>
      <c r="Z2" s="886"/>
    </row>
    <row r="3" spans="1:26" s="98" customFormat="1" ht="27" customHeight="1">
      <c r="A3" s="887" t="s">
        <v>1530</v>
      </c>
      <c r="B3" s="887"/>
      <c r="C3" s="887"/>
      <c r="D3" s="887"/>
      <c r="E3" s="887"/>
      <c r="F3" s="887"/>
      <c r="G3" s="887"/>
      <c r="H3" s="887"/>
      <c r="I3" s="887"/>
      <c r="J3" s="887"/>
      <c r="K3" s="887"/>
      <c r="L3" s="887"/>
      <c r="M3" s="887"/>
      <c r="N3" s="887"/>
      <c r="O3" s="887"/>
      <c r="P3" s="887"/>
      <c r="Q3" s="887"/>
      <c r="R3" s="887"/>
      <c r="S3" s="887"/>
      <c r="T3" s="887"/>
      <c r="U3" s="887"/>
      <c r="V3" s="887"/>
      <c r="W3" s="887"/>
      <c r="X3" s="887"/>
      <c r="Y3" s="887"/>
      <c r="Z3" s="887"/>
    </row>
    <row r="4" spans="1:26" s="288" customFormat="1" ht="30" customHeight="1">
      <c r="A4" s="91" t="s">
        <v>414</v>
      </c>
      <c r="B4" s="92" t="s">
        <v>494</v>
      </c>
      <c r="C4" s="93">
        <v>1996</v>
      </c>
      <c r="D4" s="93">
        <v>1997</v>
      </c>
      <c r="E4" s="93">
        <v>1998</v>
      </c>
      <c r="F4" s="93">
        <v>1999</v>
      </c>
      <c r="G4" s="93">
        <v>2000</v>
      </c>
      <c r="H4" s="93">
        <v>2001</v>
      </c>
      <c r="I4" s="93">
        <v>2002</v>
      </c>
      <c r="J4" s="93">
        <v>2003</v>
      </c>
      <c r="K4" s="93">
        <v>2004</v>
      </c>
      <c r="L4" s="91">
        <v>2008</v>
      </c>
      <c r="M4" s="93">
        <v>2009</v>
      </c>
      <c r="N4" s="93">
        <v>2012</v>
      </c>
      <c r="O4" s="93">
        <v>2013</v>
      </c>
      <c r="P4" s="93">
        <v>2014</v>
      </c>
      <c r="Q4" s="93">
        <v>2015</v>
      </c>
      <c r="R4" s="93">
        <v>2016</v>
      </c>
      <c r="S4" s="93">
        <v>2017</v>
      </c>
      <c r="T4" s="93">
        <v>2018</v>
      </c>
      <c r="U4" s="93">
        <v>2019</v>
      </c>
      <c r="V4" s="93">
        <v>2020</v>
      </c>
      <c r="W4" s="93">
        <v>2021</v>
      </c>
      <c r="X4" s="93">
        <v>2022</v>
      </c>
      <c r="Y4" s="93">
        <v>2023</v>
      </c>
      <c r="Z4" s="94" t="s">
        <v>495</v>
      </c>
    </row>
    <row r="5" spans="1:26" s="98" customFormat="1" ht="21" customHeight="1">
      <c r="A5" s="95">
        <v>1</v>
      </c>
      <c r="B5" s="96" t="s">
        <v>1531</v>
      </c>
      <c r="C5" s="102">
        <v>25</v>
      </c>
      <c r="D5" s="99">
        <v>15.1</v>
      </c>
      <c r="E5" s="99" t="s">
        <v>503</v>
      </c>
      <c r="F5" s="99">
        <v>12.2</v>
      </c>
      <c r="G5" s="99">
        <v>8.4</v>
      </c>
      <c r="H5" s="99">
        <v>10</v>
      </c>
      <c r="I5" s="99">
        <v>12.3</v>
      </c>
      <c r="J5" s="99">
        <v>16</v>
      </c>
      <c r="K5" s="99">
        <v>15.7</v>
      </c>
      <c r="L5" s="102">
        <v>12.33</v>
      </c>
      <c r="M5" s="99">
        <v>16</v>
      </c>
      <c r="N5" s="103">
        <v>12</v>
      </c>
      <c r="O5" s="103">
        <v>12</v>
      </c>
      <c r="P5" s="103">
        <v>13</v>
      </c>
      <c r="Q5" s="103">
        <v>13</v>
      </c>
      <c r="R5" s="103">
        <v>14</v>
      </c>
      <c r="S5" s="103">
        <v>14</v>
      </c>
      <c r="T5" s="103">
        <v>16</v>
      </c>
      <c r="U5" s="103">
        <v>20</v>
      </c>
      <c r="V5" s="103">
        <v>14.042387013389558</v>
      </c>
      <c r="W5" s="103">
        <v>17</v>
      </c>
      <c r="X5" s="103">
        <v>22</v>
      </c>
      <c r="Y5" s="103">
        <v>12</v>
      </c>
      <c r="Z5" s="97" t="s">
        <v>686</v>
      </c>
    </row>
    <row r="6" spans="1:26" s="98" customFormat="1" ht="21" customHeight="1">
      <c r="A6" s="95">
        <v>2</v>
      </c>
      <c r="B6" s="96" t="s">
        <v>1532</v>
      </c>
      <c r="C6" s="102">
        <v>20.7</v>
      </c>
      <c r="D6" s="99">
        <v>27.9</v>
      </c>
      <c r="E6" s="102">
        <v>20.3</v>
      </c>
      <c r="F6" s="99">
        <v>38.200000000000003</v>
      </c>
      <c r="G6" s="99">
        <v>20.7</v>
      </c>
      <c r="H6" s="99">
        <v>20</v>
      </c>
      <c r="I6" s="99">
        <v>13.4</v>
      </c>
      <c r="J6" s="99">
        <v>12</v>
      </c>
      <c r="K6" s="99">
        <v>8.5</v>
      </c>
      <c r="L6" s="102">
        <v>15.17</v>
      </c>
      <c r="M6" s="99">
        <v>14</v>
      </c>
      <c r="N6" s="103">
        <v>14</v>
      </c>
      <c r="O6" s="103">
        <v>13</v>
      </c>
      <c r="P6" s="103">
        <v>13</v>
      </c>
      <c r="Q6" s="103">
        <v>6</v>
      </c>
      <c r="R6" s="103">
        <v>3</v>
      </c>
      <c r="S6" s="103">
        <v>2</v>
      </c>
      <c r="T6" s="103">
        <v>2</v>
      </c>
      <c r="U6" s="103">
        <v>3</v>
      </c>
      <c r="V6" s="103">
        <v>2.09980184548257</v>
      </c>
      <c r="W6" s="103">
        <v>5</v>
      </c>
      <c r="X6" s="103">
        <v>6</v>
      </c>
      <c r="Y6" s="103">
        <v>6</v>
      </c>
      <c r="Z6" s="97" t="s">
        <v>817</v>
      </c>
    </row>
    <row r="7" spans="1:26" s="98" customFormat="1" ht="21" customHeight="1">
      <c r="A7" s="95">
        <v>3</v>
      </c>
      <c r="B7" s="96" t="s">
        <v>1533</v>
      </c>
      <c r="C7" s="102">
        <v>8.1</v>
      </c>
      <c r="D7" s="99">
        <v>15.9</v>
      </c>
      <c r="E7" s="99">
        <v>12.6</v>
      </c>
      <c r="F7" s="99">
        <v>11.9</v>
      </c>
      <c r="G7" s="99">
        <v>12.5</v>
      </c>
      <c r="H7" s="99">
        <v>17</v>
      </c>
      <c r="I7" s="99">
        <v>19.899999999999999</v>
      </c>
      <c r="J7" s="99">
        <v>15</v>
      </c>
      <c r="K7" s="99">
        <v>12.2</v>
      </c>
      <c r="L7" s="102">
        <v>9.5</v>
      </c>
      <c r="M7" s="99">
        <v>9</v>
      </c>
      <c r="N7" s="103">
        <v>12</v>
      </c>
      <c r="O7" s="103">
        <v>14</v>
      </c>
      <c r="P7" s="103">
        <v>13</v>
      </c>
      <c r="Q7" s="103">
        <v>13</v>
      </c>
      <c r="R7" s="103">
        <v>10</v>
      </c>
      <c r="S7" s="103">
        <v>9</v>
      </c>
      <c r="T7" s="103">
        <v>9</v>
      </c>
      <c r="U7" s="103">
        <v>9</v>
      </c>
      <c r="V7" s="103">
        <v>8.4486582404096993</v>
      </c>
      <c r="W7" s="103">
        <v>11</v>
      </c>
      <c r="X7" s="103">
        <v>11</v>
      </c>
      <c r="Y7" s="103">
        <v>10</v>
      </c>
      <c r="Z7" s="97" t="s">
        <v>1272</v>
      </c>
    </row>
    <row r="8" spans="1:26" s="98" customFormat="1" ht="21" customHeight="1">
      <c r="A8" s="95">
        <v>4</v>
      </c>
      <c r="B8" s="96" t="s">
        <v>1534</v>
      </c>
      <c r="C8" s="102">
        <v>17.3</v>
      </c>
      <c r="D8" s="99">
        <v>16.3</v>
      </c>
      <c r="E8" s="102">
        <v>15.4</v>
      </c>
      <c r="F8" s="99">
        <v>17.5</v>
      </c>
      <c r="G8" s="99">
        <v>15.2</v>
      </c>
      <c r="H8" s="99">
        <v>13</v>
      </c>
      <c r="I8" s="99">
        <v>11.3</v>
      </c>
      <c r="J8" s="99">
        <v>10</v>
      </c>
      <c r="K8" s="99">
        <v>9.89</v>
      </c>
      <c r="L8" s="102">
        <v>6.55</v>
      </c>
      <c r="M8" s="99">
        <v>6</v>
      </c>
      <c r="N8" s="103">
        <v>5</v>
      </c>
      <c r="O8" s="103">
        <v>4</v>
      </c>
      <c r="P8" s="103">
        <v>5</v>
      </c>
      <c r="Q8" s="103">
        <v>5</v>
      </c>
      <c r="R8" s="103">
        <v>7</v>
      </c>
      <c r="S8" s="103">
        <v>7</v>
      </c>
      <c r="T8" s="103" t="s">
        <v>1535</v>
      </c>
      <c r="U8" s="103" t="s">
        <v>1536</v>
      </c>
      <c r="V8" s="103">
        <v>10</v>
      </c>
      <c r="W8" s="103">
        <v>10</v>
      </c>
      <c r="X8" s="103" t="s">
        <v>1537</v>
      </c>
      <c r="Y8" s="103">
        <v>8</v>
      </c>
      <c r="Z8" s="97" t="s">
        <v>8</v>
      </c>
    </row>
    <row r="9" spans="1:26" s="98" customFormat="1" ht="21" customHeight="1">
      <c r="A9" s="95">
        <v>5</v>
      </c>
      <c r="B9" s="96" t="s">
        <v>1538</v>
      </c>
      <c r="C9" s="102">
        <v>16.8</v>
      </c>
      <c r="D9" s="99">
        <v>16.399999999999999</v>
      </c>
      <c r="E9" s="99">
        <v>11.8</v>
      </c>
      <c r="F9" s="99">
        <v>14</v>
      </c>
      <c r="G9" s="99">
        <v>12.4</v>
      </c>
      <c r="H9" s="99">
        <v>10</v>
      </c>
      <c r="I9" s="99">
        <v>7.27</v>
      </c>
      <c r="J9" s="99">
        <v>6</v>
      </c>
      <c r="K9" s="99">
        <v>5.63</v>
      </c>
      <c r="L9" s="102">
        <v>5.5</v>
      </c>
      <c r="M9" s="99">
        <v>5</v>
      </c>
      <c r="N9" s="103">
        <v>4</v>
      </c>
      <c r="O9" s="103">
        <v>5</v>
      </c>
      <c r="P9" s="103">
        <v>5</v>
      </c>
      <c r="Q9" s="103">
        <v>4</v>
      </c>
      <c r="R9" s="103">
        <v>4</v>
      </c>
      <c r="S9" s="103">
        <v>6</v>
      </c>
      <c r="T9" s="103">
        <v>5</v>
      </c>
      <c r="U9" s="103">
        <v>5</v>
      </c>
      <c r="V9" s="103">
        <v>4.3517237104486579</v>
      </c>
      <c r="W9" s="103">
        <v>6</v>
      </c>
      <c r="X9" s="103">
        <v>7</v>
      </c>
      <c r="Y9" s="103">
        <v>8</v>
      </c>
      <c r="Z9" s="97" t="s">
        <v>1327</v>
      </c>
    </row>
    <row r="10" spans="1:26" s="98" customFormat="1" ht="21" customHeight="1">
      <c r="A10" s="95">
        <v>6</v>
      </c>
      <c r="B10" s="96" t="s">
        <v>1539</v>
      </c>
      <c r="C10" s="102">
        <v>21.3</v>
      </c>
      <c r="D10" s="99" t="s">
        <v>1540</v>
      </c>
      <c r="E10" s="102">
        <v>34.299999999999997</v>
      </c>
      <c r="F10" s="99">
        <v>44.5</v>
      </c>
      <c r="G10" s="99">
        <v>17.399999999999999</v>
      </c>
      <c r="H10" s="99">
        <v>18</v>
      </c>
      <c r="I10" s="99">
        <v>11.4</v>
      </c>
      <c r="J10" s="99">
        <v>17</v>
      </c>
      <c r="K10" s="99">
        <v>9.33</v>
      </c>
      <c r="L10" s="102">
        <v>7.66</v>
      </c>
      <c r="M10" s="99">
        <v>11</v>
      </c>
      <c r="N10" s="103">
        <v>12</v>
      </c>
      <c r="O10" s="103">
        <v>11</v>
      </c>
      <c r="P10" s="103">
        <v>9</v>
      </c>
      <c r="Q10" s="103">
        <v>7</v>
      </c>
      <c r="R10" s="103">
        <v>4</v>
      </c>
      <c r="S10" s="103">
        <v>6</v>
      </c>
      <c r="T10" s="103">
        <v>6</v>
      </c>
      <c r="U10" s="103">
        <v>8</v>
      </c>
      <c r="V10" s="103">
        <v>7.5306057502333585</v>
      </c>
      <c r="W10" s="103">
        <v>9</v>
      </c>
      <c r="X10" s="103">
        <v>8</v>
      </c>
      <c r="Y10" s="103">
        <v>8</v>
      </c>
      <c r="Z10" s="97" t="s">
        <v>1477</v>
      </c>
    </row>
    <row r="11" spans="1:26" s="98" customFormat="1" ht="21" customHeight="1">
      <c r="A11" s="95">
        <v>7</v>
      </c>
      <c r="B11" s="96" t="s">
        <v>1541</v>
      </c>
      <c r="C11" s="102">
        <v>18</v>
      </c>
      <c r="D11" s="99">
        <v>25.1</v>
      </c>
      <c r="E11" s="99">
        <v>11.5</v>
      </c>
      <c r="F11" s="99">
        <v>14.9</v>
      </c>
      <c r="G11" s="99">
        <v>12.1</v>
      </c>
      <c r="H11" s="99">
        <v>16</v>
      </c>
      <c r="I11" s="99">
        <v>9.07</v>
      </c>
      <c r="J11" s="99">
        <v>8</v>
      </c>
      <c r="K11" s="99">
        <v>6.67</v>
      </c>
      <c r="L11" s="102">
        <v>8.66</v>
      </c>
      <c r="M11" s="99">
        <v>6</v>
      </c>
      <c r="N11" s="103">
        <v>5</v>
      </c>
      <c r="O11" s="103">
        <v>3</v>
      </c>
      <c r="P11" s="103">
        <v>4</v>
      </c>
      <c r="Q11" s="103">
        <v>4</v>
      </c>
      <c r="R11" s="103">
        <v>6</v>
      </c>
      <c r="S11" s="103">
        <v>3</v>
      </c>
      <c r="T11" s="103">
        <v>2</v>
      </c>
      <c r="U11" s="103">
        <v>2</v>
      </c>
      <c r="V11" s="103">
        <v>2.048737373737374</v>
      </c>
      <c r="W11" s="103">
        <v>14</v>
      </c>
      <c r="X11" s="103">
        <v>16</v>
      </c>
      <c r="Y11" s="103">
        <v>18</v>
      </c>
      <c r="Z11" s="97" t="s">
        <v>977</v>
      </c>
    </row>
    <row r="12" spans="1:26" s="98" customFormat="1" ht="27" customHeight="1">
      <c r="A12" s="888" t="s">
        <v>1542</v>
      </c>
      <c r="B12" s="889"/>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90"/>
    </row>
    <row r="13" spans="1:26" s="288" customFormat="1" ht="33" customHeight="1">
      <c r="A13" s="91" t="s">
        <v>414</v>
      </c>
      <c r="B13" s="92" t="s">
        <v>494</v>
      </c>
      <c r="C13" s="93">
        <v>1996</v>
      </c>
      <c r="D13" s="93">
        <v>1997</v>
      </c>
      <c r="E13" s="93">
        <v>1998</v>
      </c>
      <c r="F13" s="93">
        <v>1999</v>
      </c>
      <c r="G13" s="93">
        <v>2000</v>
      </c>
      <c r="H13" s="93">
        <v>2001</v>
      </c>
      <c r="I13" s="93">
        <v>2002</v>
      </c>
      <c r="J13" s="93">
        <v>2003</v>
      </c>
      <c r="K13" s="93">
        <v>2004</v>
      </c>
      <c r="L13" s="91">
        <v>2008</v>
      </c>
      <c r="M13" s="93">
        <v>2009</v>
      </c>
      <c r="N13" s="93">
        <v>2012</v>
      </c>
      <c r="O13" s="93">
        <v>2013</v>
      </c>
      <c r="P13" s="93">
        <v>2014</v>
      </c>
      <c r="Q13" s="93">
        <v>2015</v>
      </c>
      <c r="R13" s="93">
        <v>2016</v>
      </c>
      <c r="S13" s="93">
        <v>2017</v>
      </c>
      <c r="T13" s="93">
        <v>2018</v>
      </c>
      <c r="U13" s="93">
        <v>2019</v>
      </c>
      <c r="V13" s="93">
        <v>2020</v>
      </c>
      <c r="W13" s="93">
        <v>2021</v>
      </c>
      <c r="X13" s="93">
        <v>2022</v>
      </c>
      <c r="Y13" s="93">
        <v>2023</v>
      </c>
      <c r="Z13" s="94" t="s">
        <v>495</v>
      </c>
    </row>
    <row r="14" spans="1:26" s="98" customFormat="1" ht="21" customHeight="1">
      <c r="A14" s="95">
        <v>1</v>
      </c>
      <c r="B14" s="96" t="s">
        <v>1531</v>
      </c>
      <c r="C14" s="102">
        <v>14.8</v>
      </c>
      <c r="D14" s="99">
        <v>20</v>
      </c>
      <c r="E14" s="99" t="s">
        <v>503</v>
      </c>
      <c r="F14" s="99">
        <v>33</v>
      </c>
      <c r="G14" s="99">
        <v>28.6</v>
      </c>
      <c r="H14" s="99">
        <v>39</v>
      </c>
      <c r="I14" s="99">
        <v>31.8</v>
      </c>
      <c r="J14" s="99">
        <v>25</v>
      </c>
      <c r="K14" s="99">
        <v>24.3</v>
      </c>
      <c r="L14" s="102">
        <v>20</v>
      </c>
      <c r="M14" s="99">
        <v>21</v>
      </c>
      <c r="N14" s="103">
        <v>24</v>
      </c>
      <c r="O14" s="103">
        <v>17</v>
      </c>
      <c r="P14" s="103">
        <v>20</v>
      </c>
      <c r="Q14" s="103">
        <v>21</v>
      </c>
      <c r="R14" s="103">
        <v>27</v>
      </c>
      <c r="S14" s="103">
        <v>29</v>
      </c>
      <c r="T14" s="103">
        <v>29</v>
      </c>
      <c r="U14" s="103">
        <v>25</v>
      </c>
      <c r="V14" s="103">
        <v>17.745590728264105</v>
      </c>
      <c r="W14" s="103">
        <v>34</v>
      </c>
      <c r="X14" s="103">
        <v>33</v>
      </c>
      <c r="Y14" s="103">
        <v>18</v>
      </c>
      <c r="Z14" s="97" t="s">
        <v>686</v>
      </c>
    </row>
    <row r="15" spans="1:26" s="98" customFormat="1" ht="21" customHeight="1">
      <c r="A15" s="95">
        <v>2</v>
      </c>
      <c r="B15" s="96" t="s">
        <v>1532</v>
      </c>
      <c r="C15" s="102">
        <v>28</v>
      </c>
      <c r="D15" s="99">
        <v>20.399999999999999</v>
      </c>
      <c r="E15" s="102">
        <v>25</v>
      </c>
      <c r="F15" s="99">
        <v>27.1</v>
      </c>
      <c r="G15" s="99">
        <v>40.200000000000003</v>
      </c>
      <c r="H15" s="99">
        <v>23</v>
      </c>
      <c r="I15" s="99">
        <v>25.5</v>
      </c>
      <c r="J15" s="99">
        <v>35</v>
      </c>
      <c r="K15" s="99">
        <v>51.8</v>
      </c>
      <c r="L15" s="102">
        <v>40.83</v>
      </c>
      <c r="M15" s="99">
        <v>37</v>
      </c>
      <c r="N15" s="103">
        <v>28</v>
      </c>
      <c r="O15" s="103">
        <v>26</v>
      </c>
      <c r="P15" s="103">
        <v>30</v>
      </c>
      <c r="Q15" s="103">
        <v>20</v>
      </c>
      <c r="R15" s="103">
        <v>31</v>
      </c>
      <c r="S15" s="103">
        <v>31</v>
      </c>
      <c r="T15" s="103">
        <v>30</v>
      </c>
      <c r="U15" s="103">
        <v>25</v>
      </c>
      <c r="V15" s="103">
        <v>23.656341457845983</v>
      </c>
      <c r="W15" s="103">
        <v>21</v>
      </c>
      <c r="X15" s="103">
        <v>19</v>
      </c>
      <c r="Y15" s="103">
        <v>21</v>
      </c>
      <c r="Z15" s="97" t="s">
        <v>817</v>
      </c>
    </row>
    <row r="16" spans="1:26" s="98" customFormat="1" ht="21" customHeight="1">
      <c r="A16" s="95">
        <v>3</v>
      </c>
      <c r="B16" s="96" t="s">
        <v>1533</v>
      </c>
      <c r="C16" s="102">
        <v>9</v>
      </c>
      <c r="D16" s="99">
        <v>13</v>
      </c>
      <c r="E16" s="99">
        <v>16.7</v>
      </c>
      <c r="F16" s="99">
        <v>10.7</v>
      </c>
      <c r="G16" s="99">
        <v>14.4</v>
      </c>
      <c r="H16" s="99">
        <v>18</v>
      </c>
      <c r="I16" s="99">
        <v>18.399999999999999</v>
      </c>
      <c r="J16" s="99">
        <v>26</v>
      </c>
      <c r="K16" s="99">
        <v>16.8</v>
      </c>
      <c r="L16" s="102">
        <v>15.4</v>
      </c>
      <c r="M16" s="99">
        <v>17</v>
      </c>
      <c r="N16" s="103">
        <v>21</v>
      </c>
      <c r="O16" s="103">
        <v>22</v>
      </c>
      <c r="P16" s="103">
        <v>22</v>
      </c>
      <c r="Q16" s="103">
        <v>20</v>
      </c>
      <c r="R16" s="103">
        <v>18</v>
      </c>
      <c r="S16" s="103">
        <v>17</v>
      </c>
      <c r="T16" s="103">
        <v>16</v>
      </c>
      <c r="U16" s="103">
        <v>19</v>
      </c>
      <c r="V16" s="103">
        <v>18.349783407048751</v>
      </c>
      <c r="W16" s="103">
        <v>13</v>
      </c>
      <c r="X16" s="103">
        <v>16</v>
      </c>
      <c r="Y16" s="103">
        <v>21</v>
      </c>
      <c r="Z16" s="97" t="s">
        <v>1272</v>
      </c>
    </row>
    <row r="17" spans="1:26" s="98" customFormat="1" ht="21" customHeight="1">
      <c r="A17" s="95">
        <v>4</v>
      </c>
      <c r="B17" s="96" t="s">
        <v>1534</v>
      </c>
      <c r="C17" s="102">
        <v>39.700000000000003</v>
      </c>
      <c r="D17" s="99">
        <v>34</v>
      </c>
      <c r="E17" s="102">
        <v>33.9</v>
      </c>
      <c r="F17" s="99">
        <v>35.700000000000003</v>
      </c>
      <c r="G17" s="99">
        <v>39.9</v>
      </c>
      <c r="H17" s="99">
        <v>37</v>
      </c>
      <c r="I17" s="99">
        <v>37.299999999999997</v>
      </c>
      <c r="J17" s="99">
        <v>42</v>
      </c>
      <c r="K17" s="99">
        <v>46.1</v>
      </c>
      <c r="L17" s="102">
        <v>56.67</v>
      </c>
      <c r="M17" s="99">
        <v>19</v>
      </c>
      <c r="N17" s="103">
        <v>59</v>
      </c>
      <c r="O17" s="103">
        <v>66</v>
      </c>
      <c r="P17" s="103">
        <v>61</v>
      </c>
      <c r="Q17" s="103">
        <v>65</v>
      </c>
      <c r="R17" s="103">
        <v>66</v>
      </c>
      <c r="S17" s="103">
        <v>68</v>
      </c>
      <c r="T17" s="103" t="s">
        <v>1543</v>
      </c>
      <c r="U17" s="103" t="s">
        <v>1544</v>
      </c>
      <c r="V17" s="103">
        <v>43</v>
      </c>
      <c r="W17" s="103">
        <v>42</v>
      </c>
      <c r="X17" s="103" t="s">
        <v>1545</v>
      </c>
      <c r="Y17" s="103">
        <v>38</v>
      </c>
      <c r="Z17" s="97" t="s">
        <v>8</v>
      </c>
    </row>
    <row r="18" spans="1:26" s="98" customFormat="1" ht="21" customHeight="1">
      <c r="A18" s="95">
        <v>5</v>
      </c>
      <c r="B18" s="96" t="s">
        <v>1538</v>
      </c>
      <c r="C18" s="102">
        <v>25</v>
      </c>
      <c r="D18" s="99">
        <v>30.7</v>
      </c>
      <c r="E18" s="99">
        <v>30.8</v>
      </c>
      <c r="F18" s="99">
        <v>24.3</v>
      </c>
      <c r="G18" s="99">
        <v>25.2</v>
      </c>
      <c r="H18" s="99">
        <v>31</v>
      </c>
      <c r="I18" s="99">
        <v>25.5</v>
      </c>
      <c r="J18" s="99">
        <v>26</v>
      </c>
      <c r="K18" s="99">
        <v>30.3</v>
      </c>
      <c r="L18" s="102">
        <v>26.22</v>
      </c>
      <c r="M18" s="99">
        <v>23</v>
      </c>
      <c r="N18" s="103">
        <v>28</v>
      </c>
      <c r="O18" s="103">
        <v>24</v>
      </c>
      <c r="P18" s="103">
        <v>24</v>
      </c>
      <c r="Q18" s="103">
        <v>23</v>
      </c>
      <c r="R18" s="103">
        <v>27</v>
      </c>
      <c r="S18" s="103">
        <v>28</v>
      </c>
      <c r="T18" s="103">
        <v>30</v>
      </c>
      <c r="U18" s="103">
        <v>37</v>
      </c>
      <c r="V18" s="103">
        <v>40.627640537549276</v>
      </c>
      <c r="W18" s="103">
        <v>34</v>
      </c>
      <c r="X18" s="103">
        <v>22</v>
      </c>
      <c r="Y18" s="103">
        <v>16</v>
      </c>
      <c r="Z18" s="97" t="s">
        <v>1327</v>
      </c>
    </row>
    <row r="19" spans="1:26" s="98" customFormat="1" ht="21" customHeight="1">
      <c r="A19" s="95">
        <v>6</v>
      </c>
      <c r="B19" s="96" t="s">
        <v>1539</v>
      </c>
      <c r="C19" s="102">
        <v>29.3</v>
      </c>
      <c r="D19" s="99" t="s">
        <v>1540</v>
      </c>
      <c r="E19" s="102">
        <v>32</v>
      </c>
      <c r="F19" s="99">
        <v>30.5</v>
      </c>
      <c r="G19" s="99">
        <v>34.799999999999997</v>
      </c>
      <c r="H19" s="99">
        <v>74</v>
      </c>
      <c r="I19" s="99">
        <v>81.7</v>
      </c>
      <c r="J19" s="99">
        <v>71</v>
      </c>
      <c r="K19" s="99">
        <v>59.7</v>
      </c>
      <c r="L19" s="102">
        <v>64</v>
      </c>
      <c r="M19" s="99">
        <v>68</v>
      </c>
      <c r="N19" s="103">
        <v>70</v>
      </c>
      <c r="O19" s="103">
        <v>70</v>
      </c>
      <c r="P19" s="103">
        <v>70</v>
      </c>
      <c r="Q19" s="103">
        <v>56</v>
      </c>
      <c r="R19" s="103">
        <v>49</v>
      </c>
      <c r="S19" s="103">
        <v>41</v>
      </c>
      <c r="T19" s="103">
        <v>44</v>
      </c>
      <c r="U19" s="103">
        <v>42</v>
      </c>
      <c r="V19" s="103">
        <v>48.59020143584047</v>
      </c>
      <c r="W19" s="103">
        <v>36</v>
      </c>
      <c r="X19" s="103">
        <v>34</v>
      </c>
      <c r="Y19" s="103">
        <v>26</v>
      </c>
      <c r="Z19" s="97" t="s">
        <v>1477</v>
      </c>
    </row>
    <row r="20" spans="1:26" s="98" customFormat="1" ht="21" customHeight="1">
      <c r="A20" s="95">
        <v>7</v>
      </c>
      <c r="B20" s="96" t="s">
        <v>1541</v>
      </c>
      <c r="C20" s="102">
        <v>35.299999999999997</v>
      </c>
      <c r="D20" s="99">
        <v>34.299999999999997</v>
      </c>
      <c r="E20" s="99">
        <v>19.5</v>
      </c>
      <c r="F20" s="99">
        <v>29.6</v>
      </c>
      <c r="G20" s="99">
        <v>25.5</v>
      </c>
      <c r="H20" s="99">
        <v>23</v>
      </c>
      <c r="I20" s="99">
        <v>17.399999999999999</v>
      </c>
      <c r="J20" s="99">
        <v>21</v>
      </c>
      <c r="K20" s="99">
        <v>18.3</v>
      </c>
      <c r="L20" s="102">
        <v>39.33</v>
      </c>
      <c r="M20" s="99">
        <v>41</v>
      </c>
      <c r="N20" s="103">
        <v>20</v>
      </c>
      <c r="O20" s="103">
        <v>13</v>
      </c>
      <c r="P20" s="103">
        <v>20</v>
      </c>
      <c r="Q20" s="103">
        <v>25</v>
      </c>
      <c r="R20" s="103">
        <v>30</v>
      </c>
      <c r="S20" s="103">
        <v>18</v>
      </c>
      <c r="T20" s="103">
        <v>21</v>
      </c>
      <c r="U20" s="103">
        <v>27</v>
      </c>
      <c r="V20" s="103">
        <v>32.354545454545452</v>
      </c>
      <c r="W20" s="103">
        <v>23</v>
      </c>
      <c r="X20" s="103">
        <v>29</v>
      </c>
      <c r="Y20" s="103">
        <v>29</v>
      </c>
      <c r="Z20" s="97" t="s">
        <v>977</v>
      </c>
    </row>
    <row r="21" spans="1:26" s="98" customFormat="1" ht="32.25" customHeight="1">
      <c r="A21" s="888" t="s">
        <v>1546</v>
      </c>
      <c r="B21" s="889"/>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90"/>
    </row>
    <row r="22" spans="1:26" s="289" customFormat="1" ht="33" customHeight="1">
      <c r="A22" s="91" t="s">
        <v>414</v>
      </c>
      <c r="B22" s="506" t="s">
        <v>494</v>
      </c>
      <c r="C22" s="507"/>
      <c r="D22" s="507"/>
      <c r="E22" s="508"/>
      <c r="F22" s="93">
        <v>1999</v>
      </c>
      <c r="G22" s="93">
        <v>2000</v>
      </c>
      <c r="H22" s="93">
        <v>2001</v>
      </c>
      <c r="I22" s="93">
        <v>2002</v>
      </c>
      <c r="J22" s="93">
        <v>2003</v>
      </c>
      <c r="K22" s="93">
        <v>2004</v>
      </c>
      <c r="L22" s="93">
        <v>2008</v>
      </c>
      <c r="M22" s="93">
        <v>2009</v>
      </c>
      <c r="N22" s="93">
        <v>2012</v>
      </c>
      <c r="O22" s="93">
        <v>2013</v>
      </c>
      <c r="P22" s="93">
        <v>2014</v>
      </c>
      <c r="Q22" s="93">
        <v>2015</v>
      </c>
      <c r="R22" s="93">
        <v>2016</v>
      </c>
      <c r="S22" s="93">
        <v>2017</v>
      </c>
      <c r="T22" s="93">
        <v>2018</v>
      </c>
      <c r="U22" s="93">
        <v>2019</v>
      </c>
      <c r="V22" s="93">
        <v>2020</v>
      </c>
      <c r="W22" s="93">
        <v>2021</v>
      </c>
      <c r="X22" s="93">
        <v>2022</v>
      </c>
      <c r="Y22" s="93">
        <v>2023</v>
      </c>
      <c r="Z22" s="94" t="s">
        <v>495</v>
      </c>
    </row>
    <row r="23" spans="1:26" s="98" customFormat="1" ht="21" customHeight="1">
      <c r="A23" s="504">
        <v>1</v>
      </c>
      <c r="B23" s="509" t="s">
        <v>1531</v>
      </c>
      <c r="C23" s="510"/>
      <c r="D23" s="502"/>
      <c r="E23" s="503"/>
      <c r="F23" s="505">
        <v>161</v>
      </c>
      <c r="G23" s="99">
        <v>237</v>
      </c>
      <c r="H23" s="99">
        <v>198</v>
      </c>
      <c r="I23" s="99">
        <v>169</v>
      </c>
      <c r="J23" s="99">
        <v>154</v>
      </c>
      <c r="K23" s="99">
        <v>152</v>
      </c>
      <c r="L23" s="102">
        <v>88.33</v>
      </c>
      <c r="M23" s="99">
        <v>94</v>
      </c>
      <c r="N23" s="103">
        <v>83</v>
      </c>
      <c r="O23" s="103">
        <v>79</v>
      </c>
      <c r="P23" s="103">
        <v>84</v>
      </c>
      <c r="Q23" s="103">
        <v>89</v>
      </c>
      <c r="R23" s="103">
        <v>108</v>
      </c>
      <c r="S23" s="103">
        <v>120</v>
      </c>
      <c r="T23" s="103">
        <v>236</v>
      </c>
      <c r="U23" s="103">
        <v>135</v>
      </c>
      <c r="V23" s="103">
        <v>102.34552177449504</v>
      </c>
      <c r="W23" s="103">
        <v>121</v>
      </c>
      <c r="X23" s="103">
        <v>112</v>
      </c>
      <c r="Y23" s="103">
        <v>100</v>
      </c>
      <c r="Z23" s="97" t="s">
        <v>686</v>
      </c>
    </row>
    <row r="24" spans="1:26" s="98" customFormat="1" ht="21" customHeight="1">
      <c r="A24" s="95">
        <v>2</v>
      </c>
      <c r="B24" s="509" t="s">
        <v>1532</v>
      </c>
      <c r="C24" s="510"/>
      <c r="D24" s="502"/>
      <c r="E24" s="503"/>
      <c r="F24" s="99" t="s">
        <v>1540</v>
      </c>
      <c r="G24" s="102">
        <v>89.7</v>
      </c>
      <c r="H24" s="99">
        <v>68</v>
      </c>
      <c r="I24" s="99">
        <v>64.3</v>
      </c>
      <c r="J24" s="99">
        <v>76</v>
      </c>
      <c r="K24" s="99">
        <v>69</v>
      </c>
      <c r="L24" s="102">
        <v>100.17</v>
      </c>
      <c r="M24" s="99">
        <v>112</v>
      </c>
      <c r="N24" s="103">
        <v>121</v>
      </c>
      <c r="O24" s="103">
        <v>113</v>
      </c>
      <c r="P24" s="103">
        <v>139</v>
      </c>
      <c r="Q24" s="103">
        <v>119</v>
      </c>
      <c r="R24" s="103">
        <v>103</v>
      </c>
      <c r="S24" s="103">
        <v>92</v>
      </c>
      <c r="T24" s="103">
        <v>90</v>
      </c>
      <c r="U24" s="103">
        <v>74</v>
      </c>
      <c r="V24" s="103">
        <v>65.662100730710605</v>
      </c>
      <c r="W24" s="103">
        <v>67</v>
      </c>
      <c r="X24" s="103">
        <v>68</v>
      </c>
      <c r="Y24" s="103">
        <v>68</v>
      </c>
      <c r="Z24" s="97" t="s">
        <v>817</v>
      </c>
    </row>
    <row r="25" spans="1:26" s="98" customFormat="1" ht="21" customHeight="1">
      <c r="A25" s="95">
        <v>3</v>
      </c>
      <c r="B25" s="509" t="s">
        <v>1533</v>
      </c>
      <c r="C25" s="510"/>
      <c r="D25" s="502"/>
      <c r="E25" s="503"/>
      <c r="F25" s="99">
        <v>71.7</v>
      </c>
      <c r="G25" s="99">
        <v>65</v>
      </c>
      <c r="H25" s="99">
        <v>77.599999999999994</v>
      </c>
      <c r="I25" s="99">
        <v>74.8</v>
      </c>
      <c r="J25" s="99">
        <v>86</v>
      </c>
      <c r="K25" s="99">
        <v>60</v>
      </c>
      <c r="L25" s="102">
        <v>62.5</v>
      </c>
      <c r="M25" s="99">
        <v>73</v>
      </c>
      <c r="N25" s="103">
        <v>57</v>
      </c>
      <c r="O25" s="103">
        <v>75</v>
      </c>
      <c r="P25" s="103">
        <v>57</v>
      </c>
      <c r="Q25" s="103">
        <v>59</v>
      </c>
      <c r="R25" s="103">
        <v>65</v>
      </c>
      <c r="S25" s="103">
        <v>62</v>
      </c>
      <c r="T25" s="103">
        <v>78</v>
      </c>
      <c r="U25" s="103">
        <v>73</v>
      </c>
      <c r="V25" s="103">
        <v>54.832899200823221</v>
      </c>
      <c r="W25" s="103">
        <v>58</v>
      </c>
      <c r="X25" s="103">
        <v>61</v>
      </c>
      <c r="Y25" s="103">
        <v>63</v>
      </c>
      <c r="Z25" s="97" t="s">
        <v>1272</v>
      </c>
    </row>
    <row r="26" spans="1:26" s="98" customFormat="1" ht="21" customHeight="1">
      <c r="A26" s="95">
        <v>4</v>
      </c>
      <c r="B26" s="509" t="s">
        <v>1534</v>
      </c>
      <c r="C26" s="510"/>
      <c r="D26" s="502"/>
      <c r="E26" s="503"/>
      <c r="F26" s="99">
        <v>172</v>
      </c>
      <c r="G26" s="102">
        <v>155</v>
      </c>
      <c r="H26" s="99">
        <v>146</v>
      </c>
      <c r="I26" s="99">
        <v>158</v>
      </c>
      <c r="J26" s="99">
        <v>151</v>
      </c>
      <c r="K26" s="99">
        <v>149</v>
      </c>
      <c r="L26" s="102">
        <v>214.11</v>
      </c>
      <c r="M26" s="99">
        <v>252</v>
      </c>
      <c r="N26" s="103">
        <v>237</v>
      </c>
      <c r="O26" s="103">
        <v>221</v>
      </c>
      <c r="P26" s="103">
        <v>217</v>
      </c>
      <c r="Q26" s="103">
        <v>220</v>
      </c>
      <c r="R26" s="103">
        <v>278</v>
      </c>
      <c r="S26" s="103">
        <v>241</v>
      </c>
      <c r="T26" s="103" t="s">
        <v>1547</v>
      </c>
      <c r="U26" s="103" t="s">
        <v>1548</v>
      </c>
      <c r="V26" s="103">
        <v>173</v>
      </c>
      <c r="W26" s="103">
        <v>207</v>
      </c>
      <c r="X26" s="103" t="s">
        <v>1549</v>
      </c>
      <c r="Y26" s="103">
        <v>205</v>
      </c>
      <c r="Z26" s="97" t="s">
        <v>8</v>
      </c>
    </row>
    <row r="27" spans="1:26" s="98" customFormat="1" ht="21" customHeight="1">
      <c r="A27" s="95">
        <v>5</v>
      </c>
      <c r="B27" s="509" t="s">
        <v>1538</v>
      </c>
      <c r="C27" s="510"/>
      <c r="D27" s="502"/>
      <c r="E27" s="503"/>
      <c r="F27" s="99">
        <v>127</v>
      </c>
      <c r="G27" s="99">
        <v>98</v>
      </c>
      <c r="H27" s="99">
        <v>68.8</v>
      </c>
      <c r="I27" s="99">
        <v>71</v>
      </c>
      <c r="J27" s="99">
        <v>64</v>
      </c>
      <c r="K27" s="99">
        <v>71</v>
      </c>
      <c r="L27" s="102">
        <v>84.66</v>
      </c>
      <c r="M27" s="99">
        <v>81</v>
      </c>
      <c r="N27" s="103">
        <v>79</v>
      </c>
      <c r="O27" s="103">
        <v>90</v>
      </c>
      <c r="P27" s="103">
        <v>95</v>
      </c>
      <c r="Q27" s="103">
        <v>93</v>
      </c>
      <c r="R27" s="103">
        <v>100</v>
      </c>
      <c r="S27" s="103">
        <v>108</v>
      </c>
      <c r="T27" s="103">
        <v>105</v>
      </c>
      <c r="U27" s="103">
        <v>99</v>
      </c>
      <c r="V27" s="103">
        <v>80.165911406269871</v>
      </c>
      <c r="W27" s="103">
        <v>89</v>
      </c>
      <c r="X27" s="103">
        <v>88</v>
      </c>
      <c r="Y27" s="103">
        <v>86</v>
      </c>
      <c r="Z27" s="97" t="s">
        <v>1327</v>
      </c>
    </row>
    <row r="28" spans="1:26" s="98" customFormat="1" ht="21" customHeight="1">
      <c r="A28" s="95">
        <v>6</v>
      </c>
      <c r="B28" s="509" t="s">
        <v>1539</v>
      </c>
      <c r="C28" s="510"/>
      <c r="D28" s="502"/>
      <c r="E28" s="503"/>
      <c r="F28" s="99">
        <v>140</v>
      </c>
      <c r="G28" s="102">
        <v>145</v>
      </c>
      <c r="H28" s="99">
        <v>117</v>
      </c>
      <c r="I28" s="99">
        <v>128</v>
      </c>
      <c r="J28" s="99">
        <v>121</v>
      </c>
      <c r="K28" s="99">
        <v>134</v>
      </c>
      <c r="L28" s="102">
        <v>102.56</v>
      </c>
      <c r="M28" s="99">
        <v>126</v>
      </c>
      <c r="N28" s="103">
        <v>135</v>
      </c>
      <c r="O28" s="103">
        <v>159</v>
      </c>
      <c r="P28" s="103">
        <v>122</v>
      </c>
      <c r="Q28" s="103">
        <v>105</v>
      </c>
      <c r="R28" s="103">
        <v>113</v>
      </c>
      <c r="S28" s="103">
        <v>120</v>
      </c>
      <c r="T28" s="103">
        <v>148</v>
      </c>
      <c r="U28" s="103">
        <v>104</v>
      </c>
      <c r="V28" s="103">
        <v>115.93845638404611</v>
      </c>
      <c r="W28" s="103">
        <v>107</v>
      </c>
      <c r="X28" s="103">
        <v>101</v>
      </c>
      <c r="Y28" s="103">
        <v>94</v>
      </c>
      <c r="Z28" s="97" t="s">
        <v>1477</v>
      </c>
    </row>
    <row r="29" spans="1:26" s="98" customFormat="1" ht="21" customHeight="1">
      <c r="A29" s="95">
        <v>7</v>
      </c>
      <c r="B29" s="509" t="s">
        <v>1541</v>
      </c>
      <c r="C29" s="510"/>
      <c r="D29" s="502"/>
      <c r="E29" s="503"/>
      <c r="F29" s="99">
        <v>115</v>
      </c>
      <c r="G29" s="99">
        <v>107</v>
      </c>
      <c r="H29" s="99">
        <v>67.2</v>
      </c>
      <c r="I29" s="99">
        <v>68.7</v>
      </c>
      <c r="J29" s="99">
        <v>70</v>
      </c>
      <c r="K29" s="99">
        <v>78</v>
      </c>
      <c r="L29" s="102">
        <v>126.67</v>
      </c>
      <c r="M29" s="99">
        <v>117</v>
      </c>
      <c r="N29" s="103">
        <v>117</v>
      </c>
      <c r="O29" s="103">
        <v>117</v>
      </c>
      <c r="P29" s="103">
        <v>96</v>
      </c>
      <c r="Q29" s="103">
        <v>107</v>
      </c>
      <c r="R29" s="103">
        <v>119</v>
      </c>
      <c r="S29" s="103">
        <v>151</v>
      </c>
      <c r="T29" s="103">
        <v>166</v>
      </c>
      <c r="U29" s="103">
        <v>125</v>
      </c>
      <c r="V29" s="103">
        <v>215.99898989898989</v>
      </c>
      <c r="W29" s="103">
        <v>106</v>
      </c>
      <c r="X29" s="103">
        <v>114</v>
      </c>
      <c r="Y29" s="103">
        <v>108</v>
      </c>
      <c r="Z29" s="97" t="s">
        <v>977</v>
      </c>
    </row>
    <row r="30" spans="1:26" s="98" customFormat="1" ht="33" customHeight="1">
      <c r="A30" s="891" t="s">
        <v>1559</v>
      </c>
      <c r="B30" s="892"/>
      <c r="C30" s="892"/>
      <c r="D30" s="892"/>
      <c r="E30" s="892"/>
      <c r="F30" s="892"/>
      <c r="G30" s="892"/>
      <c r="H30" s="892"/>
      <c r="I30" s="892"/>
      <c r="J30" s="892"/>
      <c r="K30" s="892"/>
      <c r="L30" s="892"/>
      <c r="M30" s="892"/>
      <c r="N30" s="892"/>
      <c r="O30" s="892"/>
      <c r="P30" s="892"/>
      <c r="Q30" s="892"/>
      <c r="R30" s="892"/>
      <c r="S30" s="892"/>
      <c r="T30" s="892"/>
      <c r="U30" s="892"/>
      <c r="V30" s="892"/>
      <c r="W30" s="892"/>
      <c r="X30" s="892"/>
      <c r="Y30" s="892"/>
      <c r="Z30" s="893"/>
    </row>
    <row r="31" spans="1:26" s="98" customFormat="1" ht="64" customHeight="1">
      <c r="A31" s="883" t="s">
        <v>5228</v>
      </c>
      <c r="B31" s="884"/>
      <c r="C31" s="884"/>
      <c r="D31" s="884"/>
      <c r="E31" s="884"/>
      <c r="F31" s="884"/>
      <c r="G31" s="884"/>
      <c r="H31" s="884"/>
      <c r="I31" s="884"/>
      <c r="J31" s="884"/>
      <c r="K31" s="884"/>
      <c r="L31" s="884"/>
      <c r="M31" s="884"/>
      <c r="N31" s="884"/>
      <c r="O31" s="884"/>
      <c r="P31" s="884"/>
      <c r="Q31" s="884"/>
      <c r="R31" s="884"/>
      <c r="S31" s="884"/>
      <c r="T31" s="884"/>
      <c r="U31" s="884"/>
      <c r="V31" s="884"/>
      <c r="W31" s="884"/>
      <c r="X31" s="884"/>
      <c r="Y31" s="884"/>
      <c r="Z31" s="885"/>
    </row>
    <row r="33" spans="2:26" hidden="1">
      <c r="M33" s="104"/>
    </row>
    <row r="35" spans="2:26" ht="14.5" hidden="1" customHeight="1"/>
    <row r="37" spans="2:26" ht="14.5" hidden="1" customHeight="1"/>
    <row r="38" spans="2:26" ht="14.5" hidden="1" customHeight="1"/>
    <row r="41" spans="2:26" hidden="1">
      <c r="N41" s="290" t="s">
        <v>1550</v>
      </c>
    </row>
    <row r="43" spans="2:26" s="98" customFormat="1" hidden="1">
      <c r="C43" s="105"/>
      <c r="D43" s="105"/>
      <c r="E43" s="105"/>
      <c r="F43" s="105"/>
      <c r="G43" s="105"/>
      <c r="H43" s="105"/>
      <c r="I43" s="105"/>
      <c r="J43" s="105"/>
      <c r="K43" s="105"/>
      <c r="L43" s="105"/>
      <c r="M43" s="105"/>
      <c r="N43" s="105"/>
      <c r="O43" s="105"/>
      <c r="P43" s="105"/>
      <c r="Q43" s="105"/>
      <c r="R43" s="105"/>
      <c r="S43" s="105"/>
      <c r="T43" s="105"/>
      <c r="U43" s="105"/>
      <c r="V43" s="292"/>
      <c r="W43" s="292"/>
      <c r="X43" s="292"/>
      <c r="Y43" s="292"/>
    </row>
    <row r="44" spans="2:26" s="98" customFormat="1" ht="14.5" hidden="1" customHeight="1">
      <c r="B44" s="100"/>
      <c r="C44" s="104"/>
      <c r="D44" s="104"/>
      <c r="E44" s="104"/>
      <c r="F44" s="104"/>
      <c r="G44" s="104"/>
      <c r="H44" s="104"/>
      <c r="I44" s="104"/>
      <c r="J44" s="104"/>
      <c r="K44" s="104"/>
      <c r="L44" s="104"/>
      <c r="M44" s="104"/>
      <c r="N44" s="104"/>
      <c r="O44" s="104"/>
      <c r="P44" s="104"/>
      <c r="Q44" s="104"/>
      <c r="R44" s="104"/>
      <c r="S44" s="104"/>
      <c r="T44" s="104"/>
      <c r="U44" s="104"/>
      <c r="V44" s="106"/>
      <c r="W44" s="106"/>
      <c r="X44" s="106"/>
      <c r="Y44" s="106"/>
      <c r="Z44" s="100"/>
    </row>
    <row r="45" spans="2:26" s="98" customFormat="1" ht="14.5" hidden="1" customHeight="1">
      <c r="B45" s="100"/>
      <c r="C45" s="104"/>
      <c r="D45" s="104"/>
      <c r="E45" s="104"/>
      <c r="F45" s="104"/>
      <c r="G45" s="104"/>
      <c r="H45" s="104"/>
      <c r="I45" s="104"/>
      <c r="J45" s="104"/>
      <c r="K45" s="104"/>
      <c r="L45" s="104"/>
      <c r="M45" s="104"/>
      <c r="N45" s="104"/>
      <c r="O45" s="104"/>
      <c r="P45" s="104"/>
      <c r="Q45" s="104"/>
      <c r="R45" s="104"/>
      <c r="S45" s="104"/>
      <c r="T45" s="104"/>
      <c r="U45" s="104"/>
      <c r="V45" s="106"/>
      <c r="W45" s="106"/>
      <c r="X45" s="106"/>
      <c r="Y45" s="106"/>
      <c r="Z45" s="100"/>
    </row>
    <row r="46" spans="2:26" s="98" customFormat="1" hidden="1">
      <c r="B46" s="101"/>
      <c r="C46" s="104"/>
      <c r="D46" s="104"/>
      <c r="E46" s="104"/>
      <c r="F46" s="104"/>
      <c r="G46" s="104"/>
      <c r="H46" s="104"/>
      <c r="I46" s="104"/>
      <c r="J46" s="104"/>
      <c r="K46" s="104"/>
      <c r="L46" s="104"/>
      <c r="M46" s="104"/>
      <c r="N46" s="104"/>
      <c r="O46" s="104"/>
      <c r="P46" s="104"/>
      <c r="Q46" s="104"/>
      <c r="R46" s="104"/>
      <c r="S46" s="104"/>
      <c r="T46" s="104"/>
      <c r="U46" s="104"/>
      <c r="V46" s="106"/>
      <c r="W46" s="106"/>
      <c r="X46" s="106"/>
      <c r="Y46" s="106"/>
      <c r="Z46" s="101"/>
    </row>
    <row r="47" spans="2:26" s="98" customFormat="1" hidden="1">
      <c r="C47" s="105"/>
      <c r="D47" s="105"/>
      <c r="E47" s="105"/>
      <c r="F47" s="105"/>
      <c r="G47" s="105"/>
      <c r="H47" s="105"/>
      <c r="I47" s="105"/>
      <c r="J47" s="105"/>
      <c r="K47" s="105"/>
      <c r="L47" s="105"/>
      <c r="M47" s="105"/>
      <c r="N47" s="105"/>
      <c r="O47" s="105"/>
      <c r="P47" s="105"/>
      <c r="Q47" s="105"/>
      <c r="R47" s="105"/>
      <c r="S47" s="105"/>
      <c r="T47" s="105"/>
      <c r="U47" s="105"/>
      <c r="V47" s="292"/>
      <c r="W47" s="292"/>
      <c r="X47" s="292"/>
      <c r="Y47" s="292"/>
    </row>
    <row r="48" spans="2:26" s="98" customFormat="1" hidden="1">
      <c r="C48" s="105"/>
      <c r="D48" s="105"/>
      <c r="E48" s="105"/>
      <c r="F48" s="105"/>
      <c r="G48" s="105"/>
      <c r="H48" s="105"/>
      <c r="I48" s="105"/>
      <c r="J48" s="105"/>
      <c r="K48" s="105"/>
      <c r="L48" s="105"/>
      <c r="M48" s="105"/>
      <c r="N48" s="105"/>
      <c r="O48" s="105"/>
      <c r="P48" s="105"/>
      <c r="Q48" s="105"/>
      <c r="R48" s="105"/>
      <c r="S48" s="105"/>
      <c r="T48" s="105"/>
      <c r="U48" s="105"/>
      <c r="V48" s="292"/>
      <c r="W48" s="292"/>
      <c r="X48" s="292"/>
      <c r="Y48" s="292"/>
    </row>
    <row r="49" spans="3:25" s="98" customFormat="1" hidden="1">
      <c r="C49" s="105"/>
      <c r="D49" s="105"/>
      <c r="E49" s="105"/>
      <c r="F49" s="105"/>
      <c r="G49" s="105"/>
      <c r="H49" s="105"/>
      <c r="I49" s="105"/>
      <c r="J49" s="105"/>
      <c r="K49" s="105"/>
      <c r="L49" s="105"/>
      <c r="M49" s="105"/>
      <c r="N49" s="105"/>
      <c r="O49" s="105"/>
      <c r="P49" s="105"/>
      <c r="Q49" s="105"/>
      <c r="R49" s="105"/>
      <c r="S49" s="105"/>
      <c r="T49" s="105"/>
      <c r="U49" s="105"/>
      <c r="V49" s="292"/>
      <c r="W49" s="292"/>
      <c r="X49" s="292"/>
      <c r="Y49" s="292"/>
    </row>
    <row r="50" spans="3:25" s="98" customFormat="1" hidden="1">
      <c r="C50" s="105"/>
      <c r="D50" s="105"/>
      <c r="E50" s="105"/>
      <c r="F50" s="105"/>
      <c r="G50" s="105"/>
      <c r="H50" s="105"/>
      <c r="I50" s="105"/>
      <c r="J50" s="105"/>
      <c r="K50" s="105"/>
      <c r="L50" s="105"/>
      <c r="M50" s="105"/>
      <c r="N50" s="105"/>
      <c r="O50" s="105"/>
      <c r="P50" s="105"/>
      <c r="Q50" s="105"/>
      <c r="R50" s="105"/>
      <c r="S50" s="105"/>
      <c r="T50" s="105"/>
      <c r="U50" s="105"/>
      <c r="V50" s="292"/>
      <c r="W50" s="292"/>
      <c r="X50" s="292"/>
      <c r="Y50" s="292"/>
    </row>
    <row r="51" spans="3:25" s="98" customFormat="1" hidden="1">
      <c r="C51" s="105"/>
      <c r="D51" s="105"/>
      <c r="E51" s="105"/>
      <c r="F51" s="105"/>
      <c r="G51" s="105"/>
      <c r="H51" s="105"/>
      <c r="I51" s="105"/>
      <c r="J51" s="105"/>
      <c r="K51" s="105"/>
      <c r="L51" s="105"/>
      <c r="M51" s="105"/>
      <c r="N51" s="105"/>
      <c r="O51" s="105"/>
      <c r="P51" s="105"/>
      <c r="Q51" s="105"/>
      <c r="R51" s="105"/>
      <c r="S51" s="105"/>
      <c r="T51" s="105"/>
      <c r="U51" s="105"/>
      <c r="V51" s="292"/>
      <c r="W51" s="292"/>
      <c r="X51" s="292"/>
      <c r="Y51" s="292"/>
    </row>
    <row r="52" spans="3:25" s="98" customFormat="1" hidden="1">
      <c r="C52" s="105"/>
      <c r="D52" s="105"/>
      <c r="E52" s="105"/>
      <c r="F52" s="105"/>
      <c r="G52" s="105"/>
      <c r="H52" s="105"/>
      <c r="I52" s="105"/>
      <c r="J52" s="105"/>
      <c r="K52" s="105"/>
      <c r="L52" s="105"/>
      <c r="M52" s="105"/>
      <c r="N52" s="105"/>
      <c r="O52" s="105"/>
      <c r="P52" s="105"/>
      <c r="Q52" s="105"/>
      <c r="R52" s="105"/>
      <c r="S52" s="105"/>
      <c r="T52" s="105"/>
      <c r="U52" s="105"/>
      <c r="V52" s="292"/>
      <c r="W52" s="292"/>
      <c r="X52" s="292"/>
      <c r="Y52" s="292"/>
    </row>
    <row r="53" spans="3:25" s="98" customFormat="1" hidden="1">
      <c r="C53" s="105"/>
      <c r="D53" s="105"/>
      <c r="E53" s="105"/>
      <c r="F53" s="105"/>
      <c r="G53" s="105"/>
      <c r="H53" s="105"/>
      <c r="I53" s="105"/>
      <c r="J53" s="105"/>
      <c r="K53" s="105"/>
      <c r="L53" s="105"/>
      <c r="M53" s="105"/>
      <c r="N53" s="105"/>
      <c r="O53" s="105"/>
      <c r="P53" s="105"/>
      <c r="Q53" s="105"/>
      <c r="R53" s="105"/>
      <c r="S53" s="105"/>
      <c r="T53" s="105"/>
      <c r="U53" s="105"/>
      <c r="V53" s="292"/>
      <c r="W53" s="292"/>
      <c r="X53" s="292"/>
      <c r="Y53" s="292"/>
    </row>
    <row r="54" spans="3:25" s="98" customFormat="1" hidden="1">
      <c r="C54" s="105"/>
      <c r="D54" s="105"/>
      <c r="E54" s="105"/>
      <c r="F54" s="105"/>
      <c r="G54" s="105"/>
      <c r="H54" s="105"/>
      <c r="I54" s="105"/>
      <c r="J54" s="105"/>
      <c r="K54" s="105"/>
      <c r="L54" s="105"/>
      <c r="M54" s="105"/>
      <c r="N54" s="105"/>
      <c r="O54" s="105"/>
      <c r="P54" s="105"/>
      <c r="Q54" s="105"/>
      <c r="R54" s="105"/>
      <c r="S54" s="105"/>
      <c r="T54" s="105"/>
      <c r="U54" s="105"/>
      <c r="V54" s="292"/>
      <c r="W54" s="292"/>
      <c r="X54" s="292"/>
      <c r="Y54" s="292"/>
    </row>
  </sheetData>
  <mergeCells count="7">
    <mergeCell ref="A31:Z31"/>
    <mergeCell ref="A1:Z1"/>
    <mergeCell ref="A2:Z2"/>
    <mergeCell ref="A3:Z3"/>
    <mergeCell ref="A12:Z12"/>
    <mergeCell ref="A21:Z21"/>
    <mergeCell ref="A30:Z30"/>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4F5CD-4F8F-479F-865B-E9AD64237126}">
  <sheetPr>
    <pageSetUpPr fitToPage="1"/>
  </sheetPr>
  <dimension ref="A1:BC125"/>
  <sheetViews>
    <sheetView topLeftCell="AD1" zoomScale="70" zoomScaleNormal="70" zoomScaleSheetLayoutView="112" workbookViewId="0">
      <selection activeCell="AV11" sqref="AV11"/>
    </sheetView>
  </sheetViews>
  <sheetFormatPr defaultColWidth="0" defaultRowHeight="14.5" zeroHeight="1"/>
  <cols>
    <col min="1" max="1" width="15.54296875" style="385" hidden="1" customWidth="1"/>
    <col min="2" max="2" width="10.54296875" style="385" hidden="1" customWidth="1"/>
    <col min="3" max="3" width="30.453125" style="385" hidden="1" customWidth="1"/>
    <col min="4" max="5" width="11.453125" style="385" hidden="1" customWidth="1"/>
    <col min="6" max="6" width="11.81640625" style="385" hidden="1" customWidth="1"/>
    <col min="7" max="7" width="10.453125" style="385" hidden="1" customWidth="1"/>
    <col min="8" max="8" width="9.54296875" style="385" hidden="1" customWidth="1"/>
    <col min="9" max="9" width="9.26953125" style="385" hidden="1" customWidth="1"/>
    <col min="10" max="10" width="11.26953125" style="385" hidden="1" customWidth="1"/>
    <col min="11" max="11" width="10.1796875" style="385" hidden="1" customWidth="1"/>
    <col min="12" max="12" width="15.7265625" style="385" hidden="1" customWidth="1"/>
    <col min="13" max="13" width="17.54296875" style="385" hidden="1" customWidth="1"/>
    <col min="14" max="14" width="17.81640625" style="385" hidden="1" customWidth="1"/>
    <col min="15" max="15" width="15" style="385" hidden="1" customWidth="1"/>
    <col min="16" max="16" width="15.54296875" style="385" hidden="1" customWidth="1"/>
    <col min="17" max="17" width="16.54296875" style="385" hidden="1" customWidth="1"/>
    <col min="18" max="18" width="16.7265625" style="385" hidden="1" customWidth="1"/>
    <col min="19" max="19" width="36.1796875" style="385" hidden="1" customWidth="1"/>
    <col min="20" max="20" width="13.453125" style="385" hidden="1" customWidth="1"/>
    <col min="21" max="22" width="12.81640625" style="385" hidden="1" customWidth="1"/>
    <col min="23" max="23" width="13.1796875" style="385" hidden="1" customWidth="1"/>
    <col min="24" max="25" width="12.81640625" style="385" hidden="1" customWidth="1"/>
    <col min="26" max="26" width="13.1796875" style="385" hidden="1" customWidth="1"/>
    <col min="27" max="27" width="1.81640625" style="385" hidden="1" customWidth="1"/>
    <col min="28" max="29" width="0" style="385" hidden="1" customWidth="1"/>
    <col min="30" max="30" width="9.1796875" style="385" customWidth="1"/>
    <col min="31" max="31" width="13.7265625" style="385" customWidth="1"/>
    <col min="32" max="32" width="9.1796875" style="407" customWidth="1"/>
    <col min="33" max="33" width="31" style="385" customWidth="1"/>
    <col min="34" max="45" width="0" style="385" hidden="1" customWidth="1"/>
    <col min="46" max="46" width="14.1796875" style="389" customWidth="1"/>
    <col min="47" max="52" width="14.7265625" style="389" customWidth="1"/>
    <col min="53" max="54" width="13" style="408" customWidth="1"/>
    <col min="55" max="55" width="22.453125" style="385" customWidth="1"/>
    <col min="56" max="16384" width="9.1796875" style="385" hidden="1"/>
  </cols>
  <sheetData>
    <row r="1" spans="1:55" ht="17.25" customHeight="1">
      <c r="A1" s="384"/>
      <c r="B1" s="384"/>
      <c r="C1" s="384"/>
      <c r="D1" s="384"/>
      <c r="E1" s="384"/>
      <c r="F1" s="384"/>
      <c r="P1" s="386" t="s">
        <v>2186</v>
      </c>
      <c r="AD1" s="894" t="s">
        <v>2187</v>
      </c>
      <c r="AE1" s="895"/>
      <c r="AF1" s="895"/>
      <c r="AG1" s="895"/>
      <c r="AH1" s="895"/>
      <c r="AI1" s="895"/>
      <c r="AJ1" s="895"/>
      <c r="AK1" s="895"/>
      <c r="AL1" s="895"/>
      <c r="AM1" s="895"/>
      <c r="AN1" s="895"/>
      <c r="AO1" s="895"/>
      <c r="AP1" s="895"/>
      <c r="AQ1" s="895"/>
      <c r="AR1" s="895"/>
      <c r="AS1" s="895"/>
      <c r="AT1" s="895"/>
      <c r="AU1" s="895"/>
      <c r="AV1" s="895"/>
      <c r="AW1" s="895"/>
      <c r="AX1" s="895"/>
      <c r="AY1" s="895"/>
      <c r="AZ1" s="895"/>
      <c r="BA1" s="895"/>
      <c r="BB1" s="895"/>
      <c r="BC1" s="896"/>
    </row>
    <row r="2" spans="1:55" ht="18" customHeight="1">
      <c r="A2" s="384"/>
      <c r="B2" s="384"/>
      <c r="C2" s="384"/>
      <c r="D2" s="384"/>
      <c r="E2" s="384"/>
      <c r="F2" s="384"/>
      <c r="P2" s="386"/>
      <c r="AD2" s="897" t="s">
        <v>2188</v>
      </c>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9"/>
    </row>
    <row r="3" spans="1:55" s="390" customFormat="1" ht="66" customHeight="1">
      <c r="A3" s="387" t="s">
        <v>2189</v>
      </c>
      <c r="B3" s="387" t="s">
        <v>2190</v>
      </c>
      <c r="C3" s="385"/>
      <c r="D3" s="388">
        <v>2002</v>
      </c>
      <c r="E3" s="388">
        <v>2003</v>
      </c>
      <c r="F3" s="388">
        <v>2004</v>
      </c>
      <c r="G3" s="388">
        <v>2005</v>
      </c>
      <c r="H3" s="388">
        <v>2006</v>
      </c>
      <c r="I3" s="388">
        <v>2007</v>
      </c>
      <c r="J3" s="388">
        <v>2008</v>
      </c>
      <c r="K3" s="388">
        <v>2009</v>
      </c>
      <c r="L3" s="388">
        <v>2010</v>
      </c>
      <c r="M3" s="388">
        <v>2011</v>
      </c>
      <c r="N3" s="388">
        <v>2012</v>
      </c>
      <c r="O3" s="388">
        <v>2013</v>
      </c>
      <c r="P3" s="388">
        <v>2014</v>
      </c>
      <c r="Q3" s="388">
        <v>2015</v>
      </c>
      <c r="R3" s="388">
        <v>2016</v>
      </c>
      <c r="S3" s="389"/>
      <c r="T3" s="388">
        <v>2002</v>
      </c>
      <c r="U3" s="388">
        <v>2003</v>
      </c>
      <c r="V3" s="388">
        <v>2004</v>
      </c>
      <c r="W3" s="388">
        <v>2005</v>
      </c>
      <c r="X3" s="388">
        <v>2006</v>
      </c>
      <c r="Y3" s="388">
        <v>2007</v>
      </c>
      <c r="Z3" s="388">
        <v>2008</v>
      </c>
      <c r="AA3" s="388">
        <v>2009</v>
      </c>
      <c r="AD3" s="391" t="s">
        <v>156</v>
      </c>
      <c r="AE3" s="391" t="s">
        <v>2191</v>
      </c>
      <c r="AF3" s="391" t="s">
        <v>2192</v>
      </c>
      <c r="AG3" s="392"/>
      <c r="AH3" s="393">
        <v>2002</v>
      </c>
      <c r="AI3" s="393">
        <v>2003</v>
      </c>
      <c r="AJ3" s="393">
        <v>2004</v>
      </c>
      <c r="AK3" s="393">
        <v>2005</v>
      </c>
      <c r="AL3" s="393">
        <v>2006</v>
      </c>
      <c r="AM3" s="393">
        <v>2007</v>
      </c>
      <c r="AN3" s="393">
        <v>2008</v>
      </c>
      <c r="AO3" s="393">
        <v>2009</v>
      </c>
      <c r="AP3" s="393">
        <v>2010</v>
      </c>
      <c r="AQ3" s="393">
        <v>2011</v>
      </c>
      <c r="AR3" s="393">
        <v>2012</v>
      </c>
      <c r="AS3" s="393">
        <v>2013</v>
      </c>
      <c r="AT3" s="394">
        <v>2014</v>
      </c>
      <c r="AU3" s="394">
        <v>2015</v>
      </c>
      <c r="AV3" s="394">
        <v>2016</v>
      </c>
      <c r="AW3" s="394">
        <v>2017</v>
      </c>
      <c r="AX3" s="394">
        <v>2018</v>
      </c>
      <c r="AY3" s="394">
        <v>2019</v>
      </c>
      <c r="AZ3" s="394">
        <v>2020</v>
      </c>
      <c r="BA3" s="394">
        <v>2021</v>
      </c>
      <c r="BB3" s="394">
        <v>2022</v>
      </c>
      <c r="BC3" s="395"/>
    </row>
    <row r="4" spans="1:55" ht="33" customHeight="1">
      <c r="A4" s="900" t="s">
        <v>1812</v>
      </c>
      <c r="B4" s="900">
        <v>2525</v>
      </c>
      <c r="C4" s="900" t="s">
        <v>2193</v>
      </c>
      <c r="D4" s="900">
        <v>34</v>
      </c>
      <c r="E4" s="900">
        <v>34</v>
      </c>
      <c r="F4" s="900">
        <v>34</v>
      </c>
      <c r="G4" s="900">
        <v>39</v>
      </c>
      <c r="H4" s="900">
        <v>39</v>
      </c>
      <c r="I4" s="900">
        <v>39</v>
      </c>
      <c r="J4" s="900">
        <v>39</v>
      </c>
      <c r="K4" s="900">
        <v>57</v>
      </c>
      <c r="L4" s="900" t="s">
        <v>2194</v>
      </c>
      <c r="M4" s="900" t="s">
        <v>2195</v>
      </c>
      <c r="N4" s="900" t="s">
        <v>2195</v>
      </c>
      <c r="O4" s="900" t="s">
        <v>2195</v>
      </c>
      <c r="P4" s="900" t="s">
        <v>2196</v>
      </c>
      <c r="Q4" s="900" t="s">
        <v>2197</v>
      </c>
      <c r="R4" s="900" t="s">
        <v>2198</v>
      </c>
      <c r="S4" s="900" t="s">
        <v>2199</v>
      </c>
      <c r="T4" s="900">
        <v>34</v>
      </c>
      <c r="U4" s="900">
        <v>34</v>
      </c>
      <c r="V4" s="900">
        <v>34</v>
      </c>
      <c r="W4" s="900">
        <v>39</v>
      </c>
      <c r="X4" s="900">
        <v>39</v>
      </c>
      <c r="Y4" s="900">
        <v>39</v>
      </c>
      <c r="Z4" s="900">
        <v>39</v>
      </c>
      <c r="AA4" s="900">
        <v>57</v>
      </c>
      <c r="AB4" s="900"/>
      <c r="AC4" s="900"/>
      <c r="AD4" s="900">
        <v>1</v>
      </c>
      <c r="AE4" s="900" t="s">
        <v>2200</v>
      </c>
      <c r="AF4" s="901">
        <v>2525</v>
      </c>
      <c r="AG4" s="396" t="s">
        <v>2201</v>
      </c>
      <c r="AH4" s="397">
        <v>34</v>
      </c>
      <c r="AI4" s="397">
        <v>34</v>
      </c>
      <c r="AJ4" s="397">
        <v>34</v>
      </c>
      <c r="AK4" s="397">
        <v>39</v>
      </c>
      <c r="AL4" s="397">
        <v>39</v>
      </c>
      <c r="AM4" s="397">
        <v>39</v>
      </c>
      <c r="AN4" s="397">
        <v>39</v>
      </c>
      <c r="AO4" s="397">
        <v>57</v>
      </c>
      <c r="AP4" s="398" t="s">
        <v>2194</v>
      </c>
      <c r="AQ4" s="398" t="s">
        <v>2195</v>
      </c>
      <c r="AR4" s="398" t="s">
        <v>2195</v>
      </c>
      <c r="AS4" s="398" t="s">
        <v>2195</v>
      </c>
      <c r="AT4" s="399">
        <v>62</v>
      </c>
      <c r="AU4" s="399">
        <v>63</v>
      </c>
      <c r="AV4" s="399">
        <v>64</v>
      </c>
      <c r="AW4" s="399">
        <v>80</v>
      </c>
      <c r="AX4" s="399">
        <v>94</v>
      </c>
      <c r="AY4" s="400"/>
      <c r="AZ4" s="400" t="s">
        <v>2202</v>
      </c>
      <c r="BA4" s="399">
        <v>97</v>
      </c>
      <c r="BB4" s="399">
        <v>97</v>
      </c>
      <c r="BC4" s="401" t="s">
        <v>2193</v>
      </c>
    </row>
    <row r="5" spans="1:55" ht="22.5" customHeight="1">
      <c r="A5" s="900" t="s">
        <v>2203</v>
      </c>
      <c r="B5" s="900"/>
      <c r="C5" s="900" t="s">
        <v>2204</v>
      </c>
      <c r="D5" s="900" t="s">
        <v>2205</v>
      </c>
      <c r="E5" s="900" t="s">
        <v>2206</v>
      </c>
      <c r="F5" s="900" t="s">
        <v>2207</v>
      </c>
      <c r="G5" s="900" t="s">
        <v>2208</v>
      </c>
      <c r="H5" s="900" t="s">
        <v>2209</v>
      </c>
      <c r="I5" s="900" t="s">
        <v>2210</v>
      </c>
      <c r="J5" s="900" t="s">
        <v>2211</v>
      </c>
      <c r="K5" s="900" t="s">
        <v>2212</v>
      </c>
      <c r="L5" s="900" t="s">
        <v>2213</v>
      </c>
      <c r="M5" s="900" t="s">
        <v>2214</v>
      </c>
      <c r="N5" s="900" t="s">
        <v>2215</v>
      </c>
      <c r="O5" s="900" t="s">
        <v>2216</v>
      </c>
      <c r="P5" s="900" t="s">
        <v>2217</v>
      </c>
      <c r="Q5" s="900" t="s">
        <v>2218</v>
      </c>
      <c r="R5" s="900" t="s">
        <v>2219</v>
      </c>
      <c r="S5" s="900" t="s">
        <v>2220</v>
      </c>
      <c r="T5" s="900" t="s">
        <v>2221</v>
      </c>
      <c r="U5" s="900" t="s">
        <v>2206</v>
      </c>
      <c r="V5" s="900" t="s">
        <v>2222</v>
      </c>
      <c r="W5" s="900" t="s">
        <v>2208</v>
      </c>
      <c r="X5" s="900" t="s">
        <v>2223</v>
      </c>
      <c r="Y5" s="900" t="s">
        <v>2210</v>
      </c>
      <c r="Z5" s="900" t="s">
        <v>2224</v>
      </c>
      <c r="AA5" s="900" t="s">
        <v>2212</v>
      </c>
      <c r="AB5" s="900"/>
      <c r="AC5" s="900"/>
      <c r="AD5" s="900"/>
      <c r="AE5" s="900"/>
      <c r="AF5" s="901"/>
      <c r="AG5" s="402" t="s">
        <v>2225</v>
      </c>
      <c r="AH5" s="397" t="s">
        <v>2205</v>
      </c>
      <c r="AI5" s="397" t="s">
        <v>2206</v>
      </c>
      <c r="AJ5" s="403" t="s">
        <v>2207</v>
      </c>
      <c r="AK5" s="404" t="s">
        <v>2208</v>
      </c>
      <c r="AL5" s="404" t="s">
        <v>2209</v>
      </c>
      <c r="AM5" s="403" t="s">
        <v>2210</v>
      </c>
      <c r="AN5" s="403" t="s">
        <v>2211</v>
      </c>
      <c r="AO5" s="403" t="s">
        <v>2212</v>
      </c>
      <c r="AP5" s="398" t="s">
        <v>2213</v>
      </c>
      <c r="AQ5" s="398" t="s">
        <v>2214</v>
      </c>
      <c r="AR5" s="398" t="s">
        <v>2215</v>
      </c>
      <c r="AS5" s="398" t="s">
        <v>2216</v>
      </c>
      <c r="AT5" s="400" t="s">
        <v>2217</v>
      </c>
      <c r="AU5" s="400" t="s">
        <v>2218</v>
      </c>
      <c r="AV5" s="400" t="s">
        <v>2219</v>
      </c>
      <c r="AW5" s="400" t="s">
        <v>2226</v>
      </c>
      <c r="AX5" s="400" t="s">
        <v>2227</v>
      </c>
      <c r="AY5" s="400" t="s">
        <v>2228</v>
      </c>
      <c r="AZ5" s="400" t="s">
        <v>2229</v>
      </c>
      <c r="BA5" s="405" t="s">
        <v>2230</v>
      </c>
      <c r="BB5" s="399" t="s">
        <v>2231</v>
      </c>
      <c r="BC5" s="364" t="s">
        <v>2232</v>
      </c>
    </row>
    <row r="6" spans="1:55" ht="21.75" customHeight="1">
      <c r="A6" s="900"/>
      <c r="B6" s="900"/>
      <c r="C6" s="900" t="s">
        <v>2233</v>
      </c>
      <c r="D6" s="900" t="s">
        <v>2234</v>
      </c>
      <c r="E6" s="900" t="s">
        <v>2235</v>
      </c>
      <c r="F6" s="900" t="s">
        <v>2236</v>
      </c>
      <c r="G6" s="900" t="s">
        <v>2237</v>
      </c>
      <c r="H6" s="900" t="s">
        <v>2238</v>
      </c>
      <c r="I6" s="900" t="s">
        <v>2239</v>
      </c>
      <c r="J6" s="900" t="s">
        <v>2240</v>
      </c>
      <c r="K6" s="900" t="s">
        <v>2241</v>
      </c>
      <c r="L6" s="900" t="s">
        <v>2242</v>
      </c>
      <c r="M6" s="900" t="s">
        <v>2243</v>
      </c>
      <c r="N6" s="900" t="s">
        <v>2244</v>
      </c>
      <c r="O6" s="900" t="s">
        <v>2245</v>
      </c>
      <c r="P6" s="900" t="s">
        <v>2246</v>
      </c>
      <c r="Q6" s="900" t="s">
        <v>2247</v>
      </c>
      <c r="R6" s="900" t="s">
        <v>2248</v>
      </c>
      <c r="S6" s="900" t="s">
        <v>2249</v>
      </c>
      <c r="T6" s="900" t="s">
        <v>2250</v>
      </c>
      <c r="U6" s="900" t="s">
        <v>2235</v>
      </c>
      <c r="V6" s="900" t="s">
        <v>2251</v>
      </c>
      <c r="W6" s="900" t="s">
        <v>2237</v>
      </c>
      <c r="X6" s="900" t="s">
        <v>2252</v>
      </c>
      <c r="Y6" s="900" t="s">
        <v>2239</v>
      </c>
      <c r="Z6" s="900" t="s">
        <v>2253</v>
      </c>
      <c r="AA6" s="900" t="s">
        <v>2241</v>
      </c>
      <c r="AB6" s="900"/>
      <c r="AC6" s="900"/>
      <c r="AD6" s="900"/>
      <c r="AE6" s="900"/>
      <c r="AF6" s="901"/>
      <c r="AG6" s="396" t="s">
        <v>2254</v>
      </c>
      <c r="AH6" s="397" t="s">
        <v>2234</v>
      </c>
      <c r="AI6" s="397" t="s">
        <v>2235</v>
      </c>
      <c r="AJ6" s="397" t="s">
        <v>2236</v>
      </c>
      <c r="AK6" s="397" t="s">
        <v>2237</v>
      </c>
      <c r="AL6" s="397" t="s">
        <v>2238</v>
      </c>
      <c r="AM6" s="397" t="s">
        <v>2239</v>
      </c>
      <c r="AN6" s="397" t="s">
        <v>2240</v>
      </c>
      <c r="AO6" s="397" t="s">
        <v>2241</v>
      </c>
      <c r="AP6" s="398" t="s">
        <v>2242</v>
      </c>
      <c r="AQ6" s="398" t="s">
        <v>2243</v>
      </c>
      <c r="AR6" s="398" t="s">
        <v>2244</v>
      </c>
      <c r="AS6" s="398" t="s">
        <v>2245</v>
      </c>
      <c r="AT6" s="399" t="s">
        <v>2246</v>
      </c>
      <c r="AU6" s="399" t="s">
        <v>2247</v>
      </c>
      <c r="AV6" s="399" t="s">
        <v>2248</v>
      </c>
      <c r="AW6" s="399" t="s">
        <v>2255</v>
      </c>
      <c r="AX6" s="399" t="s">
        <v>2256</v>
      </c>
      <c r="AY6" s="400" t="s">
        <v>2257</v>
      </c>
      <c r="AZ6" s="400" t="s">
        <v>2258</v>
      </c>
      <c r="BA6" s="399" t="s">
        <v>2259</v>
      </c>
      <c r="BB6" s="399" t="s">
        <v>2260</v>
      </c>
      <c r="BC6" s="401" t="s">
        <v>2233</v>
      </c>
    </row>
    <row r="7" spans="1:55" ht="39.75" customHeight="1">
      <c r="A7" s="900"/>
      <c r="B7" s="900"/>
      <c r="C7" s="900" t="s">
        <v>2261</v>
      </c>
      <c r="D7" s="900" t="s">
        <v>2262</v>
      </c>
      <c r="E7" s="900" t="s">
        <v>2263</v>
      </c>
      <c r="F7" s="900" t="s">
        <v>2264</v>
      </c>
      <c r="G7" s="900" t="s">
        <v>2265</v>
      </c>
      <c r="H7" s="900" t="s">
        <v>2266</v>
      </c>
      <c r="I7" s="900" t="s">
        <v>2267</v>
      </c>
      <c r="J7" s="900" t="s">
        <v>2268</v>
      </c>
      <c r="K7" s="900" t="s">
        <v>2269</v>
      </c>
      <c r="L7" s="900" t="s">
        <v>2270</v>
      </c>
      <c r="M7" s="900" t="s">
        <v>2271</v>
      </c>
      <c r="N7" s="900" t="s">
        <v>2272</v>
      </c>
      <c r="O7" s="900" t="s">
        <v>2273</v>
      </c>
      <c r="P7" s="900" t="s">
        <v>2274</v>
      </c>
      <c r="Q7" s="900" t="s">
        <v>2275</v>
      </c>
      <c r="R7" s="900" t="s">
        <v>2276</v>
      </c>
      <c r="S7" s="900" t="s">
        <v>2277</v>
      </c>
      <c r="T7" s="900" t="s">
        <v>2250</v>
      </c>
      <c r="U7" s="900" t="s">
        <v>2263</v>
      </c>
      <c r="V7" s="900" t="s">
        <v>2278</v>
      </c>
      <c r="W7" s="900" t="s">
        <v>2265</v>
      </c>
      <c r="X7" s="900" t="s">
        <v>2279</v>
      </c>
      <c r="Y7" s="900" t="s">
        <v>2267</v>
      </c>
      <c r="Z7" s="900" t="s">
        <v>2280</v>
      </c>
      <c r="AA7" s="900" t="s">
        <v>2269</v>
      </c>
      <c r="AB7" s="900"/>
      <c r="AC7" s="900"/>
      <c r="AD7" s="900"/>
      <c r="AE7" s="900"/>
      <c r="AF7" s="901"/>
      <c r="AG7" s="402" t="s">
        <v>2281</v>
      </c>
      <c r="AH7" s="397" t="s">
        <v>2262</v>
      </c>
      <c r="AI7" s="397" t="s">
        <v>2263</v>
      </c>
      <c r="AJ7" s="403" t="s">
        <v>2264</v>
      </c>
      <c r="AK7" s="404" t="s">
        <v>2265</v>
      </c>
      <c r="AL7" s="404" t="s">
        <v>2266</v>
      </c>
      <c r="AM7" s="403" t="s">
        <v>2267</v>
      </c>
      <c r="AN7" s="403" t="s">
        <v>2268</v>
      </c>
      <c r="AO7" s="403" t="s">
        <v>2269</v>
      </c>
      <c r="AP7" s="398" t="s">
        <v>2270</v>
      </c>
      <c r="AQ7" s="398" t="s">
        <v>2271</v>
      </c>
      <c r="AR7" s="398" t="s">
        <v>2272</v>
      </c>
      <c r="AS7" s="398" t="s">
        <v>2273</v>
      </c>
      <c r="AT7" s="400" t="s">
        <v>2274</v>
      </c>
      <c r="AU7" s="400" t="s">
        <v>2275</v>
      </c>
      <c r="AV7" s="400" t="s">
        <v>2276</v>
      </c>
      <c r="AW7" s="400" t="s">
        <v>2282</v>
      </c>
      <c r="AX7" s="400" t="s">
        <v>2283</v>
      </c>
      <c r="AY7" s="400" t="s">
        <v>2284</v>
      </c>
      <c r="AZ7" s="400" t="s">
        <v>2285</v>
      </c>
      <c r="BA7" s="405" t="s">
        <v>2286</v>
      </c>
      <c r="BB7" s="399" t="s">
        <v>2287</v>
      </c>
      <c r="BC7" s="364" t="s">
        <v>2261</v>
      </c>
    </row>
    <row r="8" spans="1:55" ht="27" customHeight="1">
      <c r="A8" s="900"/>
      <c r="B8" s="900"/>
      <c r="C8" s="900" t="s">
        <v>2288</v>
      </c>
      <c r="D8" s="900" t="s">
        <v>2289</v>
      </c>
      <c r="E8" s="900" t="s">
        <v>2290</v>
      </c>
      <c r="F8" s="900" t="s">
        <v>2291</v>
      </c>
      <c r="G8" s="900" t="s">
        <v>2292</v>
      </c>
      <c r="H8" s="900" t="s">
        <v>2293</v>
      </c>
      <c r="I8" s="900" t="s">
        <v>2294</v>
      </c>
      <c r="J8" s="900" t="s">
        <v>2295</v>
      </c>
      <c r="K8" s="900" t="s">
        <v>2296</v>
      </c>
      <c r="L8" s="900" t="s">
        <v>2297</v>
      </c>
      <c r="M8" s="900" t="s">
        <v>2298</v>
      </c>
      <c r="N8" s="900" t="s">
        <v>2299</v>
      </c>
      <c r="O8" s="900" t="s">
        <v>2300</v>
      </c>
      <c r="P8" s="900" t="s">
        <v>2301</v>
      </c>
      <c r="Q8" s="900" t="s">
        <v>2302</v>
      </c>
      <c r="R8" s="900" t="s">
        <v>2303</v>
      </c>
      <c r="S8" s="900" t="s">
        <v>2304</v>
      </c>
      <c r="T8" s="900" t="s">
        <v>2250</v>
      </c>
      <c r="U8" s="900" t="s">
        <v>2290</v>
      </c>
      <c r="V8" s="900" t="s">
        <v>2305</v>
      </c>
      <c r="W8" s="900" t="s">
        <v>2292</v>
      </c>
      <c r="X8" s="900" t="s">
        <v>2306</v>
      </c>
      <c r="Y8" s="900" t="s">
        <v>2294</v>
      </c>
      <c r="Z8" s="900" t="s">
        <v>2307</v>
      </c>
      <c r="AA8" s="900" t="s">
        <v>2296</v>
      </c>
      <c r="AB8" s="900"/>
      <c r="AC8" s="900"/>
      <c r="AD8" s="900"/>
      <c r="AE8" s="900"/>
      <c r="AF8" s="901"/>
      <c r="AG8" s="396" t="s">
        <v>2308</v>
      </c>
      <c r="AH8" s="397" t="s">
        <v>2289</v>
      </c>
      <c r="AI8" s="397" t="s">
        <v>2290</v>
      </c>
      <c r="AJ8" s="397" t="s">
        <v>2291</v>
      </c>
      <c r="AK8" s="397" t="s">
        <v>2292</v>
      </c>
      <c r="AL8" s="397" t="s">
        <v>2293</v>
      </c>
      <c r="AM8" s="397" t="s">
        <v>2294</v>
      </c>
      <c r="AN8" s="397" t="s">
        <v>2295</v>
      </c>
      <c r="AO8" s="397" t="s">
        <v>2296</v>
      </c>
      <c r="AP8" s="398" t="s">
        <v>2297</v>
      </c>
      <c r="AQ8" s="398" t="s">
        <v>2298</v>
      </c>
      <c r="AR8" s="398" t="s">
        <v>2299</v>
      </c>
      <c r="AS8" s="398" t="s">
        <v>2300</v>
      </c>
      <c r="AT8" s="399" t="s">
        <v>2301</v>
      </c>
      <c r="AU8" s="399" t="s">
        <v>2302</v>
      </c>
      <c r="AV8" s="399" t="s">
        <v>2303</v>
      </c>
      <c r="AW8" s="399" t="s">
        <v>2309</v>
      </c>
      <c r="AX8" s="399" t="s">
        <v>2310</v>
      </c>
      <c r="AY8" s="400" t="s">
        <v>2311</v>
      </c>
      <c r="AZ8" s="400" t="s">
        <v>2312</v>
      </c>
      <c r="BA8" s="399" t="s">
        <v>2313</v>
      </c>
      <c r="BB8" s="399" t="s">
        <v>2314</v>
      </c>
      <c r="BC8" s="401" t="s">
        <v>2288</v>
      </c>
    </row>
    <row r="9" spans="1:55" ht="24" customHeight="1">
      <c r="A9" s="900"/>
      <c r="B9" s="900"/>
      <c r="C9" s="900" t="s">
        <v>2315</v>
      </c>
      <c r="D9" s="900" t="s">
        <v>2316</v>
      </c>
      <c r="E9" s="900" t="s">
        <v>2317</v>
      </c>
      <c r="F9" s="900" t="s">
        <v>2318</v>
      </c>
      <c r="G9" s="900" t="s">
        <v>2319</v>
      </c>
      <c r="H9" s="900" t="s">
        <v>2320</v>
      </c>
      <c r="I9" s="900" t="s">
        <v>2321</v>
      </c>
      <c r="J9" s="900" t="s">
        <v>2322</v>
      </c>
      <c r="K9" s="900" t="s">
        <v>2323</v>
      </c>
      <c r="L9" s="900" t="s">
        <v>2324</v>
      </c>
      <c r="M9" s="900" t="s">
        <v>2325</v>
      </c>
      <c r="N9" s="900" t="s">
        <v>2326</v>
      </c>
      <c r="O9" s="900" t="s">
        <v>2327</v>
      </c>
      <c r="P9" s="900" t="s">
        <v>2328</v>
      </c>
      <c r="Q9" s="900" t="s">
        <v>2329</v>
      </c>
      <c r="R9" s="900" t="s">
        <v>2330</v>
      </c>
      <c r="S9" s="900" t="s">
        <v>2331</v>
      </c>
      <c r="T9" s="900" t="s">
        <v>2250</v>
      </c>
      <c r="U9" s="900" t="s">
        <v>2317</v>
      </c>
      <c r="V9" s="900" t="s">
        <v>2332</v>
      </c>
      <c r="W9" s="900" t="s">
        <v>2319</v>
      </c>
      <c r="X9" s="900" t="s">
        <v>2333</v>
      </c>
      <c r="Y9" s="900" t="s">
        <v>2321</v>
      </c>
      <c r="Z9" s="900" t="s">
        <v>2334</v>
      </c>
      <c r="AA9" s="900" t="s">
        <v>2323</v>
      </c>
      <c r="AB9" s="900"/>
      <c r="AC9" s="900"/>
      <c r="AD9" s="900"/>
      <c r="AE9" s="900"/>
      <c r="AF9" s="901"/>
      <c r="AG9" s="402" t="s">
        <v>2335</v>
      </c>
      <c r="AH9" s="397" t="s">
        <v>2316</v>
      </c>
      <c r="AI9" s="397" t="s">
        <v>2317</v>
      </c>
      <c r="AJ9" s="403" t="s">
        <v>2318</v>
      </c>
      <c r="AK9" s="404" t="s">
        <v>2319</v>
      </c>
      <c r="AL9" s="404" t="s">
        <v>2320</v>
      </c>
      <c r="AM9" s="403" t="s">
        <v>2321</v>
      </c>
      <c r="AN9" s="403" t="s">
        <v>2322</v>
      </c>
      <c r="AO9" s="403" t="s">
        <v>2323</v>
      </c>
      <c r="AP9" s="398" t="s">
        <v>2324</v>
      </c>
      <c r="AQ9" s="398" t="s">
        <v>2325</v>
      </c>
      <c r="AR9" s="398" t="s">
        <v>2326</v>
      </c>
      <c r="AS9" s="398" t="s">
        <v>2327</v>
      </c>
      <c r="AT9" s="400" t="s">
        <v>2328</v>
      </c>
      <c r="AU9" s="400" t="s">
        <v>2329</v>
      </c>
      <c r="AV9" s="400" t="s">
        <v>2330</v>
      </c>
      <c r="AW9" s="400" t="s">
        <v>2336</v>
      </c>
      <c r="AX9" s="400" t="s">
        <v>2337</v>
      </c>
      <c r="AY9" s="400" t="s">
        <v>2338</v>
      </c>
      <c r="AZ9" s="400" t="s">
        <v>2339</v>
      </c>
      <c r="BA9" s="405" t="s">
        <v>2340</v>
      </c>
      <c r="BB9" s="399" t="s">
        <v>2341</v>
      </c>
      <c r="BC9" s="364" t="s">
        <v>2342</v>
      </c>
    </row>
    <row r="10" spans="1:55" ht="33.75" customHeight="1">
      <c r="A10" s="900"/>
      <c r="B10" s="900"/>
      <c r="C10" s="900" t="s">
        <v>2343</v>
      </c>
      <c r="D10" s="900" t="s">
        <v>2344</v>
      </c>
      <c r="E10" s="900" t="s">
        <v>2345</v>
      </c>
      <c r="F10" s="900" t="s">
        <v>2346</v>
      </c>
      <c r="G10" s="900" t="s">
        <v>2347</v>
      </c>
      <c r="H10" s="900" t="s">
        <v>2348</v>
      </c>
      <c r="I10" s="900" t="s">
        <v>2349</v>
      </c>
      <c r="J10" s="900" t="s">
        <v>2350</v>
      </c>
      <c r="K10" s="900" t="s">
        <v>2351</v>
      </c>
      <c r="L10" s="900" t="s">
        <v>2352</v>
      </c>
      <c r="M10" s="900" t="s">
        <v>2353</v>
      </c>
      <c r="N10" s="900" t="s">
        <v>2354</v>
      </c>
      <c r="O10" s="900" t="s">
        <v>2355</v>
      </c>
      <c r="P10" s="900" t="s">
        <v>2356</v>
      </c>
      <c r="Q10" s="900" t="s">
        <v>2357</v>
      </c>
      <c r="R10" s="900" t="s">
        <v>2358</v>
      </c>
      <c r="S10" s="900" t="s">
        <v>2359</v>
      </c>
      <c r="T10" s="900" t="s">
        <v>2250</v>
      </c>
      <c r="U10" s="900" t="s">
        <v>2360</v>
      </c>
      <c r="V10" s="900" t="s">
        <v>2361</v>
      </c>
      <c r="W10" s="900" t="s">
        <v>2362</v>
      </c>
      <c r="X10" s="900" t="s">
        <v>2363</v>
      </c>
      <c r="Y10" s="900" t="s">
        <v>2364</v>
      </c>
      <c r="Z10" s="900" t="s">
        <v>2365</v>
      </c>
      <c r="AA10" s="900" t="s">
        <v>2366</v>
      </c>
      <c r="AB10" s="900"/>
      <c r="AC10" s="900"/>
      <c r="AD10" s="900"/>
      <c r="AE10" s="900"/>
      <c r="AF10" s="901"/>
      <c r="AG10" s="396" t="s">
        <v>2367</v>
      </c>
      <c r="AH10" s="397" t="s">
        <v>2368</v>
      </c>
      <c r="AI10" s="397" t="s">
        <v>2369</v>
      </c>
      <c r="AJ10" s="397" t="s">
        <v>2370</v>
      </c>
      <c r="AK10" s="397" t="s">
        <v>2371</v>
      </c>
      <c r="AL10" s="397" t="s">
        <v>2372</v>
      </c>
      <c r="AM10" s="397" t="s">
        <v>2373</v>
      </c>
      <c r="AN10" s="397" t="s">
        <v>2374</v>
      </c>
      <c r="AO10" s="397" t="s">
        <v>2375</v>
      </c>
      <c r="AP10" s="398" t="s">
        <v>2352</v>
      </c>
      <c r="AQ10" s="398" t="s">
        <v>2353</v>
      </c>
      <c r="AR10" s="398" t="s">
        <v>2354</v>
      </c>
      <c r="AS10" s="398" t="s">
        <v>2355</v>
      </c>
      <c r="AT10" s="399" t="s">
        <v>2356</v>
      </c>
      <c r="AU10" s="399" t="s">
        <v>2357</v>
      </c>
      <c r="AV10" s="399" t="s">
        <v>2358</v>
      </c>
      <c r="AW10" s="399" t="s">
        <v>2376</v>
      </c>
      <c r="AX10" s="399" t="s">
        <v>2377</v>
      </c>
      <c r="AY10" s="400" t="s">
        <v>2378</v>
      </c>
      <c r="AZ10" s="400" t="s">
        <v>2379</v>
      </c>
      <c r="BA10" s="399" t="s">
        <v>2380</v>
      </c>
      <c r="BB10" s="399" t="s">
        <v>2381</v>
      </c>
      <c r="BC10" s="401" t="s">
        <v>2343</v>
      </c>
    </row>
    <row r="11" spans="1:55" ht="39.75" customHeight="1">
      <c r="A11" s="900"/>
      <c r="B11" s="900"/>
      <c r="C11" s="900" t="s">
        <v>2382</v>
      </c>
      <c r="D11" s="900" t="s">
        <v>2383</v>
      </c>
      <c r="E11" s="900" t="s">
        <v>2384</v>
      </c>
      <c r="F11" s="900" t="s">
        <v>2385</v>
      </c>
      <c r="G11" s="900" t="s">
        <v>2386</v>
      </c>
      <c r="H11" s="900" t="s">
        <v>2387</v>
      </c>
      <c r="I11" s="900" t="s">
        <v>2388</v>
      </c>
      <c r="J11" s="900" t="s">
        <v>2389</v>
      </c>
      <c r="K11" s="900" t="s">
        <v>2390</v>
      </c>
      <c r="L11" s="900" t="s">
        <v>2391</v>
      </c>
      <c r="M11" s="900" t="s">
        <v>2392</v>
      </c>
      <c r="N11" s="900" t="s">
        <v>2393</v>
      </c>
      <c r="O11" s="900" t="s">
        <v>2394</v>
      </c>
      <c r="P11" s="900" t="s">
        <v>2395</v>
      </c>
      <c r="Q11" s="900" t="s">
        <v>2396</v>
      </c>
      <c r="R11" s="900" t="s">
        <v>2397</v>
      </c>
      <c r="S11" s="900" t="s">
        <v>2398</v>
      </c>
      <c r="T11" s="900" t="s">
        <v>2250</v>
      </c>
      <c r="U11" s="900" t="s">
        <v>2399</v>
      </c>
      <c r="V11" s="900" t="s">
        <v>2400</v>
      </c>
      <c r="W11" s="900" t="s">
        <v>2401</v>
      </c>
      <c r="X11" s="900" t="s">
        <v>2402</v>
      </c>
      <c r="Y11" s="900" t="s">
        <v>2403</v>
      </c>
      <c r="Z11" s="900" t="s">
        <v>2404</v>
      </c>
      <c r="AA11" s="900" t="s">
        <v>2405</v>
      </c>
      <c r="AB11" s="900"/>
      <c r="AC11" s="900"/>
      <c r="AD11" s="900"/>
      <c r="AE11" s="900"/>
      <c r="AF11" s="901"/>
      <c r="AG11" s="402" t="s">
        <v>2406</v>
      </c>
      <c r="AH11" s="397" t="s">
        <v>2407</v>
      </c>
      <c r="AI11" s="397" t="s">
        <v>2408</v>
      </c>
      <c r="AJ11" s="403" t="s">
        <v>2409</v>
      </c>
      <c r="AK11" s="404" t="s">
        <v>2410</v>
      </c>
      <c r="AL11" s="404" t="s">
        <v>2411</v>
      </c>
      <c r="AM11" s="403" t="s">
        <v>2412</v>
      </c>
      <c r="AN11" s="403" t="s">
        <v>2413</v>
      </c>
      <c r="AO11" s="403" t="s">
        <v>2414</v>
      </c>
      <c r="AP11" s="398" t="s">
        <v>2391</v>
      </c>
      <c r="AQ11" s="398" t="s">
        <v>2392</v>
      </c>
      <c r="AR11" s="398" t="s">
        <v>2393</v>
      </c>
      <c r="AS11" s="398" t="s">
        <v>2394</v>
      </c>
      <c r="AT11" s="400" t="s">
        <v>2395</v>
      </c>
      <c r="AU11" s="400" t="s">
        <v>2396</v>
      </c>
      <c r="AV11" s="400" t="s">
        <v>2397</v>
      </c>
      <c r="AW11" s="400" t="s">
        <v>2376</v>
      </c>
      <c r="AX11" s="400" t="s">
        <v>2415</v>
      </c>
      <c r="AY11" s="400" t="s">
        <v>2416</v>
      </c>
      <c r="AZ11" s="400" t="s">
        <v>2417</v>
      </c>
      <c r="BA11" s="405" t="s">
        <v>2418</v>
      </c>
      <c r="BB11" s="399" t="s">
        <v>2418</v>
      </c>
      <c r="BC11" s="364" t="s">
        <v>2382</v>
      </c>
    </row>
    <row r="12" spans="1:55" ht="33" customHeight="1">
      <c r="A12" s="900" t="s">
        <v>2419</v>
      </c>
      <c r="B12" s="900">
        <v>1376</v>
      </c>
      <c r="C12" s="900" t="s">
        <v>2193</v>
      </c>
      <c r="D12" s="900">
        <v>23</v>
      </c>
      <c r="E12" s="900">
        <v>23</v>
      </c>
      <c r="F12" s="900">
        <v>23</v>
      </c>
      <c r="G12" s="900">
        <v>23</v>
      </c>
      <c r="H12" s="900">
        <v>23</v>
      </c>
      <c r="I12" s="900">
        <v>23</v>
      </c>
      <c r="J12" s="900">
        <v>23</v>
      </c>
      <c r="K12" s="900">
        <v>27</v>
      </c>
      <c r="L12" s="900" t="s">
        <v>2420</v>
      </c>
      <c r="M12" s="900" t="s">
        <v>2420</v>
      </c>
      <c r="N12" s="900" t="s">
        <v>2420</v>
      </c>
      <c r="O12" s="900" t="s">
        <v>2421</v>
      </c>
      <c r="P12" s="900" t="s">
        <v>2420</v>
      </c>
      <c r="Q12" s="900" t="s">
        <v>2422</v>
      </c>
      <c r="R12" s="900" t="s">
        <v>2423</v>
      </c>
      <c r="S12" s="900" t="s">
        <v>2199</v>
      </c>
      <c r="T12" s="900" t="s">
        <v>2250</v>
      </c>
      <c r="U12" s="900">
        <v>23</v>
      </c>
      <c r="V12" s="900">
        <v>23</v>
      </c>
      <c r="W12" s="900">
        <v>23</v>
      </c>
      <c r="X12" s="900">
        <v>23</v>
      </c>
      <c r="Y12" s="900">
        <v>23</v>
      </c>
      <c r="Z12" s="900">
        <v>23</v>
      </c>
      <c r="AA12" s="900">
        <v>27</v>
      </c>
      <c r="AB12" s="900"/>
      <c r="AC12" s="900"/>
      <c r="AD12" s="900">
        <v>2</v>
      </c>
      <c r="AE12" s="900" t="s">
        <v>2424</v>
      </c>
      <c r="AF12" s="901">
        <v>1376</v>
      </c>
      <c r="AG12" s="396" t="s">
        <v>2201</v>
      </c>
      <c r="AH12" s="397">
        <v>23</v>
      </c>
      <c r="AI12" s="397">
        <v>23</v>
      </c>
      <c r="AJ12" s="397">
        <v>23</v>
      </c>
      <c r="AK12" s="397">
        <v>23</v>
      </c>
      <c r="AL12" s="397">
        <v>23</v>
      </c>
      <c r="AM12" s="397">
        <v>23</v>
      </c>
      <c r="AN12" s="397">
        <v>23</v>
      </c>
      <c r="AO12" s="397">
        <v>27</v>
      </c>
      <c r="AP12" s="398" t="s">
        <v>2420</v>
      </c>
      <c r="AQ12" s="398" t="s">
        <v>2420</v>
      </c>
      <c r="AR12" s="398" t="s">
        <v>2420</v>
      </c>
      <c r="AS12" s="398" t="s">
        <v>2421</v>
      </c>
      <c r="AT12" s="399" t="s">
        <v>2420</v>
      </c>
      <c r="AU12" s="399" t="s">
        <v>2422</v>
      </c>
      <c r="AV12" s="399" t="s">
        <v>2423</v>
      </c>
      <c r="AW12" s="399" t="s">
        <v>2423</v>
      </c>
      <c r="AX12" s="399" t="s">
        <v>2420</v>
      </c>
      <c r="AY12" s="400"/>
      <c r="AZ12" s="400" t="s">
        <v>2425</v>
      </c>
      <c r="BA12" s="399">
        <v>53</v>
      </c>
      <c r="BB12" s="399">
        <v>53</v>
      </c>
      <c r="BC12" s="401" t="s">
        <v>2193</v>
      </c>
    </row>
    <row r="13" spans="1:55" ht="27" customHeight="1">
      <c r="A13" s="900" t="s">
        <v>2426</v>
      </c>
      <c r="B13" s="900"/>
      <c r="C13" s="900" t="s">
        <v>2204</v>
      </c>
      <c r="D13" s="900" t="s">
        <v>2427</v>
      </c>
      <c r="E13" s="900" t="s">
        <v>2428</v>
      </c>
      <c r="F13" s="900" t="s">
        <v>2429</v>
      </c>
      <c r="G13" s="900" t="s">
        <v>2430</v>
      </c>
      <c r="H13" s="900" t="s">
        <v>2431</v>
      </c>
      <c r="I13" s="900" t="s">
        <v>2432</v>
      </c>
      <c r="J13" s="900" t="s">
        <v>2433</v>
      </c>
      <c r="K13" s="900" t="s">
        <v>2434</v>
      </c>
      <c r="L13" s="900" t="s">
        <v>2435</v>
      </c>
      <c r="M13" s="900" t="s">
        <v>2436</v>
      </c>
      <c r="N13" s="900" t="s">
        <v>2437</v>
      </c>
      <c r="O13" s="900" t="s">
        <v>2438</v>
      </c>
      <c r="P13" s="900" t="s">
        <v>2439</v>
      </c>
      <c r="Q13" s="900" t="s">
        <v>2440</v>
      </c>
      <c r="R13" s="900" t="s">
        <v>2441</v>
      </c>
      <c r="S13" s="900" t="s">
        <v>2220</v>
      </c>
      <c r="T13" s="900" t="s">
        <v>2250</v>
      </c>
      <c r="U13" s="900" t="s">
        <v>2428</v>
      </c>
      <c r="V13" s="900" t="s">
        <v>2442</v>
      </c>
      <c r="W13" s="900" t="s">
        <v>2430</v>
      </c>
      <c r="X13" s="900" t="s">
        <v>2443</v>
      </c>
      <c r="Y13" s="900" t="s">
        <v>2432</v>
      </c>
      <c r="Z13" s="900" t="s">
        <v>2444</v>
      </c>
      <c r="AA13" s="900" t="s">
        <v>2434</v>
      </c>
      <c r="AB13" s="900"/>
      <c r="AC13" s="900"/>
      <c r="AD13" s="900"/>
      <c r="AE13" s="900"/>
      <c r="AF13" s="901"/>
      <c r="AG13" s="402" t="s">
        <v>2225</v>
      </c>
      <c r="AH13" s="397" t="s">
        <v>2427</v>
      </c>
      <c r="AI13" s="397" t="s">
        <v>2428</v>
      </c>
      <c r="AJ13" s="403" t="s">
        <v>2429</v>
      </c>
      <c r="AK13" s="404" t="s">
        <v>2430</v>
      </c>
      <c r="AL13" s="404" t="s">
        <v>2431</v>
      </c>
      <c r="AM13" s="403" t="s">
        <v>2432</v>
      </c>
      <c r="AN13" s="403" t="s">
        <v>2433</v>
      </c>
      <c r="AO13" s="403" t="s">
        <v>2434</v>
      </c>
      <c r="AP13" s="398" t="s">
        <v>2435</v>
      </c>
      <c r="AQ13" s="398" t="s">
        <v>2436</v>
      </c>
      <c r="AR13" s="398" t="s">
        <v>2437</v>
      </c>
      <c r="AS13" s="398" t="s">
        <v>2438</v>
      </c>
      <c r="AT13" s="400" t="s">
        <v>2439</v>
      </c>
      <c r="AU13" s="400" t="s">
        <v>2440</v>
      </c>
      <c r="AV13" s="400" t="s">
        <v>2441</v>
      </c>
      <c r="AW13" s="400" t="s">
        <v>2445</v>
      </c>
      <c r="AX13" s="400" t="s">
        <v>2446</v>
      </c>
      <c r="AY13" s="400" t="s">
        <v>2447</v>
      </c>
      <c r="AZ13" s="400" t="s">
        <v>2448</v>
      </c>
      <c r="BA13" s="405" t="s">
        <v>2449</v>
      </c>
      <c r="BB13" s="399" t="s">
        <v>2450</v>
      </c>
      <c r="BC13" s="364" t="s">
        <v>2232</v>
      </c>
    </row>
    <row r="14" spans="1:55" ht="19.5" customHeight="1">
      <c r="A14" s="900"/>
      <c r="B14" s="900"/>
      <c r="C14" s="900" t="s">
        <v>2233</v>
      </c>
      <c r="D14" s="900" t="s">
        <v>2451</v>
      </c>
      <c r="E14" s="900" t="s">
        <v>2452</v>
      </c>
      <c r="F14" s="900" t="s">
        <v>2453</v>
      </c>
      <c r="G14" s="900" t="s">
        <v>2454</v>
      </c>
      <c r="H14" s="900" t="s">
        <v>2455</v>
      </c>
      <c r="I14" s="900" t="s">
        <v>2456</v>
      </c>
      <c r="J14" s="900" t="s">
        <v>2457</v>
      </c>
      <c r="K14" s="900" t="s">
        <v>2458</v>
      </c>
      <c r="L14" s="900" t="s">
        <v>2459</v>
      </c>
      <c r="M14" s="900" t="s">
        <v>2460</v>
      </c>
      <c r="N14" s="900" t="s">
        <v>2461</v>
      </c>
      <c r="O14" s="900" t="s">
        <v>2462</v>
      </c>
      <c r="P14" s="900" t="s">
        <v>2463</v>
      </c>
      <c r="Q14" s="900" t="s">
        <v>2464</v>
      </c>
      <c r="R14" s="900" t="s">
        <v>2465</v>
      </c>
      <c r="S14" s="900" t="s">
        <v>2249</v>
      </c>
      <c r="T14" s="900" t="s">
        <v>2250</v>
      </c>
      <c r="U14" s="900" t="s">
        <v>2452</v>
      </c>
      <c r="V14" s="900" t="s">
        <v>2466</v>
      </c>
      <c r="W14" s="900" t="s">
        <v>2454</v>
      </c>
      <c r="X14" s="900" t="s">
        <v>2467</v>
      </c>
      <c r="Y14" s="900" t="s">
        <v>2456</v>
      </c>
      <c r="Z14" s="900" t="s">
        <v>2468</v>
      </c>
      <c r="AA14" s="900" t="s">
        <v>2458</v>
      </c>
      <c r="AB14" s="900"/>
      <c r="AC14" s="900"/>
      <c r="AD14" s="900"/>
      <c r="AE14" s="900"/>
      <c r="AF14" s="901"/>
      <c r="AG14" s="396" t="s">
        <v>2254</v>
      </c>
      <c r="AH14" s="397" t="s">
        <v>2451</v>
      </c>
      <c r="AI14" s="397" t="s">
        <v>2452</v>
      </c>
      <c r="AJ14" s="397" t="s">
        <v>2453</v>
      </c>
      <c r="AK14" s="397" t="s">
        <v>2454</v>
      </c>
      <c r="AL14" s="397" t="s">
        <v>2455</v>
      </c>
      <c r="AM14" s="397" t="s">
        <v>2456</v>
      </c>
      <c r="AN14" s="397" t="s">
        <v>2457</v>
      </c>
      <c r="AO14" s="397" t="s">
        <v>2458</v>
      </c>
      <c r="AP14" s="398" t="s">
        <v>2459</v>
      </c>
      <c r="AQ14" s="398" t="s">
        <v>2460</v>
      </c>
      <c r="AR14" s="398" t="s">
        <v>2461</v>
      </c>
      <c r="AS14" s="398" t="s">
        <v>2462</v>
      </c>
      <c r="AT14" s="399" t="s">
        <v>2463</v>
      </c>
      <c r="AU14" s="399" t="s">
        <v>2464</v>
      </c>
      <c r="AV14" s="399" t="s">
        <v>2465</v>
      </c>
      <c r="AW14" s="399" t="s">
        <v>2469</v>
      </c>
      <c r="AX14" s="399" t="s">
        <v>2470</v>
      </c>
      <c r="AY14" s="400" t="s">
        <v>2471</v>
      </c>
      <c r="AZ14" s="400" t="s">
        <v>2472</v>
      </c>
      <c r="BA14" s="399" t="s">
        <v>2473</v>
      </c>
      <c r="BB14" s="399" t="s">
        <v>2474</v>
      </c>
      <c r="BC14" s="401" t="s">
        <v>2233</v>
      </c>
    </row>
    <row r="15" spans="1:55" ht="36" customHeight="1">
      <c r="A15" s="900"/>
      <c r="B15" s="900"/>
      <c r="C15" s="900" t="s">
        <v>2261</v>
      </c>
      <c r="D15" s="900" t="s">
        <v>2475</v>
      </c>
      <c r="E15" s="900" t="s">
        <v>2476</v>
      </c>
      <c r="F15" s="900" t="s">
        <v>2477</v>
      </c>
      <c r="G15" s="900" t="s">
        <v>2478</v>
      </c>
      <c r="H15" s="900" t="s">
        <v>2479</v>
      </c>
      <c r="I15" s="900" t="s">
        <v>2480</v>
      </c>
      <c r="J15" s="900" t="s">
        <v>2481</v>
      </c>
      <c r="K15" s="900" t="s">
        <v>2482</v>
      </c>
      <c r="L15" s="900" t="s">
        <v>2483</v>
      </c>
      <c r="M15" s="900" t="s">
        <v>2484</v>
      </c>
      <c r="N15" s="900" t="s">
        <v>2485</v>
      </c>
      <c r="O15" s="900" t="s">
        <v>2486</v>
      </c>
      <c r="P15" s="900" t="s">
        <v>2487</v>
      </c>
      <c r="Q15" s="900" t="s">
        <v>2488</v>
      </c>
      <c r="R15" s="900" t="s">
        <v>2489</v>
      </c>
      <c r="S15" s="900" t="s">
        <v>2277</v>
      </c>
      <c r="T15" s="900" t="s">
        <v>2250</v>
      </c>
      <c r="U15" s="900" t="s">
        <v>2476</v>
      </c>
      <c r="V15" s="900" t="s">
        <v>2490</v>
      </c>
      <c r="W15" s="900" t="s">
        <v>2478</v>
      </c>
      <c r="X15" s="900" t="s">
        <v>2491</v>
      </c>
      <c r="Y15" s="900" t="s">
        <v>2480</v>
      </c>
      <c r="Z15" s="900" t="s">
        <v>2492</v>
      </c>
      <c r="AA15" s="900" t="s">
        <v>2482</v>
      </c>
      <c r="AB15" s="900"/>
      <c r="AC15" s="900"/>
      <c r="AD15" s="900"/>
      <c r="AE15" s="900"/>
      <c r="AF15" s="901"/>
      <c r="AG15" s="402" t="s">
        <v>2281</v>
      </c>
      <c r="AH15" s="397" t="s">
        <v>2475</v>
      </c>
      <c r="AI15" s="397" t="s">
        <v>2476</v>
      </c>
      <c r="AJ15" s="403" t="s">
        <v>2477</v>
      </c>
      <c r="AK15" s="404" t="s">
        <v>2478</v>
      </c>
      <c r="AL15" s="404" t="s">
        <v>2479</v>
      </c>
      <c r="AM15" s="403" t="s">
        <v>2480</v>
      </c>
      <c r="AN15" s="403" t="s">
        <v>2481</v>
      </c>
      <c r="AO15" s="403" t="s">
        <v>2482</v>
      </c>
      <c r="AP15" s="398" t="s">
        <v>2483</v>
      </c>
      <c r="AQ15" s="398" t="s">
        <v>2484</v>
      </c>
      <c r="AR15" s="398" t="s">
        <v>2485</v>
      </c>
      <c r="AS15" s="398" t="s">
        <v>2486</v>
      </c>
      <c r="AT15" s="400" t="s">
        <v>2487</v>
      </c>
      <c r="AU15" s="400" t="s">
        <v>2488</v>
      </c>
      <c r="AV15" s="400" t="s">
        <v>2489</v>
      </c>
      <c r="AW15" s="400" t="s">
        <v>2493</v>
      </c>
      <c r="AX15" s="400" t="s">
        <v>2494</v>
      </c>
      <c r="AY15" s="400" t="s">
        <v>2495</v>
      </c>
      <c r="AZ15" s="400" t="s">
        <v>2496</v>
      </c>
      <c r="BA15" s="405" t="s">
        <v>2497</v>
      </c>
      <c r="BB15" s="399" t="s">
        <v>2498</v>
      </c>
      <c r="BC15" s="364" t="s">
        <v>2261</v>
      </c>
    </row>
    <row r="16" spans="1:55" ht="27" customHeight="1">
      <c r="A16" s="900"/>
      <c r="B16" s="900"/>
      <c r="C16" s="900" t="s">
        <v>2288</v>
      </c>
      <c r="D16" s="900" t="s">
        <v>2499</v>
      </c>
      <c r="E16" s="900" t="s">
        <v>2500</v>
      </c>
      <c r="F16" s="900" t="s">
        <v>2501</v>
      </c>
      <c r="G16" s="900" t="s">
        <v>2502</v>
      </c>
      <c r="H16" s="900" t="s">
        <v>2503</v>
      </c>
      <c r="I16" s="900" t="s">
        <v>2504</v>
      </c>
      <c r="J16" s="900" t="s">
        <v>2505</v>
      </c>
      <c r="K16" s="900" t="s">
        <v>2506</v>
      </c>
      <c r="L16" s="900" t="s">
        <v>2507</v>
      </c>
      <c r="M16" s="900" t="s">
        <v>2508</v>
      </c>
      <c r="N16" s="900" t="s">
        <v>2509</v>
      </c>
      <c r="O16" s="900" t="s">
        <v>2510</v>
      </c>
      <c r="P16" s="900" t="s">
        <v>2511</v>
      </c>
      <c r="Q16" s="900" t="s">
        <v>2512</v>
      </c>
      <c r="R16" s="900" t="s">
        <v>2513</v>
      </c>
      <c r="S16" s="900" t="s">
        <v>2304</v>
      </c>
      <c r="T16" s="900" t="s">
        <v>2250</v>
      </c>
      <c r="U16" s="900" t="s">
        <v>2500</v>
      </c>
      <c r="V16" s="900" t="s">
        <v>2514</v>
      </c>
      <c r="W16" s="900" t="s">
        <v>2502</v>
      </c>
      <c r="X16" s="900" t="s">
        <v>2515</v>
      </c>
      <c r="Y16" s="900" t="s">
        <v>2504</v>
      </c>
      <c r="Z16" s="900" t="s">
        <v>2516</v>
      </c>
      <c r="AA16" s="900" t="s">
        <v>2506</v>
      </c>
      <c r="AB16" s="900"/>
      <c r="AC16" s="900"/>
      <c r="AD16" s="900"/>
      <c r="AE16" s="900"/>
      <c r="AF16" s="901"/>
      <c r="AG16" s="396" t="s">
        <v>2308</v>
      </c>
      <c r="AH16" s="397" t="s">
        <v>2499</v>
      </c>
      <c r="AI16" s="397" t="s">
        <v>2500</v>
      </c>
      <c r="AJ16" s="397" t="s">
        <v>2501</v>
      </c>
      <c r="AK16" s="397" t="s">
        <v>2502</v>
      </c>
      <c r="AL16" s="397" t="s">
        <v>2503</v>
      </c>
      <c r="AM16" s="397" t="s">
        <v>2504</v>
      </c>
      <c r="AN16" s="397" t="s">
        <v>2505</v>
      </c>
      <c r="AO16" s="397" t="s">
        <v>2506</v>
      </c>
      <c r="AP16" s="398" t="s">
        <v>2507</v>
      </c>
      <c r="AQ16" s="398" t="s">
        <v>2508</v>
      </c>
      <c r="AR16" s="398" t="s">
        <v>2509</v>
      </c>
      <c r="AS16" s="398" t="s">
        <v>2510</v>
      </c>
      <c r="AT16" s="399" t="s">
        <v>2511</v>
      </c>
      <c r="AU16" s="399" t="s">
        <v>2512</v>
      </c>
      <c r="AV16" s="399" t="s">
        <v>2513</v>
      </c>
      <c r="AW16" s="399" t="s">
        <v>2517</v>
      </c>
      <c r="AX16" s="399" t="s">
        <v>2518</v>
      </c>
      <c r="AY16" s="400" t="s">
        <v>2519</v>
      </c>
      <c r="AZ16" s="400" t="s">
        <v>2520</v>
      </c>
      <c r="BA16" s="399" t="s">
        <v>2521</v>
      </c>
      <c r="BB16" s="399" t="s">
        <v>2522</v>
      </c>
      <c r="BC16" s="401" t="s">
        <v>2288</v>
      </c>
    </row>
    <row r="17" spans="1:55" ht="23.25" customHeight="1">
      <c r="A17" s="900"/>
      <c r="B17" s="900"/>
      <c r="C17" s="900" t="s">
        <v>2315</v>
      </c>
      <c r="D17" s="900" t="s">
        <v>2523</v>
      </c>
      <c r="E17" s="900" t="s">
        <v>2524</v>
      </c>
      <c r="F17" s="900" t="s">
        <v>2525</v>
      </c>
      <c r="G17" s="900" t="s">
        <v>2526</v>
      </c>
      <c r="H17" s="900" t="s">
        <v>2527</v>
      </c>
      <c r="I17" s="900" t="s">
        <v>2528</v>
      </c>
      <c r="J17" s="900" t="s">
        <v>2529</v>
      </c>
      <c r="K17" s="900" t="s">
        <v>2530</v>
      </c>
      <c r="L17" s="900" t="s">
        <v>2531</v>
      </c>
      <c r="M17" s="900" t="s">
        <v>2532</v>
      </c>
      <c r="N17" s="900" t="s">
        <v>2533</v>
      </c>
      <c r="O17" s="900" t="s">
        <v>2534</v>
      </c>
      <c r="P17" s="900" t="s">
        <v>2535</v>
      </c>
      <c r="Q17" s="900" t="s">
        <v>2536</v>
      </c>
      <c r="R17" s="900" t="s">
        <v>2537</v>
      </c>
      <c r="S17" s="900" t="s">
        <v>2331</v>
      </c>
      <c r="T17" s="900" t="s">
        <v>2250</v>
      </c>
      <c r="U17" s="900" t="s">
        <v>2524</v>
      </c>
      <c r="V17" s="900" t="s">
        <v>2538</v>
      </c>
      <c r="W17" s="900" t="s">
        <v>2526</v>
      </c>
      <c r="X17" s="900" t="s">
        <v>2539</v>
      </c>
      <c r="Y17" s="900" t="s">
        <v>2528</v>
      </c>
      <c r="Z17" s="900" t="s">
        <v>2540</v>
      </c>
      <c r="AA17" s="900" t="s">
        <v>2530</v>
      </c>
      <c r="AB17" s="900"/>
      <c r="AC17" s="900"/>
      <c r="AD17" s="900"/>
      <c r="AE17" s="900"/>
      <c r="AF17" s="901"/>
      <c r="AG17" s="402" t="s">
        <v>2335</v>
      </c>
      <c r="AH17" s="397" t="s">
        <v>2523</v>
      </c>
      <c r="AI17" s="397" t="s">
        <v>2524</v>
      </c>
      <c r="AJ17" s="403" t="s">
        <v>2525</v>
      </c>
      <c r="AK17" s="404" t="s">
        <v>2526</v>
      </c>
      <c r="AL17" s="404" t="s">
        <v>2527</v>
      </c>
      <c r="AM17" s="403" t="s">
        <v>2528</v>
      </c>
      <c r="AN17" s="403" t="s">
        <v>2529</v>
      </c>
      <c r="AO17" s="403" t="s">
        <v>2530</v>
      </c>
      <c r="AP17" s="398" t="s">
        <v>2531</v>
      </c>
      <c r="AQ17" s="398" t="s">
        <v>2532</v>
      </c>
      <c r="AR17" s="398" t="s">
        <v>2533</v>
      </c>
      <c r="AS17" s="398" t="s">
        <v>2534</v>
      </c>
      <c r="AT17" s="400" t="s">
        <v>2535</v>
      </c>
      <c r="AU17" s="400" t="s">
        <v>2536</v>
      </c>
      <c r="AV17" s="400" t="s">
        <v>2537</v>
      </c>
      <c r="AW17" s="400" t="s">
        <v>2541</v>
      </c>
      <c r="AX17" s="400" t="s">
        <v>2542</v>
      </c>
      <c r="AY17" s="400" t="s">
        <v>2543</v>
      </c>
      <c r="AZ17" s="400" t="s">
        <v>2544</v>
      </c>
      <c r="BA17" s="405" t="s">
        <v>2545</v>
      </c>
      <c r="BB17" s="399" t="s">
        <v>2545</v>
      </c>
      <c r="BC17" s="364" t="s">
        <v>2342</v>
      </c>
    </row>
    <row r="18" spans="1:55" ht="39" customHeight="1">
      <c r="A18" s="900"/>
      <c r="B18" s="900"/>
      <c r="C18" s="900" t="s">
        <v>2343</v>
      </c>
      <c r="D18" s="900" t="s">
        <v>2546</v>
      </c>
      <c r="E18" s="900" t="s">
        <v>2547</v>
      </c>
      <c r="F18" s="900" t="s">
        <v>2548</v>
      </c>
      <c r="G18" s="900" t="s">
        <v>2549</v>
      </c>
      <c r="H18" s="900" t="s">
        <v>2550</v>
      </c>
      <c r="I18" s="900" t="s">
        <v>2551</v>
      </c>
      <c r="J18" s="900" t="s">
        <v>2552</v>
      </c>
      <c r="K18" s="900" t="s">
        <v>2553</v>
      </c>
      <c r="L18" s="900" t="s">
        <v>2554</v>
      </c>
      <c r="M18" s="900" t="s">
        <v>2555</v>
      </c>
      <c r="N18" s="900" t="s">
        <v>2556</v>
      </c>
      <c r="O18" s="900" t="s">
        <v>2557</v>
      </c>
      <c r="P18" s="900" t="s">
        <v>2558</v>
      </c>
      <c r="Q18" s="900" t="s">
        <v>2559</v>
      </c>
      <c r="R18" s="900" t="s">
        <v>2560</v>
      </c>
      <c r="S18" s="900" t="s">
        <v>2359</v>
      </c>
      <c r="T18" s="900" t="s">
        <v>2250</v>
      </c>
      <c r="U18" s="900" t="s">
        <v>2561</v>
      </c>
      <c r="V18" s="900" t="s">
        <v>2562</v>
      </c>
      <c r="W18" s="900" t="s">
        <v>2563</v>
      </c>
      <c r="X18" s="900" t="s">
        <v>2564</v>
      </c>
      <c r="Y18" s="900" t="s">
        <v>2565</v>
      </c>
      <c r="Z18" s="900" t="s">
        <v>2566</v>
      </c>
      <c r="AA18" s="900" t="s">
        <v>2567</v>
      </c>
      <c r="AB18" s="900"/>
      <c r="AC18" s="900"/>
      <c r="AD18" s="900"/>
      <c r="AE18" s="900"/>
      <c r="AF18" s="901"/>
      <c r="AG18" s="396" t="s">
        <v>2367</v>
      </c>
      <c r="AH18" s="397" t="s">
        <v>2568</v>
      </c>
      <c r="AI18" s="397" t="s">
        <v>2569</v>
      </c>
      <c r="AJ18" s="397" t="s">
        <v>2570</v>
      </c>
      <c r="AK18" s="397" t="s">
        <v>2571</v>
      </c>
      <c r="AL18" s="397" t="s">
        <v>2572</v>
      </c>
      <c r="AM18" s="397" t="s">
        <v>2573</v>
      </c>
      <c r="AN18" s="397" t="s">
        <v>2574</v>
      </c>
      <c r="AO18" s="397" t="s">
        <v>2575</v>
      </c>
      <c r="AP18" s="398" t="s">
        <v>2554</v>
      </c>
      <c r="AQ18" s="398" t="s">
        <v>2555</v>
      </c>
      <c r="AR18" s="398" t="s">
        <v>2556</v>
      </c>
      <c r="AS18" s="398" t="s">
        <v>2557</v>
      </c>
      <c r="AT18" s="399" t="s">
        <v>2558</v>
      </c>
      <c r="AU18" s="399" t="s">
        <v>2559</v>
      </c>
      <c r="AV18" s="399" t="s">
        <v>2560</v>
      </c>
      <c r="AW18" s="399" t="s">
        <v>2576</v>
      </c>
      <c r="AX18" s="399" t="s">
        <v>2577</v>
      </c>
      <c r="AY18" s="400" t="s">
        <v>2578</v>
      </c>
      <c r="AZ18" s="400" t="s">
        <v>2579</v>
      </c>
      <c r="BA18" s="399" t="s">
        <v>2580</v>
      </c>
      <c r="BB18" s="399" t="s">
        <v>2581</v>
      </c>
      <c r="BC18" s="401" t="s">
        <v>2343</v>
      </c>
    </row>
    <row r="19" spans="1:55" ht="36" customHeight="1">
      <c r="A19" s="900"/>
      <c r="B19" s="900"/>
      <c r="C19" s="900" t="s">
        <v>2382</v>
      </c>
      <c r="D19" s="900" t="s">
        <v>2582</v>
      </c>
      <c r="E19" s="900" t="s">
        <v>2583</v>
      </c>
      <c r="F19" s="900" t="s">
        <v>2584</v>
      </c>
      <c r="G19" s="900" t="s">
        <v>2585</v>
      </c>
      <c r="H19" s="900" t="s">
        <v>2586</v>
      </c>
      <c r="I19" s="900" t="s">
        <v>2587</v>
      </c>
      <c r="J19" s="900" t="s">
        <v>2588</v>
      </c>
      <c r="K19" s="900" t="s">
        <v>2589</v>
      </c>
      <c r="L19" s="900" t="s">
        <v>2590</v>
      </c>
      <c r="M19" s="900" t="s">
        <v>2591</v>
      </c>
      <c r="N19" s="900" t="s">
        <v>2592</v>
      </c>
      <c r="O19" s="900" t="s">
        <v>2593</v>
      </c>
      <c r="P19" s="900" t="s">
        <v>2594</v>
      </c>
      <c r="Q19" s="900" t="s">
        <v>2595</v>
      </c>
      <c r="R19" s="900" t="s">
        <v>2596</v>
      </c>
      <c r="S19" s="900" t="s">
        <v>2398</v>
      </c>
      <c r="T19" s="900" t="s">
        <v>2250</v>
      </c>
      <c r="U19" s="900" t="s">
        <v>2597</v>
      </c>
      <c r="V19" s="900" t="s">
        <v>2598</v>
      </c>
      <c r="W19" s="900" t="s">
        <v>2599</v>
      </c>
      <c r="X19" s="900" t="s">
        <v>2600</v>
      </c>
      <c r="Y19" s="900" t="s">
        <v>2601</v>
      </c>
      <c r="Z19" s="900" t="s">
        <v>2602</v>
      </c>
      <c r="AA19" s="900" t="s">
        <v>2603</v>
      </c>
      <c r="AB19" s="900"/>
      <c r="AC19" s="900"/>
      <c r="AD19" s="900"/>
      <c r="AE19" s="900"/>
      <c r="AF19" s="901"/>
      <c r="AG19" s="402" t="s">
        <v>2406</v>
      </c>
      <c r="AH19" s="397" t="s">
        <v>2604</v>
      </c>
      <c r="AI19" s="397" t="s">
        <v>2605</v>
      </c>
      <c r="AJ19" s="403" t="s">
        <v>2606</v>
      </c>
      <c r="AK19" s="404" t="s">
        <v>2607</v>
      </c>
      <c r="AL19" s="404" t="s">
        <v>2608</v>
      </c>
      <c r="AM19" s="403" t="s">
        <v>2609</v>
      </c>
      <c r="AN19" s="403" t="s">
        <v>2610</v>
      </c>
      <c r="AO19" s="403" t="s">
        <v>2611</v>
      </c>
      <c r="AP19" s="398" t="s">
        <v>2590</v>
      </c>
      <c r="AQ19" s="398" t="s">
        <v>2591</v>
      </c>
      <c r="AR19" s="398" t="s">
        <v>2592</v>
      </c>
      <c r="AS19" s="398" t="s">
        <v>2593</v>
      </c>
      <c r="AT19" s="400" t="s">
        <v>2594</v>
      </c>
      <c r="AU19" s="400" t="s">
        <v>2595</v>
      </c>
      <c r="AV19" s="400" t="s">
        <v>2596</v>
      </c>
      <c r="AW19" s="400" t="s">
        <v>2612</v>
      </c>
      <c r="AX19" s="400" t="s">
        <v>2613</v>
      </c>
      <c r="AY19" s="400" t="s">
        <v>2578</v>
      </c>
      <c r="AZ19" s="400" t="s">
        <v>2614</v>
      </c>
      <c r="BA19" s="405" t="s">
        <v>2580</v>
      </c>
      <c r="BB19" s="399" t="s">
        <v>2615</v>
      </c>
      <c r="BC19" s="364" t="s">
        <v>2382</v>
      </c>
    </row>
    <row r="20" spans="1:55" ht="33" customHeight="1">
      <c r="A20" s="900" t="s">
        <v>1816</v>
      </c>
      <c r="B20" s="900">
        <v>583</v>
      </c>
      <c r="C20" s="900" t="s">
        <v>2193</v>
      </c>
      <c r="D20" s="900">
        <v>7</v>
      </c>
      <c r="E20" s="900">
        <v>7</v>
      </c>
      <c r="F20" s="900">
        <v>7</v>
      </c>
      <c r="G20" s="900">
        <v>9</v>
      </c>
      <c r="H20" s="900">
        <v>9</v>
      </c>
      <c r="I20" s="900">
        <v>9</v>
      </c>
      <c r="J20" s="900">
        <v>9</v>
      </c>
      <c r="K20" s="900">
        <v>9</v>
      </c>
      <c r="L20" s="900" t="s">
        <v>2616</v>
      </c>
      <c r="M20" s="900" t="s">
        <v>2617</v>
      </c>
      <c r="N20" s="900" t="s">
        <v>2617</v>
      </c>
      <c r="O20" s="900" t="s">
        <v>2617</v>
      </c>
      <c r="P20" s="900" t="s">
        <v>2618</v>
      </c>
      <c r="Q20" s="900" t="s">
        <v>2619</v>
      </c>
      <c r="R20" s="900" t="s">
        <v>2617</v>
      </c>
      <c r="S20" s="900" t="s">
        <v>2199</v>
      </c>
      <c r="T20" s="900" t="s">
        <v>2250</v>
      </c>
      <c r="U20" s="900">
        <v>7</v>
      </c>
      <c r="V20" s="900">
        <v>7</v>
      </c>
      <c r="W20" s="900">
        <v>9</v>
      </c>
      <c r="X20" s="900">
        <v>9</v>
      </c>
      <c r="Y20" s="900">
        <v>9</v>
      </c>
      <c r="Z20" s="900">
        <v>9</v>
      </c>
      <c r="AA20" s="900">
        <v>9</v>
      </c>
      <c r="AB20" s="900"/>
      <c r="AC20" s="900"/>
      <c r="AD20" s="900">
        <v>3</v>
      </c>
      <c r="AE20" s="900" t="s">
        <v>2620</v>
      </c>
      <c r="AF20" s="901">
        <v>583</v>
      </c>
      <c r="AG20" s="396" t="s">
        <v>2201</v>
      </c>
      <c r="AH20" s="397">
        <v>7</v>
      </c>
      <c r="AI20" s="397">
        <v>7</v>
      </c>
      <c r="AJ20" s="397">
        <v>7</v>
      </c>
      <c r="AK20" s="397">
        <v>9</v>
      </c>
      <c r="AL20" s="397">
        <v>9</v>
      </c>
      <c r="AM20" s="397">
        <v>9</v>
      </c>
      <c r="AN20" s="397">
        <v>9</v>
      </c>
      <c r="AO20" s="397">
        <v>9</v>
      </c>
      <c r="AP20" s="398" t="s">
        <v>2616</v>
      </c>
      <c r="AQ20" s="398" t="s">
        <v>2617</v>
      </c>
      <c r="AR20" s="398" t="s">
        <v>2617</v>
      </c>
      <c r="AS20" s="398" t="s">
        <v>2617</v>
      </c>
      <c r="AT20" s="399">
        <v>3</v>
      </c>
      <c r="AU20" s="399">
        <v>6</v>
      </c>
      <c r="AV20" s="399">
        <v>11</v>
      </c>
      <c r="AW20" s="399">
        <v>12</v>
      </c>
      <c r="AX20" s="399">
        <v>15</v>
      </c>
      <c r="AY20" s="400"/>
      <c r="AZ20" s="400" t="s">
        <v>2621</v>
      </c>
      <c r="BA20" s="399">
        <v>16</v>
      </c>
      <c r="BB20" s="399">
        <v>16</v>
      </c>
      <c r="BC20" s="401" t="s">
        <v>2193</v>
      </c>
    </row>
    <row r="21" spans="1:55" ht="21.75" customHeight="1">
      <c r="A21" s="900" t="s">
        <v>2622</v>
      </c>
      <c r="B21" s="900"/>
      <c r="C21" s="900" t="s">
        <v>2204</v>
      </c>
      <c r="D21" s="900" t="s">
        <v>2623</v>
      </c>
      <c r="E21" s="900" t="s">
        <v>2624</v>
      </c>
      <c r="F21" s="900" t="s">
        <v>2625</v>
      </c>
      <c r="G21" s="900" t="s">
        <v>2626</v>
      </c>
      <c r="H21" s="900" t="s">
        <v>2627</v>
      </c>
      <c r="I21" s="900" t="s">
        <v>2628</v>
      </c>
      <c r="J21" s="900" t="s">
        <v>2629</v>
      </c>
      <c r="K21" s="900" t="s">
        <v>2630</v>
      </c>
      <c r="L21" s="900" t="s">
        <v>2631</v>
      </c>
      <c r="M21" s="900" t="s">
        <v>2632</v>
      </c>
      <c r="N21" s="900" t="s">
        <v>2633</v>
      </c>
      <c r="O21" s="900" t="s">
        <v>2634</v>
      </c>
      <c r="P21" s="900" t="s">
        <v>2635</v>
      </c>
      <c r="Q21" s="900" t="s">
        <v>2636</v>
      </c>
      <c r="R21" s="900" t="s">
        <v>2637</v>
      </c>
      <c r="S21" s="900" t="s">
        <v>2220</v>
      </c>
      <c r="T21" s="900" t="s">
        <v>2250</v>
      </c>
      <c r="U21" s="900" t="s">
        <v>2624</v>
      </c>
      <c r="V21" s="900" t="s">
        <v>2638</v>
      </c>
      <c r="W21" s="900" t="s">
        <v>2626</v>
      </c>
      <c r="X21" s="900" t="s">
        <v>2639</v>
      </c>
      <c r="Y21" s="900" t="s">
        <v>2628</v>
      </c>
      <c r="Z21" s="900" t="s">
        <v>2640</v>
      </c>
      <c r="AA21" s="900" t="s">
        <v>2630</v>
      </c>
      <c r="AB21" s="900"/>
      <c r="AC21" s="900"/>
      <c r="AD21" s="900"/>
      <c r="AE21" s="900"/>
      <c r="AF21" s="901"/>
      <c r="AG21" s="402" t="s">
        <v>2225</v>
      </c>
      <c r="AH21" s="397" t="s">
        <v>2623</v>
      </c>
      <c r="AI21" s="397" t="s">
        <v>2624</v>
      </c>
      <c r="AJ21" s="403" t="s">
        <v>2625</v>
      </c>
      <c r="AK21" s="404" t="s">
        <v>2626</v>
      </c>
      <c r="AL21" s="404" t="s">
        <v>2627</v>
      </c>
      <c r="AM21" s="403" t="s">
        <v>2628</v>
      </c>
      <c r="AN21" s="403" t="s">
        <v>2629</v>
      </c>
      <c r="AO21" s="403" t="s">
        <v>2630</v>
      </c>
      <c r="AP21" s="398" t="s">
        <v>2631</v>
      </c>
      <c r="AQ21" s="398" t="s">
        <v>2632</v>
      </c>
      <c r="AR21" s="398" t="s">
        <v>2633</v>
      </c>
      <c r="AS21" s="398" t="s">
        <v>2634</v>
      </c>
      <c r="AT21" s="400" t="s">
        <v>2635</v>
      </c>
      <c r="AU21" s="400" t="s">
        <v>2636</v>
      </c>
      <c r="AV21" s="400" t="s">
        <v>2637</v>
      </c>
      <c r="AW21" s="400" t="s">
        <v>2641</v>
      </c>
      <c r="AX21" s="400" t="s">
        <v>2642</v>
      </c>
      <c r="AY21" s="400" t="s">
        <v>2643</v>
      </c>
      <c r="AZ21" s="400" t="s">
        <v>2644</v>
      </c>
      <c r="BA21" s="405" t="s">
        <v>2645</v>
      </c>
      <c r="BB21" s="399" t="s">
        <v>2646</v>
      </c>
      <c r="BC21" s="364" t="s">
        <v>2232</v>
      </c>
    </row>
    <row r="22" spans="1:55" ht="24" customHeight="1">
      <c r="A22" s="900"/>
      <c r="B22" s="900"/>
      <c r="C22" s="900" t="s">
        <v>2233</v>
      </c>
      <c r="D22" s="900" t="s">
        <v>2647</v>
      </c>
      <c r="E22" s="900" t="s">
        <v>2648</v>
      </c>
      <c r="F22" s="900" t="s">
        <v>2649</v>
      </c>
      <c r="G22" s="900" t="s">
        <v>2650</v>
      </c>
      <c r="H22" s="900" t="s">
        <v>2651</v>
      </c>
      <c r="I22" s="900" t="s">
        <v>2652</v>
      </c>
      <c r="J22" s="900" t="s">
        <v>2651</v>
      </c>
      <c r="K22" s="900" t="s">
        <v>2653</v>
      </c>
      <c r="L22" s="900" t="s">
        <v>2654</v>
      </c>
      <c r="M22" s="900" t="s">
        <v>2655</v>
      </c>
      <c r="N22" s="900" t="s">
        <v>2656</v>
      </c>
      <c r="O22" s="900" t="s">
        <v>2657</v>
      </c>
      <c r="P22" s="900" t="s">
        <v>2658</v>
      </c>
      <c r="Q22" s="900" t="s">
        <v>2659</v>
      </c>
      <c r="R22" s="900" t="s">
        <v>2660</v>
      </c>
      <c r="S22" s="900" t="s">
        <v>2249</v>
      </c>
      <c r="T22" s="900" t="s">
        <v>2250</v>
      </c>
      <c r="U22" s="900" t="s">
        <v>2648</v>
      </c>
      <c r="V22" s="900" t="s">
        <v>2661</v>
      </c>
      <c r="W22" s="900" t="s">
        <v>2650</v>
      </c>
      <c r="X22" s="900" t="s">
        <v>2662</v>
      </c>
      <c r="Y22" s="900" t="s">
        <v>2652</v>
      </c>
      <c r="Z22" s="900" t="s">
        <v>2662</v>
      </c>
      <c r="AA22" s="900" t="s">
        <v>2653</v>
      </c>
      <c r="AB22" s="900"/>
      <c r="AC22" s="900"/>
      <c r="AD22" s="900"/>
      <c r="AE22" s="900"/>
      <c r="AF22" s="901"/>
      <c r="AG22" s="396" t="s">
        <v>2254</v>
      </c>
      <c r="AH22" s="397" t="s">
        <v>2647</v>
      </c>
      <c r="AI22" s="397" t="s">
        <v>2648</v>
      </c>
      <c r="AJ22" s="397" t="s">
        <v>2649</v>
      </c>
      <c r="AK22" s="397" t="s">
        <v>2650</v>
      </c>
      <c r="AL22" s="397" t="s">
        <v>2651</v>
      </c>
      <c r="AM22" s="397" t="s">
        <v>2652</v>
      </c>
      <c r="AN22" s="397" t="s">
        <v>2651</v>
      </c>
      <c r="AO22" s="397" t="s">
        <v>2653</v>
      </c>
      <c r="AP22" s="398" t="s">
        <v>2654</v>
      </c>
      <c r="AQ22" s="398" t="s">
        <v>2655</v>
      </c>
      <c r="AR22" s="398" t="s">
        <v>2656</v>
      </c>
      <c r="AS22" s="398" t="s">
        <v>2657</v>
      </c>
      <c r="AT22" s="399" t="s">
        <v>2658</v>
      </c>
      <c r="AU22" s="399" t="s">
        <v>2659</v>
      </c>
      <c r="AV22" s="399" t="s">
        <v>2660</v>
      </c>
      <c r="AW22" s="399" t="s">
        <v>2663</v>
      </c>
      <c r="AX22" s="399" t="s">
        <v>2664</v>
      </c>
      <c r="AY22" s="400" t="s">
        <v>2665</v>
      </c>
      <c r="AZ22" s="400" t="s">
        <v>2666</v>
      </c>
      <c r="BA22" s="399" t="s">
        <v>2667</v>
      </c>
      <c r="BB22" s="399" t="s">
        <v>2668</v>
      </c>
      <c r="BC22" s="401" t="s">
        <v>2233</v>
      </c>
    </row>
    <row r="23" spans="1:55" ht="37.5" customHeight="1">
      <c r="A23" s="900"/>
      <c r="B23" s="900"/>
      <c r="C23" s="900" t="s">
        <v>2261</v>
      </c>
      <c r="D23" s="900" t="s">
        <v>2669</v>
      </c>
      <c r="E23" s="900" t="s">
        <v>2670</v>
      </c>
      <c r="F23" s="900" t="s">
        <v>2671</v>
      </c>
      <c r="G23" s="900" t="s">
        <v>2672</v>
      </c>
      <c r="H23" s="900" t="s">
        <v>2673</v>
      </c>
      <c r="I23" s="900" t="s">
        <v>2674</v>
      </c>
      <c r="J23" s="900" t="s">
        <v>2675</v>
      </c>
      <c r="K23" s="900" t="s">
        <v>2676</v>
      </c>
      <c r="L23" s="900" t="s">
        <v>2677</v>
      </c>
      <c r="M23" s="900" t="s">
        <v>2678</v>
      </c>
      <c r="N23" s="900" t="s">
        <v>2679</v>
      </c>
      <c r="O23" s="900" t="s">
        <v>2680</v>
      </c>
      <c r="P23" s="900" t="s">
        <v>2681</v>
      </c>
      <c r="Q23" s="900" t="s">
        <v>2682</v>
      </c>
      <c r="R23" s="900" t="s">
        <v>2683</v>
      </c>
      <c r="S23" s="900" t="s">
        <v>2277</v>
      </c>
      <c r="T23" s="900" t="s">
        <v>2250</v>
      </c>
      <c r="U23" s="900" t="s">
        <v>2670</v>
      </c>
      <c r="V23" s="900" t="s">
        <v>2684</v>
      </c>
      <c r="W23" s="900" t="s">
        <v>2672</v>
      </c>
      <c r="X23" s="900" t="s">
        <v>2685</v>
      </c>
      <c r="Y23" s="900" t="s">
        <v>2674</v>
      </c>
      <c r="Z23" s="900" t="s">
        <v>2686</v>
      </c>
      <c r="AA23" s="900" t="s">
        <v>2676</v>
      </c>
      <c r="AB23" s="900"/>
      <c r="AC23" s="900"/>
      <c r="AD23" s="900"/>
      <c r="AE23" s="900"/>
      <c r="AF23" s="901"/>
      <c r="AG23" s="402" t="s">
        <v>2281</v>
      </c>
      <c r="AH23" s="397" t="s">
        <v>2669</v>
      </c>
      <c r="AI23" s="397" t="s">
        <v>2670</v>
      </c>
      <c r="AJ23" s="403" t="s">
        <v>2671</v>
      </c>
      <c r="AK23" s="404" t="s">
        <v>2672</v>
      </c>
      <c r="AL23" s="404" t="s">
        <v>2673</v>
      </c>
      <c r="AM23" s="403" t="s">
        <v>2674</v>
      </c>
      <c r="AN23" s="403" t="s">
        <v>2675</v>
      </c>
      <c r="AO23" s="403" t="s">
        <v>2676</v>
      </c>
      <c r="AP23" s="398" t="s">
        <v>2677</v>
      </c>
      <c r="AQ23" s="398" t="s">
        <v>2678</v>
      </c>
      <c r="AR23" s="398" t="s">
        <v>2679</v>
      </c>
      <c r="AS23" s="398" t="s">
        <v>2680</v>
      </c>
      <c r="AT23" s="400" t="s">
        <v>2681</v>
      </c>
      <c r="AU23" s="400" t="s">
        <v>2682</v>
      </c>
      <c r="AV23" s="400" t="s">
        <v>2683</v>
      </c>
      <c r="AW23" s="400" t="s">
        <v>2687</v>
      </c>
      <c r="AX23" s="400" t="s">
        <v>2688</v>
      </c>
      <c r="AY23" s="400" t="s">
        <v>2689</v>
      </c>
      <c r="AZ23" s="400" t="s">
        <v>2690</v>
      </c>
      <c r="BA23" s="405" t="s">
        <v>2691</v>
      </c>
      <c r="BB23" s="399" t="s">
        <v>2692</v>
      </c>
      <c r="BC23" s="364" t="s">
        <v>2261</v>
      </c>
    </row>
    <row r="24" spans="1:55" ht="27" customHeight="1">
      <c r="A24" s="900"/>
      <c r="B24" s="900"/>
      <c r="C24" s="900" t="s">
        <v>2288</v>
      </c>
      <c r="D24" s="900" t="s">
        <v>2693</v>
      </c>
      <c r="E24" s="900" t="s">
        <v>2694</v>
      </c>
      <c r="F24" s="900" t="s">
        <v>2695</v>
      </c>
      <c r="G24" s="900" t="s">
        <v>2696</v>
      </c>
      <c r="H24" s="900" t="s">
        <v>2697</v>
      </c>
      <c r="I24" s="900" t="s">
        <v>2698</v>
      </c>
      <c r="J24" s="900" t="s">
        <v>2699</v>
      </c>
      <c r="K24" s="900" t="s">
        <v>2700</v>
      </c>
      <c r="L24" s="900" t="s">
        <v>2701</v>
      </c>
      <c r="M24" s="900" t="s">
        <v>2702</v>
      </c>
      <c r="N24" s="900" t="s">
        <v>2703</v>
      </c>
      <c r="O24" s="900" t="s">
        <v>2704</v>
      </c>
      <c r="P24" s="900" t="s">
        <v>2705</v>
      </c>
      <c r="Q24" s="900" t="s">
        <v>2706</v>
      </c>
      <c r="R24" s="900" t="s">
        <v>2707</v>
      </c>
      <c r="S24" s="900" t="s">
        <v>2304</v>
      </c>
      <c r="T24" s="900" t="s">
        <v>2250</v>
      </c>
      <c r="U24" s="900" t="s">
        <v>2694</v>
      </c>
      <c r="V24" s="900" t="s">
        <v>2708</v>
      </c>
      <c r="W24" s="900" t="s">
        <v>2696</v>
      </c>
      <c r="X24" s="900" t="s">
        <v>2709</v>
      </c>
      <c r="Y24" s="900" t="s">
        <v>2698</v>
      </c>
      <c r="Z24" s="900" t="s">
        <v>2710</v>
      </c>
      <c r="AA24" s="900" t="s">
        <v>2700</v>
      </c>
      <c r="AB24" s="900"/>
      <c r="AC24" s="900"/>
      <c r="AD24" s="900"/>
      <c r="AE24" s="900"/>
      <c r="AF24" s="901"/>
      <c r="AG24" s="396" t="s">
        <v>2308</v>
      </c>
      <c r="AH24" s="397" t="s">
        <v>2693</v>
      </c>
      <c r="AI24" s="397" t="s">
        <v>2694</v>
      </c>
      <c r="AJ24" s="397" t="s">
        <v>2695</v>
      </c>
      <c r="AK24" s="397" t="s">
        <v>2696</v>
      </c>
      <c r="AL24" s="397" t="s">
        <v>2697</v>
      </c>
      <c r="AM24" s="397" t="s">
        <v>2698</v>
      </c>
      <c r="AN24" s="397" t="s">
        <v>2699</v>
      </c>
      <c r="AO24" s="397" t="s">
        <v>2700</v>
      </c>
      <c r="AP24" s="398" t="s">
        <v>2701</v>
      </c>
      <c r="AQ24" s="398" t="s">
        <v>2702</v>
      </c>
      <c r="AR24" s="398" t="s">
        <v>2703</v>
      </c>
      <c r="AS24" s="398" t="s">
        <v>2704</v>
      </c>
      <c r="AT24" s="399" t="s">
        <v>2705</v>
      </c>
      <c r="AU24" s="399" t="s">
        <v>2706</v>
      </c>
      <c r="AV24" s="399" t="s">
        <v>2707</v>
      </c>
      <c r="AW24" s="399" t="s">
        <v>2711</v>
      </c>
      <c r="AX24" s="399" t="s">
        <v>2712</v>
      </c>
      <c r="AY24" s="400" t="s">
        <v>2713</v>
      </c>
      <c r="AZ24" s="400" t="s">
        <v>2714</v>
      </c>
      <c r="BA24" s="399" t="s">
        <v>2715</v>
      </c>
      <c r="BB24" s="399" t="s">
        <v>2716</v>
      </c>
      <c r="BC24" s="401" t="s">
        <v>2288</v>
      </c>
    </row>
    <row r="25" spans="1:55" ht="24" customHeight="1">
      <c r="A25" s="900"/>
      <c r="B25" s="900"/>
      <c r="C25" s="900" t="s">
        <v>2315</v>
      </c>
      <c r="D25" s="900" t="s">
        <v>2717</v>
      </c>
      <c r="E25" s="900" t="s">
        <v>2718</v>
      </c>
      <c r="F25" s="900" t="s">
        <v>2719</v>
      </c>
      <c r="G25" s="900" t="s">
        <v>2720</v>
      </c>
      <c r="H25" s="900" t="s">
        <v>2721</v>
      </c>
      <c r="I25" s="900" t="s">
        <v>2722</v>
      </c>
      <c r="J25" s="900" t="s">
        <v>2723</v>
      </c>
      <c r="K25" s="900" t="s">
        <v>2724</v>
      </c>
      <c r="L25" s="900" t="s">
        <v>2725</v>
      </c>
      <c r="M25" s="900" t="s">
        <v>2726</v>
      </c>
      <c r="N25" s="900" t="s">
        <v>2727</v>
      </c>
      <c r="O25" s="900" t="s">
        <v>2728</v>
      </c>
      <c r="P25" s="900" t="s">
        <v>2729</v>
      </c>
      <c r="Q25" s="900" t="s">
        <v>2730</v>
      </c>
      <c r="R25" s="900" t="s">
        <v>2731</v>
      </c>
      <c r="S25" s="900" t="s">
        <v>2331</v>
      </c>
      <c r="T25" s="900" t="s">
        <v>2250</v>
      </c>
      <c r="U25" s="900" t="s">
        <v>2718</v>
      </c>
      <c r="V25" s="900" t="s">
        <v>2732</v>
      </c>
      <c r="W25" s="900" t="s">
        <v>2720</v>
      </c>
      <c r="X25" s="900" t="s">
        <v>2733</v>
      </c>
      <c r="Y25" s="900" t="s">
        <v>2722</v>
      </c>
      <c r="Z25" s="900" t="s">
        <v>2734</v>
      </c>
      <c r="AA25" s="900" t="s">
        <v>2724</v>
      </c>
      <c r="AB25" s="900"/>
      <c r="AC25" s="900"/>
      <c r="AD25" s="900"/>
      <c r="AE25" s="900"/>
      <c r="AF25" s="901"/>
      <c r="AG25" s="402" t="s">
        <v>2335</v>
      </c>
      <c r="AH25" s="397" t="s">
        <v>2717</v>
      </c>
      <c r="AI25" s="397" t="s">
        <v>2718</v>
      </c>
      <c r="AJ25" s="403" t="s">
        <v>2719</v>
      </c>
      <c r="AK25" s="404" t="s">
        <v>2720</v>
      </c>
      <c r="AL25" s="404" t="s">
        <v>2721</v>
      </c>
      <c r="AM25" s="403" t="s">
        <v>2722</v>
      </c>
      <c r="AN25" s="403" t="s">
        <v>2723</v>
      </c>
      <c r="AO25" s="403" t="s">
        <v>2724</v>
      </c>
      <c r="AP25" s="398" t="s">
        <v>2725</v>
      </c>
      <c r="AQ25" s="398" t="s">
        <v>2726</v>
      </c>
      <c r="AR25" s="398" t="s">
        <v>2727</v>
      </c>
      <c r="AS25" s="398" t="s">
        <v>2728</v>
      </c>
      <c r="AT25" s="400" t="s">
        <v>2729</v>
      </c>
      <c r="AU25" s="400" t="s">
        <v>2730</v>
      </c>
      <c r="AV25" s="400" t="s">
        <v>2731</v>
      </c>
      <c r="AW25" s="400" t="s">
        <v>2735</v>
      </c>
      <c r="AX25" s="400" t="s">
        <v>2736</v>
      </c>
      <c r="AY25" s="400" t="s">
        <v>2737</v>
      </c>
      <c r="AZ25" s="400" t="s">
        <v>2738</v>
      </c>
      <c r="BA25" s="405" t="s">
        <v>2739</v>
      </c>
      <c r="BB25" s="399" t="s">
        <v>2740</v>
      </c>
      <c r="BC25" s="364" t="s">
        <v>2342</v>
      </c>
    </row>
    <row r="26" spans="1:55" ht="34.5" customHeight="1">
      <c r="A26" s="900"/>
      <c r="B26" s="900"/>
      <c r="C26" s="900" t="s">
        <v>2343</v>
      </c>
      <c r="D26" s="900" t="s">
        <v>2741</v>
      </c>
      <c r="E26" s="900" t="s">
        <v>2742</v>
      </c>
      <c r="F26" s="900" t="s">
        <v>2743</v>
      </c>
      <c r="G26" s="900" t="s">
        <v>2744</v>
      </c>
      <c r="H26" s="900" t="s">
        <v>2745</v>
      </c>
      <c r="I26" s="900" t="s">
        <v>2746</v>
      </c>
      <c r="J26" s="900" t="s">
        <v>2747</v>
      </c>
      <c r="K26" s="900" t="s">
        <v>2748</v>
      </c>
      <c r="L26" s="900" t="s">
        <v>2749</v>
      </c>
      <c r="M26" s="900" t="s">
        <v>2750</v>
      </c>
      <c r="N26" s="900" t="s">
        <v>2751</v>
      </c>
      <c r="O26" s="900" t="s">
        <v>2752</v>
      </c>
      <c r="P26" s="900"/>
      <c r="Q26" s="900" t="s">
        <v>2753</v>
      </c>
      <c r="R26" s="900" t="s">
        <v>2754</v>
      </c>
      <c r="S26" s="900" t="s">
        <v>2359</v>
      </c>
      <c r="T26" s="900" t="s">
        <v>2250</v>
      </c>
      <c r="U26" s="900" t="s">
        <v>2742</v>
      </c>
      <c r="V26" s="900" t="s">
        <v>2755</v>
      </c>
      <c r="W26" s="900" t="s">
        <v>2756</v>
      </c>
      <c r="X26" s="900" t="s">
        <v>2757</v>
      </c>
      <c r="Y26" s="900" t="s">
        <v>2746</v>
      </c>
      <c r="Z26" s="900" t="s">
        <v>2758</v>
      </c>
      <c r="AA26" s="900" t="s">
        <v>2748</v>
      </c>
      <c r="AB26" s="900"/>
      <c r="AC26" s="900"/>
      <c r="AD26" s="900"/>
      <c r="AE26" s="900"/>
      <c r="AF26" s="901"/>
      <c r="AG26" s="396" t="s">
        <v>2367</v>
      </c>
      <c r="AH26" s="397" t="s">
        <v>2741</v>
      </c>
      <c r="AI26" s="397" t="s">
        <v>2742</v>
      </c>
      <c r="AJ26" s="397" t="s">
        <v>2743</v>
      </c>
      <c r="AK26" s="397" t="s">
        <v>2759</v>
      </c>
      <c r="AL26" s="397" t="s">
        <v>2745</v>
      </c>
      <c r="AM26" s="397" t="s">
        <v>2746</v>
      </c>
      <c r="AN26" s="397" t="s">
        <v>2747</v>
      </c>
      <c r="AO26" s="397" t="s">
        <v>2748</v>
      </c>
      <c r="AP26" s="398" t="s">
        <v>2749</v>
      </c>
      <c r="AQ26" s="398" t="s">
        <v>2750</v>
      </c>
      <c r="AR26" s="398" t="s">
        <v>2751</v>
      </c>
      <c r="AS26" s="398" t="s">
        <v>2752</v>
      </c>
      <c r="AT26" s="399"/>
      <c r="AU26" s="399" t="s">
        <v>2753</v>
      </c>
      <c r="AV26" s="399" t="s">
        <v>2754</v>
      </c>
      <c r="AW26" s="399" t="s">
        <v>2760</v>
      </c>
      <c r="AX26" s="399" t="s">
        <v>2761</v>
      </c>
      <c r="AY26" s="400" t="s">
        <v>2762</v>
      </c>
      <c r="AZ26" s="400" t="s">
        <v>2763</v>
      </c>
      <c r="BA26" s="399" t="s">
        <v>2764</v>
      </c>
      <c r="BB26" s="399" t="s">
        <v>2765</v>
      </c>
      <c r="BC26" s="401" t="s">
        <v>2343</v>
      </c>
    </row>
    <row r="27" spans="1:55" ht="40.5" customHeight="1">
      <c r="A27" s="900"/>
      <c r="B27" s="900"/>
      <c r="C27" s="900" t="s">
        <v>2382</v>
      </c>
      <c r="D27" s="900" t="s">
        <v>2766</v>
      </c>
      <c r="E27" s="900" t="s">
        <v>2767</v>
      </c>
      <c r="F27" s="900" t="s">
        <v>2768</v>
      </c>
      <c r="G27" s="900" t="s">
        <v>2769</v>
      </c>
      <c r="H27" s="900" t="s">
        <v>2770</v>
      </c>
      <c r="I27" s="900" t="s">
        <v>2771</v>
      </c>
      <c r="J27" s="900" t="s">
        <v>2772</v>
      </c>
      <c r="K27" s="900" t="s">
        <v>2773</v>
      </c>
      <c r="L27" s="900" t="s">
        <v>2774</v>
      </c>
      <c r="M27" s="900" t="s">
        <v>2775</v>
      </c>
      <c r="N27" s="900" t="s">
        <v>2776</v>
      </c>
      <c r="O27" s="900" t="s">
        <v>2777</v>
      </c>
      <c r="P27" s="900" t="s">
        <v>2778</v>
      </c>
      <c r="Q27" s="900" t="s">
        <v>2778</v>
      </c>
      <c r="R27" s="900" t="s">
        <v>2779</v>
      </c>
      <c r="S27" s="900" t="s">
        <v>2398</v>
      </c>
      <c r="T27" s="900" t="s">
        <v>2250</v>
      </c>
      <c r="U27" s="900" t="s">
        <v>2767</v>
      </c>
      <c r="V27" s="900" t="s">
        <v>2780</v>
      </c>
      <c r="W27" s="900" t="s">
        <v>2781</v>
      </c>
      <c r="X27" s="900" t="s">
        <v>2782</v>
      </c>
      <c r="Y27" s="900" t="s">
        <v>2771</v>
      </c>
      <c r="Z27" s="900" t="s">
        <v>2783</v>
      </c>
      <c r="AA27" s="900" t="s">
        <v>2773</v>
      </c>
      <c r="AB27" s="900"/>
      <c r="AC27" s="900"/>
      <c r="AD27" s="900"/>
      <c r="AE27" s="900"/>
      <c r="AF27" s="901"/>
      <c r="AG27" s="402" t="s">
        <v>2406</v>
      </c>
      <c r="AH27" s="397" t="s">
        <v>2766</v>
      </c>
      <c r="AI27" s="397" t="s">
        <v>2767</v>
      </c>
      <c r="AJ27" s="403" t="s">
        <v>2768</v>
      </c>
      <c r="AK27" s="404" t="s">
        <v>2784</v>
      </c>
      <c r="AL27" s="404" t="s">
        <v>2770</v>
      </c>
      <c r="AM27" s="403" t="s">
        <v>2771</v>
      </c>
      <c r="AN27" s="403" t="s">
        <v>2772</v>
      </c>
      <c r="AO27" s="403" t="s">
        <v>2773</v>
      </c>
      <c r="AP27" s="398" t="s">
        <v>2774</v>
      </c>
      <c r="AQ27" s="398" t="s">
        <v>2775</v>
      </c>
      <c r="AR27" s="398" t="s">
        <v>2776</v>
      </c>
      <c r="AS27" s="398" t="s">
        <v>2777</v>
      </c>
      <c r="AT27" s="400" t="s">
        <v>2778</v>
      </c>
      <c r="AU27" s="400" t="s">
        <v>2778</v>
      </c>
      <c r="AV27" s="400" t="s">
        <v>2779</v>
      </c>
      <c r="AW27" s="400" t="s">
        <v>2785</v>
      </c>
      <c r="AX27" s="400" t="s">
        <v>2786</v>
      </c>
      <c r="AY27" s="400" t="s">
        <v>2787</v>
      </c>
      <c r="AZ27" s="400" t="s">
        <v>2788</v>
      </c>
      <c r="BA27" s="405" t="s">
        <v>2789</v>
      </c>
      <c r="BB27" s="399" t="s">
        <v>2790</v>
      </c>
      <c r="BC27" s="364" t="s">
        <v>2382</v>
      </c>
    </row>
    <row r="28" spans="1:55" ht="34.5" customHeight="1">
      <c r="A28" s="900" t="s">
        <v>2791</v>
      </c>
      <c r="B28" s="900">
        <v>724</v>
      </c>
      <c r="C28" s="900" t="s">
        <v>2193</v>
      </c>
      <c r="D28" s="900">
        <v>10</v>
      </c>
      <c r="E28" s="900">
        <v>10</v>
      </c>
      <c r="F28" s="900">
        <v>10</v>
      </c>
      <c r="G28" s="900">
        <v>13</v>
      </c>
      <c r="H28" s="900">
        <v>13</v>
      </c>
      <c r="I28" s="900">
        <v>14</v>
      </c>
      <c r="J28" s="900">
        <v>14</v>
      </c>
      <c r="K28" s="900">
        <v>14</v>
      </c>
      <c r="L28" s="900" t="s">
        <v>2792</v>
      </c>
      <c r="M28" s="900" t="s">
        <v>2792</v>
      </c>
      <c r="N28" s="900" t="s">
        <v>2792</v>
      </c>
      <c r="O28" s="900" t="s">
        <v>2793</v>
      </c>
      <c r="P28" s="900" t="s">
        <v>2794</v>
      </c>
      <c r="Q28" s="900" t="s">
        <v>2795</v>
      </c>
      <c r="R28" s="900" t="s">
        <v>2792</v>
      </c>
      <c r="S28" s="900" t="s">
        <v>2199</v>
      </c>
      <c r="T28" s="900" t="s">
        <v>2250</v>
      </c>
      <c r="U28" s="900">
        <v>10</v>
      </c>
      <c r="V28" s="900">
        <v>10</v>
      </c>
      <c r="W28" s="900">
        <v>13</v>
      </c>
      <c r="X28" s="900">
        <v>13</v>
      </c>
      <c r="Y28" s="900">
        <v>14</v>
      </c>
      <c r="Z28" s="900">
        <v>14</v>
      </c>
      <c r="AA28" s="900">
        <v>14</v>
      </c>
      <c r="AB28" s="900"/>
      <c r="AC28" s="900"/>
      <c r="AD28" s="900">
        <v>4</v>
      </c>
      <c r="AE28" s="900" t="s">
        <v>2796</v>
      </c>
      <c r="AF28" s="901">
        <v>724</v>
      </c>
      <c r="AG28" s="396" t="s">
        <v>2201</v>
      </c>
      <c r="AH28" s="397">
        <v>10</v>
      </c>
      <c r="AI28" s="397">
        <v>10</v>
      </c>
      <c r="AJ28" s="397">
        <v>10</v>
      </c>
      <c r="AK28" s="397">
        <v>13</v>
      </c>
      <c r="AL28" s="397">
        <v>13</v>
      </c>
      <c r="AM28" s="397">
        <v>14</v>
      </c>
      <c r="AN28" s="397">
        <v>14</v>
      </c>
      <c r="AO28" s="397">
        <v>14</v>
      </c>
      <c r="AP28" s="398" t="s">
        <v>2792</v>
      </c>
      <c r="AQ28" s="398" t="s">
        <v>2792</v>
      </c>
      <c r="AR28" s="398" t="s">
        <v>2792</v>
      </c>
      <c r="AS28" s="398" t="s">
        <v>2793</v>
      </c>
      <c r="AT28" s="399">
        <v>7</v>
      </c>
      <c r="AU28" s="399">
        <v>12</v>
      </c>
      <c r="AV28" s="399">
        <v>14</v>
      </c>
      <c r="AW28" s="399">
        <v>14</v>
      </c>
      <c r="AX28" s="399">
        <v>17</v>
      </c>
      <c r="AY28" s="400"/>
      <c r="AZ28" s="400" t="s">
        <v>2797</v>
      </c>
      <c r="BA28" s="399">
        <v>17</v>
      </c>
      <c r="BB28" s="399">
        <v>17</v>
      </c>
      <c r="BC28" s="401" t="s">
        <v>2193</v>
      </c>
    </row>
    <row r="29" spans="1:55" ht="23.25" customHeight="1">
      <c r="A29" s="900" t="s">
        <v>2798</v>
      </c>
      <c r="B29" s="900"/>
      <c r="C29" s="900" t="s">
        <v>2204</v>
      </c>
      <c r="D29" s="900" t="s">
        <v>2799</v>
      </c>
      <c r="E29" s="900" t="s">
        <v>2800</v>
      </c>
      <c r="F29" s="900" t="s">
        <v>2801</v>
      </c>
      <c r="G29" s="900" t="s">
        <v>2802</v>
      </c>
      <c r="H29" s="900" t="s">
        <v>2803</v>
      </c>
      <c r="I29" s="900" t="s">
        <v>2804</v>
      </c>
      <c r="J29" s="900" t="s">
        <v>2805</v>
      </c>
      <c r="K29" s="900" t="s">
        <v>2806</v>
      </c>
      <c r="L29" s="900" t="s">
        <v>2807</v>
      </c>
      <c r="M29" s="900" t="s">
        <v>2808</v>
      </c>
      <c r="N29" s="900" t="s">
        <v>2809</v>
      </c>
      <c r="O29" s="900" t="s">
        <v>2623</v>
      </c>
      <c r="P29" s="900" t="s">
        <v>2810</v>
      </c>
      <c r="Q29" s="900" t="s">
        <v>2811</v>
      </c>
      <c r="R29" s="900" t="s">
        <v>2812</v>
      </c>
      <c r="S29" s="900" t="s">
        <v>2220</v>
      </c>
      <c r="T29" s="900" t="s">
        <v>2250</v>
      </c>
      <c r="U29" s="900" t="s">
        <v>2800</v>
      </c>
      <c r="V29" s="900" t="s">
        <v>2813</v>
      </c>
      <c r="W29" s="900" t="s">
        <v>2802</v>
      </c>
      <c r="X29" s="900" t="s">
        <v>2814</v>
      </c>
      <c r="Y29" s="900" t="s">
        <v>2804</v>
      </c>
      <c r="Z29" s="900" t="s">
        <v>2815</v>
      </c>
      <c r="AA29" s="900" t="s">
        <v>2806</v>
      </c>
      <c r="AB29" s="900"/>
      <c r="AC29" s="900"/>
      <c r="AD29" s="900"/>
      <c r="AE29" s="900"/>
      <c r="AF29" s="901"/>
      <c r="AG29" s="402" t="s">
        <v>2225</v>
      </c>
      <c r="AH29" s="397" t="s">
        <v>2799</v>
      </c>
      <c r="AI29" s="397" t="s">
        <v>2800</v>
      </c>
      <c r="AJ29" s="403" t="s">
        <v>2801</v>
      </c>
      <c r="AK29" s="404" t="s">
        <v>2802</v>
      </c>
      <c r="AL29" s="404" t="s">
        <v>2803</v>
      </c>
      <c r="AM29" s="403" t="s">
        <v>2804</v>
      </c>
      <c r="AN29" s="403" t="s">
        <v>2805</v>
      </c>
      <c r="AO29" s="403" t="s">
        <v>2806</v>
      </c>
      <c r="AP29" s="398" t="s">
        <v>2807</v>
      </c>
      <c r="AQ29" s="398" t="s">
        <v>2808</v>
      </c>
      <c r="AR29" s="398" t="s">
        <v>2809</v>
      </c>
      <c r="AS29" s="398" t="s">
        <v>2623</v>
      </c>
      <c r="AT29" s="400" t="s">
        <v>2810</v>
      </c>
      <c r="AU29" s="400" t="s">
        <v>2811</v>
      </c>
      <c r="AV29" s="400" t="s">
        <v>2812</v>
      </c>
      <c r="AW29" s="400" t="s">
        <v>2816</v>
      </c>
      <c r="AX29" s="400" t="s">
        <v>2817</v>
      </c>
      <c r="AY29" s="400" t="s">
        <v>2818</v>
      </c>
      <c r="AZ29" s="400" t="s">
        <v>2819</v>
      </c>
      <c r="BA29" s="405" t="s">
        <v>2628</v>
      </c>
      <c r="BB29" s="399" t="s">
        <v>2820</v>
      </c>
      <c r="BC29" s="364" t="s">
        <v>2821</v>
      </c>
    </row>
    <row r="30" spans="1:55" ht="27" customHeight="1">
      <c r="A30" s="900"/>
      <c r="B30" s="900"/>
      <c r="C30" s="900" t="s">
        <v>2233</v>
      </c>
      <c r="D30" s="900" t="s">
        <v>2822</v>
      </c>
      <c r="E30" s="900" t="s">
        <v>2823</v>
      </c>
      <c r="F30" s="900" t="s">
        <v>2824</v>
      </c>
      <c r="G30" s="900" t="s">
        <v>2825</v>
      </c>
      <c r="H30" s="900" t="s">
        <v>2826</v>
      </c>
      <c r="I30" s="900" t="s">
        <v>2827</v>
      </c>
      <c r="J30" s="900" t="s">
        <v>2828</v>
      </c>
      <c r="K30" s="900" t="s">
        <v>2829</v>
      </c>
      <c r="L30" s="900" t="s">
        <v>2830</v>
      </c>
      <c r="M30" s="900" t="s">
        <v>2830</v>
      </c>
      <c r="N30" s="900" t="s">
        <v>2831</v>
      </c>
      <c r="O30" s="900" t="s">
        <v>2832</v>
      </c>
      <c r="P30" s="900" t="s">
        <v>2833</v>
      </c>
      <c r="Q30" s="900" t="s">
        <v>2834</v>
      </c>
      <c r="R30" s="900" t="s">
        <v>2835</v>
      </c>
      <c r="S30" s="900" t="s">
        <v>2249</v>
      </c>
      <c r="T30" s="900" t="s">
        <v>2250</v>
      </c>
      <c r="U30" s="900" t="s">
        <v>2823</v>
      </c>
      <c r="V30" s="900" t="s">
        <v>2836</v>
      </c>
      <c r="W30" s="900" t="s">
        <v>2825</v>
      </c>
      <c r="X30" s="900" t="s">
        <v>2837</v>
      </c>
      <c r="Y30" s="900" t="s">
        <v>2827</v>
      </c>
      <c r="Z30" s="900" t="s">
        <v>2838</v>
      </c>
      <c r="AA30" s="900" t="s">
        <v>2829</v>
      </c>
      <c r="AB30" s="900"/>
      <c r="AC30" s="900"/>
      <c r="AD30" s="900"/>
      <c r="AE30" s="900"/>
      <c r="AF30" s="901"/>
      <c r="AG30" s="396" t="s">
        <v>2254</v>
      </c>
      <c r="AH30" s="397" t="s">
        <v>2822</v>
      </c>
      <c r="AI30" s="397" t="s">
        <v>2823</v>
      </c>
      <c r="AJ30" s="397" t="s">
        <v>2824</v>
      </c>
      <c r="AK30" s="397" t="s">
        <v>2825</v>
      </c>
      <c r="AL30" s="397" t="s">
        <v>2826</v>
      </c>
      <c r="AM30" s="397" t="s">
        <v>2827</v>
      </c>
      <c r="AN30" s="397" t="s">
        <v>2828</v>
      </c>
      <c r="AO30" s="397" t="s">
        <v>2829</v>
      </c>
      <c r="AP30" s="398" t="s">
        <v>2830</v>
      </c>
      <c r="AQ30" s="398" t="s">
        <v>2830</v>
      </c>
      <c r="AR30" s="398" t="s">
        <v>2831</v>
      </c>
      <c r="AS30" s="398" t="s">
        <v>2832</v>
      </c>
      <c r="AT30" s="399" t="s">
        <v>2833</v>
      </c>
      <c r="AU30" s="399" t="s">
        <v>2834</v>
      </c>
      <c r="AV30" s="399" t="s">
        <v>2835</v>
      </c>
      <c r="AW30" s="399" t="s">
        <v>2839</v>
      </c>
      <c r="AX30" s="399" t="s">
        <v>2470</v>
      </c>
      <c r="AY30" s="400" t="s">
        <v>2246</v>
      </c>
      <c r="AZ30" s="400" t="s">
        <v>2840</v>
      </c>
      <c r="BA30" s="399" t="s">
        <v>2841</v>
      </c>
      <c r="BB30" s="399" t="s">
        <v>2842</v>
      </c>
      <c r="BC30" s="401" t="s">
        <v>2233</v>
      </c>
    </row>
    <row r="31" spans="1:55" ht="33" customHeight="1">
      <c r="A31" s="900"/>
      <c r="B31" s="900"/>
      <c r="C31" s="900" t="s">
        <v>2261</v>
      </c>
      <c r="D31" s="900" t="s">
        <v>2843</v>
      </c>
      <c r="E31" s="900" t="s">
        <v>2844</v>
      </c>
      <c r="F31" s="900" t="s">
        <v>2845</v>
      </c>
      <c r="G31" s="900" t="s">
        <v>2846</v>
      </c>
      <c r="H31" s="900" t="s">
        <v>2847</v>
      </c>
      <c r="I31" s="900" t="s">
        <v>2848</v>
      </c>
      <c r="J31" s="900" t="s">
        <v>2849</v>
      </c>
      <c r="K31" s="900" t="s">
        <v>2850</v>
      </c>
      <c r="L31" s="900" t="s">
        <v>2851</v>
      </c>
      <c r="M31" s="900" t="s">
        <v>2852</v>
      </c>
      <c r="N31" s="900" t="s">
        <v>2853</v>
      </c>
      <c r="O31" s="900" t="s">
        <v>2854</v>
      </c>
      <c r="P31" s="900" t="s">
        <v>2855</v>
      </c>
      <c r="Q31" s="900" t="s">
        <v>2856</v>
      </c>
      <c r="R31" s="900" t="s">
        <v>2857</v>
      </c>
      <c r="S31" s="900" t="s">
        <v>2277</v>
      </c>
      <c r="T31" s="900" t="s">
        <v>2250</v>
      </c>
      <c r="U31" s="900" t="s">
        <v>2844</v>
      </c>
      <c r="V31" s="900" t="s">
        <v>2858</v>
      </c>
      <c r="W31" s="900" t="s">
        <v>2846</v>
      </c>
      <c r="X31" s="900" t="s">
        <v>2859</v>
      </c>
      <c r="Y31" s="900" t="s">
        <v>2848</v>
      </c>
      <c r="Z31" s="900" t="s">
        <v>2860</v>
      </c>
      <c r="AA31" s="900" t="s">
        <v>2850</v>
      </c>
      <c r="AB31" s="900"/>
      <c r="AC31" s="900"/>
      <c r="AD31" s="900"/>
      <c r="AE31" s="900"/>
      <c r="AF31" s="901"/>
      <c r="AG31" s="402" t="s">
        <v>2281</v>
      </c>
      <c r="AH31" s="397" t="s">
        <v>2843</v>
      </c>
      <c r="AI31" s="397" t="s">
        <v>2844</v>
      </c>
      <c r="AJ31" s="403" t="s">
        <v>2845</v>
      </c>
      <c r="AK31" s="404" t="s">
        <v>2846</v>
      </c>
      <c r="AL31" s="404" t="s">
        <v>2847</v>
      </c>
      <c r="AM31" s="403" t="s">
        <v>2848</v>
      </c>
      <c r="AN31" s="403" t="s">
        <v>2849</v>
      </c>
      <c r="AO31" s="403" t="s">
        <v>2850</v>
      </c>
      <c r="AP31" s="398" t="s">
        <v>2851</v>
      </c>
      <c r="AQ31" s="398" t="s">
        <v>2852</v>
      </c>
      <c r="AR31" s="398" t="s">
        <v>2853</v>
      </c>
      <c r="AS31" s="398" t="s">
        <v>2854</v>
      </c>
      <c r="AT31" s="400" t="s">
        <v>2855</v>
      </c>
      <c r="AU31" s="400" t="s">
        <v>2856</v>
      </c>
      <c r="AV31" s="400" t="s">
        <v>2857</v>
      </c>
      <c r="AW31" s="400" t="s">
        <v>2861</v>
      </c>
      <c r="AX31" s="400" t="s">
        <v>2862</v>
      </c>
      <c r="AY31" s="400" t="s">
        <v>2863</v>
      </c>
      <c r="AZ31" s="400" t="s">
        <v>2864</v>
      </c>
      <c r="BA31" s="405" t="s">
        <v>2865</v>
      </c>
      <c r="BB31" s="399" t="s">
        <v>2866</v>
      </c>
      <c r="BC31" s="364" t="s">
        <v>2261</v>
      </c>
    </row>
    <row r="32" spans="1:55" ht="29.25" customHeight="1">
      <c r="A32" s="900"/>
      <c r="B32" s="900"/>
      <c r="C32" s="900" t="s">
        <v>2288</v>
      </c>
      <c r="D32" s="900" t="s">
        <v>2867</v>
      </c>
      <c r="E32" s="900" t="s">
        <v>2868</v>
      </c>
      <c r="F32" s="900" t="s">
        <v>2869</v>
      </c>
      <c r="G32" s="900" t="s">
        <v>2870</v>
      </c>
      <c r="H32" s="900" t="s">
        <v>2871</v>
      </c>
      <c r="I32" s="900" t="s">
        <v>2872</v>
      </c>
      <c r="J32" s="900" t="s">
        <v>2873</v>
      </c>
      <c r="K32" s="900" t="s">
        <v>2874</v>
      </c>
      <c r="L32" s="900" t="s">
        <v>2875</v>
      </c>
      <c r="M32" s="900" t="s">
        <v>2876</v>
      </c>
      <c r="N32" s="900" t="s">
        <v>2877</v>
      </c>
      <c r="O32" s="900" t="s">
        <v>2878</v>
      </c>
      <c r="P32" s="900" t="s">
        <v>2879</v>
      </c>
      <c r="Q32" s="900" t="s">
        <v>2880</v>
      </c>
      <c r="R32" s="900" t="s">
        <v>2881</v>
      </c>
      <c r="S32" s="900" t="s">
        <v>2304</v>
      </c>
      <c r="T32" s="900" t="s">
        <v>2250</v>
      </c>
      <c r="U32" s="900" t="s">
        <v>2868</v>
      </c>
      <c r="V32" s="900" t="s">
        <v>2882</v>
      </c>
      <c r="W32" s="900" t="s">
        <v>2870</v>
      </c>
      <c r="X32" s="900" t="s">
        <v>2883</v>
      </c>
      <c r="Y32" s="900" t="s">
        <v>2872</v>
      </c>
      <c r="Z32" s="900" t="s">
        <v>2884</v>
      </c>
      <c r="AA32" s="900" t="s">
        <v>2874</v>
      </c>
      <c r="AB32" s="900"/>
      <c r="AC32" s="900"/>
      <c r="AD32" s="900"/>
      <c r="AE32" s="900"/>
      <c r="AF32" s="901"/>
      <c r="AG32" s="396" t="s">
        <v>2308</v>
      </c>
      <c r="AH32" s="397" t="s">
        <v>2867</v>
      </c>
      <c r="AI32" s="397" t="s">
        <v>2868</v>
      </c>
      <c r="AJ32" s="397" t="s">
        <v>2869</v>
      </c>
      <c r="AK32" s="397" t="s">
        <v>2870</v>
      </c>
      <c r="AL32" s="397" t="s">
        <v>2871</v>
      </c>
      <c r="AM32" s="397" t="s">
        <v>2872</v>
      </c>
      <c r="AN32" s="397" t="s">
        <v>2873</v>
      </c>
      <c r="AO32" s="397" t="s">
        <v>2874</v>
      </c>
      <c r="AP32" s="398" t="s">
        <v>2875</v>
      </c>
      <c r="AQ32" s="398" t="s">
        <v>2876</v>
      </c>
      <c r="AR32" s="398" t="s">
        <v>2877</v>
      </c>
      <c r="AS32" s="398" t="s">
        <v>2878</v>
      </c>
      <c r="AT32" s="399" t="s">
        <v>2879</v>
      </c>
      <c r="AU32" s="399" t="s">
        <v>2880</v>
      </c>
      <c r="AV32" s="399" t="s">
        <v>2881</v>
      </c>
      <c r="AW32" s="399" t="s">
        <v>2885</v>
      </c>
      <c r="AX32" s="399" t="s">
        <v>2886</v>
      </c>
      <c r="AY32" s="400" t="s">
        <v>2887</v>
      </c>
      <c r="AZ32" s="400" t="s">
        <v>2888</v>
      </c>
      <c r="BA32" s="399" t="s">
        <v>2889</v>
      </c>
      <c r="BB32" s="399" t="s">
        <v>2890</v>
      </c>
      <c r="BC32" s="401" t="s">
        <v>2288</v>
      </c>
    </row>
    <row r="33" spans="1:55" ht="20.25" customHeight="1">
      <c r="A33" s="900"/>
      <c r="B33" s="900"/>
      <c r="C33" s="900" t="s">
        <v>2315</v>
      </c>
      <c r="D33" s="900" t="s">
        <v>2891</v>
      </c>
      <c r="E33" s="900" t="s">
        <v>2892</v>
      </c>
      <c r="F33" s="900" t="s">
        <v>2893</v>
      </c>
      <c r="G33" s="900" t="s">
        <v>2894</v>
      </c>
      <c r="H33" s="900" t="s">
        <v>2895</v>
      </c>
      <c r="I33" s="900" t="s">
        <v>2896</v>
      </c>
      <c r="J33" s="900" t="s">
        <v>2897</v>
      </c>
      <c r="K33" s="900" t="s">
        <v>2898</v>
      </c>
      <c r="L33" s="900" t="s">
        <v>2329</v>
      </c>
      <c r="M33" s="900" t="s">
        <v>2899</v>
      </c>
      <c r="N33" s="900" t="s">
        <v>2900</v>
      </c>
      <c r="O33" s="900" t="s">
        <v>2901</v>
      </c>
      <c r="P33" s="900" t="s">
        <v>2902</v>
      </c>
      <c r="Q33" s="900" t="s">
        <v>2900</v>
      </c>
      <c r="R33" s="900" t="s">
        <v>2903</v>
      </c>
      <c r="S33" s="900" t="s">
        <v>2331</v>
      </c>
      <c r="T33" s="900" t="s">
        <v>2250</v>
      </c>
      <c r="U33" s="900" t="s">
        <v>2892</v>
      </c>
      <c r="V33" s="900" t="s">
        <v>2904</v>
      </c>
      <c r="W33" s="900" t="s">
        <v>2894</v>
      </c>
      <c r="X33" s="900" t="s">
        <v>2905</v>
      </c>
      <c r="Y33" s="900" t="s">
        <v>2896</v>
      </c>
      <c r="Z33" s="900" t="s">
        <v>2906</v>
      </c>
      <c r="AA33" s="900" t="s">
        <v>2898</v>
      </c>
      <c r="AB33" s="900"/>
      <c r="AC33" s="900"/>
      <c r="AD33" s="900"/>
      <c r="AE33" s="900"/>
      <c r="AF33" s="901"/>
      <c r="AG33" s="402" t="s">
        <v>2907</v>
      </c>
      <c r="AH33" s="397" t="s">
        <v>2891</v>
      </c>
      <c r="AI33" s="397" t="s">
        <v>2892</v>
      </c>
      <c r="AJ33" s="403" t="s">
        <v>2893</v>
      </c>
      <c r="AK33" s="404" t="s">
        <v>2894</v>
      </c>
      <c r="AL33" s="404" t="s">
        <v>2895</v>
      </c>
      <c r="AM33" s="403" t="s">
        <v>2896</v>
      </c>
      <c r="AN33" s="403" t="s">
        <v>2897</v>
      </c>
      <c r="AO33" s="403" t="s">
        <v>2898</v>
      </c>
      <c r="AP33" s="398" t="s">
        <v>2329</v>
      </c>
      <c r="AQ33" s="398" t="s">
        <v>2899</v>
      </c>
      <c r="AR33" s="398" t="s">
        <v>2900</v>
      </c>
      <c r="AS33" s="398" t="s">
        <v>2901</v>
      </c>
      <c r="AT33" s="400" t="s">
        <v>2902</v>
      </c>
      <c r="AU33" s="400" t="s">
        <v>2900</v>
      </c>
      <c r="AV33" s="400" t="s">
        <v>2903</v>
      </c>
      <c r="AW33" s="400" t="s">
        <v>2908</v>
      </c>
      <c r="AX33" s="400" t="s">
        <v>2909</v>
      </c>
      <c r="AY33" s="400" t="s">
        <v>2910</v>
      </c>
      <c r="AZ33" s="400" t="s">
        <v>2911</v>
      </c>
      <c r="BA33" s="405" t="s">
        <v>2912</v>
      </c>
      <c r="BB33" s="399" t="s">
        <v>2913</v>
      </c>
      <c r="BC33" s="364" t="s">
        <v>2342</v>
      </c>
    </row>
    <row r="34" spans="1:55" ht="33.75" customHeight="1">
      <c r="A34" s="900"/>
      <c r="B34" s="900"/>
      <c r="C34" s="900" t="s">
        <v>2343</v>
      </c>
      <c r="D34" s="900" t="s">
        <v>2914</v>
      </c>
      <c r="E34" s="900" t="s">
        <v>2915</v>
      </c>
      <c r="F34" s="900" t="s">
        <v>2916</v>
      </c>
      <c r="G34" s="900" t="s">
        <v>2917</v>
      </c>
      <c r="H34" s="900" t="s">
        <v>2918</v>
      </c>
      <c r="I34" s="900" t="s">
        <v>2919</v>
      </c>
      <c r="J34" s="900" t="s">
        <v>2920</v>
      </c>
      <c r="K34" s="900" t="s">
        <v>2921</v>
      </c>
      <c r="L34" s="900" t="s">
        <v>2922</v>
      </c>
      <c r="M34" s="900" t="s">
        <v>2923</v>
      </c>
      <c r="N34" s="900" t="s">
        <v>2924</v>
      </c>
      <c r="O34" s="900" t="s">
        <v>2925</v>
      </c>
      <c r="P34" s="900" t="s">
        <v>2926</v>
      </c>
      <c r="Q34" s="900" t="s">
        <v>2752</v>
      </c>
      <c r="R34" s="900" t="s">
        <v>2927</v>
      </c>
      <c r="S34" s="900" t="s">
        <v>2359</v>
      </c>
      <c r="T34" s="900" t="s">
        <v>2250</v>
      </c>
      <c r="U34" s="900" t="s">
        <v>2915</v>
      </c>
      <c r="V34" s="900" t="s">
        <v>2928</v>
      </c>
      <c r="W34" s="900" t="s">
        <v>2929</v>
      </c>
      <c r="X34" s="900" t="s">
        <v>2930</v>
      </c>
      <c r="Y34" s="900" t="s">
        <v>2931</v>
      </c>
      <c r="Z34" s="900" t="s">
        <v>2932</v>
      </c>
      <c r="AA34" s="900" t="s">
        <v>2921</v>
      </c>
      <c r="AB34" s="900"/>
      <c r="AC34" s="900"/>
      <c r="AD34" s="900"/>
      <c r="AE34" s="900"/>
      <c r="AF34" s="901"/>
      <c r="AG34" s="396" t="s">
        <v>2367</v>
      </c>
      <c r="AH34" s="397" t="s">
        <v>2914</v>
      </c>
      <c r="AI34" s="397" t="s">
        <v>2915</v>
      </c>
      <c r="AJ34" s="397" t="s">
        <v>2933</v>
      </c>
      <c r="AK34" s="397" t="s">
        <v>2934</v>
      </c>
      <c r="AL34" s="397" t="s">
        <v>2935</v>
      </c>
      <c r="AM34" s="397" t="s">
        <v>2936</v>
      </c>
      <c r="AN34" s="397" t="s">
        <v>2937</v>
      </c>
      <c r="AO34" s="397" t="s">
        <v>2921</v>
      </c>
      <c r="AP34" s="398" t="s">
        <v>2922</v>
      </c>
      <c r="AQ34" s="398" t="s">
        <v>2923</v>
      </c>
      <c r="AR34" s="398" t="s">
        <v>2924</v>
      </c>
      <c r="AS34" s="398" t="s">
        <v>2925</v>
      </c>
      <c r="AT34" s="399" t="s">
        <v>2926</v>
      </c>
      <c r="AU34" s="399" t="s">
        <v>2752</v>
      </c>
      <c r="AV34" s="399" t="s">
        <v>2927</v>
      </c>
      <c r="AW34" s="399" t="s">
        <v>2938</v>
      </c>
      <c r="AX34" s="399" t="s">
        <v>2939</v>
      </c>
      <c r="AY34" s="400" t="s">
        <v>2940</v>
      </c>
      <c r="AZ34" s="400" t="s">
        <v>2941</v>
      </c>
      <c r="BA34" s="399" t="s">
        <v>2942</v>
      </c>
      <c r="BB34" s="399" t="s">
        <v>2762</v>
      </c>
      <c r="BC34" s="401" t="s">
        <v>2343</v>
      </c>
    </row>
    <row r="35" spans="1:55" ht="37.5" customHeight="1">
      <c r="A35" s="900"/>
      <c r="B35" s="900"/>
      <c r="C35" s="900" t="s">
        <v>2382</v>
      </c>
      <c r="D35" s="900" t="s">
        <v>2943</v>
      </c>
      <c r="E35" s="900" t="s">
        <v>2944</v>
      </c>
      <c r="F35" s="900" t="s">
        <v>2945</v>
      </c>
      <c r="G35" s="900" t="s">
        <v>2946</v>
      </c>
      <c r="H35" s="900" t="s">
        <v>2947</v>
      </c>
      <c r="I35" s="900" t="s">
        <v>2948</v>
      </c>
      <c r="J35" s="900" t="s">
        <v>2949</v>
      </c>
      <c r="K35" s="900" t="s">
        <v>2950</v>
      </c>
      <c r="L35" s="900" t="s">
        <v>2951</v>
      </c>
      <c r="M35" s="900" t="s">
        <v>2952</v>
      </c>
      <c r="N35" s="900" t="s">
        <v>2953</v>
      </c>
      <c r="O35" s="900" t="s">
        <v>2954</v>
      </c>
      <c r="P35" s="900" t="s">
        <v>2955</v>
      </c>
      <c r="Q35" s="900" t="s">
        <v>2956</v>
      </c>
      <c r="R35" s="900" t="s">
        <v>2927</v>
      </c>
      <c r="S35" s="900" t="s">
        <v>2398</v>
      </c>
      <c r="T35" s="900" t="s">
        <v>2250</v>
      </c>
      <c r="U35" s="900" t="s">
        <v>2944</v>
      </c>
      <c r="V35" s="900" t="s">
        <v>2957</v>
      </c>
      <c r="W35" s="900" t="s">
        <v>2958</v>
      </c>
      <c r="X35" s="900" t="s">
        <v>2959</v>
      </c>
      <c r="Y35" s="900" t="s">
        <v>2960</v>
      </c>
      <c r="Z35" s="900" t="s">
        <v>2961</v>
      </c>
      <c r="AA35" s="900" t="s">
        <v>2950</v>
      </c>
      <c r="AB35" s="900"/>
      <c r="AC35" s="900"/>
      <c r="AD35" s="900"/>
      <c r="AE35" s="900"/>
      <c r="AF35" s="901"/>
      <c r="AG35" s="402" t="s">
        <v>2406</v>
      </c>
      <c r="AH35" s="397" t="s">
        <v>2943</v>
      </c>
      <c r="AI35" s="397" t="s">
        <v>2944</v>
      </c>
      <c r="AJ35" s="403" t="s">
        <v>2962</v>
      </c>
      <c r="AK35" s="404" t="s">
        <v>2963</v>
      </c>
      <c r="AL35" s="404" t="s">
        <v>2964</v>
      </c>
      <c r="AM35" s="403" t="s">
        <v>2965</v>
      </c>
      <c r="AN35" s="403" t="s">
        <v>2966</v>
      </c>
      <c r="AO35" s="403" t="s">
        <v>2950</v>
      </c>
      <c r="AP35" s="398" t="s">
        <v>2951</v>
      </c>
      <c r="AQ35" s="398" t="s">
        <v>2952</v>
      </c>
      <c r="AR35" s="398" t="s">
        <v>2953</v>
      </c>
      <c r="AS35" s="398" t="s">
        <v>2954</v>
      </c>
      <c r="AT35" s="400" t="s">
        <v>2955</v>
      </c>
      <c r="AU35" s="400" t="s">
        <v>2956</v>
      </c>
      <c r="AV35" s="400" t="s">
        <v>2927</v>
      </c>
      <c r="AW35" s="400" t="s">
        <v>2967</v>
      </c>
      <c r="AX35" s="400" t="s">
        <v>2968</v>
      </c>
      <c r="AY35" s="400" t="s">
        <v>2969</v>
      </c>
      <c r="AZ35" s="400" t="s">
        <v>2970</v>
      </c>
      <c r="BA35" s="405" t="s">
        <v>2971</v>
      </c>
      <c r="BB35" s="399" t="s">
        <v>2790</v>
      </c>
      <c r="BC35" s="364" t="s">
        <v>2382</v>
      </c>
    </row>
    <row r="36" spans="1:55" ht="34.5" customHeight="1">
      <c r="A36" s="900" t="s">
        <v>2972</v>
      </c>
      <c r="B36" s="900">
        <v>1312</v>
      </c>
      <c r="C36" s="900" t="s">
        <v>2193</v>
      </c>
      <c r="D36" s="900">
        <v>14</v>
      </c>
      <c r="E36" s="900">
        <v>14</v>
      </c>
      <c r="F36" s="900">
        <v>14</v>
      </c>
      <c r="G36" s="900">
        <v>15</v>
      </c>
      <c r="H36" s="900">
        <v>15</v>
      </c>
      <c r="I36" s="900">
        <v>15</v>
      </c>
      <c r="J36" s="900">
        <v>21</v>
      </c>
      <c r="K36" s="900">
        <v>21</v>
      </c>
      <c r="L36" s="900" t="s">
        <v>2973</v>
      </c>
      <c r="M36" s="900" t="s">
        <v>2421</v>
      </c>
      <c r="N36" s="900" t="s">
        <v>2421</v>
      </c>
      <c r="O36" s="900" t="s">
        <v>2621</v>
      </c>
      <c r="P36" s="900" t="s">
        <v>2797</v>
      </c>
      <c r="Q36" s="900" t="s">
        <v>2974</v>
      </c>
      <c r="R36" s="900" t="s">
        <v>2421</v>
      </c>
      <c r="S36" s="900" t="s">
        <v>2199</v>
      </c>
      <c r="T36" s="900" t="s">
        <v>2975</v>
      </c>
      <c r="U36" s="900">
        <v>14</v>
      </c>
      <c r="V36" s="900">
        <v>14</v>
      </c>
      <c r="W36" s="900">
        <v>15</v>
      </c>
      <c r="X36" s="900">
        <v>15</v>
      </c>
      <c r="Y36" s="900">
        <v>15</v>
      </c>
      <c r="Z36" s="900">
        <v>21</v>
      </c>
      <c r="AA36" s="900">
        <v>21</v>
      </c>
      <c r="AB36" s="900"/>
      <c r="AC36" s="900"/>
      <c r="AD36" s="900">
        <v>5</v>
      </c>
      <c r="AE36" s="900" t="s">
        <v>2976</v>
      </c>
      <c r="AF36" s="901">
        <v>1312</v>
      </c>
      <c r="AG36" s="396" t="s">
        <v>2201</v>
      </c>
      <c r="AH36" s="397">
        <v>14</v>
      </c>
      <c r="AI36" s="397">
        <v>14</v>
      </c>
      <c r="AJ36" s="397">
        <v>14</v>
      </c>
      <c r="AK36" s="397">
        <v>15</v>
      </c>
      <c r="AL36" s="397">
        <v>15</v>
      </c>
      <c r="AM36" s="397">
        <v>15</v>
      </c>
      <c r="AN36" s="397">
        <v>21</v>
      </c>
      <c r="AO36" s="397">
        <v>21</v>
      </c>
      <c r="AP36" s="398" t="s">
        <v>2973</v>
      </c>
      <c r="AQ36" s="398" t="s">
        <v>2421</v>
      </c>
      <c r="AR36" s="398" t="s">
        <v>2421</v>
      </c>
      <c r="AS36" s="398" t="s">
        <v>2621</v>
      </c>
      <c r="AT36" s="399">
        <v>17</v>
      </c>
      <c r="AU36" s="399">
        <v>18</v>
      </c>
      <c r="AV36" s="399">
        <v>26</v>
      </c>
      <c r="AW36" s="399">
        <v>27</v>
      </c>
      <c r="AX36" s="399">
        <v>36</v>
      </c>
      <c r="AY36" s="400"/>
      <c r="AZ36" s="400" t="s">
        <v>2977</v>
      </c>
      <c r="BA36" s="399">
        <v>56</v>
      </c>
      <c r="BB36" s="399">
        <v>56</v>
      </c>
      <c r="BC36" s="401" t="s">
        <v>2193</v>
      </c>
    </row>
    <row r="37" spans="1:55" ht="28.5" customHeight="1">
      <c r="A37" s="900" t="s">
        <v>44</v>
      </c>
      <c r="B37" s="900"/>
      <c r="C37" s="900" t="s">
        <v>2204</v>
      </c>
      <c r="D37" s="900" t="s">
        <v>2978</v>
      </c>
      <c r="E37" s="900" t="s">
        <v>2979</v>
      </c>
      <c r="F37" s="900" t="s">
        <v>2980</v>
      </c>
      <c r="G37" s="900" t="s">
        <v>2981</v>
      </c>
      <c r="H37" s="900" t="s">
        <v>2982</v>
      </c>
      <c r="I37" s="900" t="s">
        <v>2983</v>
      </c>
      <c r="J37" s="900" t="s">
        <v>2984</v>
      </c>
      <c r="K37" s="900" t="s">
        <v>2985</v>
      </c>
      <c r="L37" s="900" t="s">
        <v>2986</v>
      </c>
      <c r="M37" s="900" t="s">
        <v>2987</v>
      </c>
      <c r="N37" s="900" t="s">
        <v>2635</v>
      </c>
      <c r="O37" s="900" t="s">
        <v>2812</v>
      </c>
      <c r="P37" s="900" t="s">
        <v>2988</v>
      </c>
      <c r="Q37" s="900" t="s">
        <v>2989</v>
      </c>
      <c r="R37" s="900" t="s">
        <v>2990</v>
      </c>
      <c r="S37" s="900" t="s">
        <v>2220</v>
      </c>
      <c r="T37" s="900" t="s">
        <v>2975</v>
      </c>
      <c r="U37" s="900" t="s">
        <v>2979</v>
      </c>
      <c r="V37" s="900" t="s">
        <v>2991</v>
      </c>
      <c r="W37" s="900" t="s">
        <v>2981</v>
      </c>
      <c r="X37" s="900" t="s">
        <v>2992</v>
      </c>
      <c r="Y37" s="900" t="s">
        <v>2983</v>
      </c>
      <c r="Z37" s="900" t="s">
        <v>2993</v>
      </c>
      <c r="AA37" s="900" t="s">
        <v>2985</v>
      </c>
      <c r="AB37" s="900"/>
      <c r="AC37" s="900"/>
      <c r="AD37" s="900"/>
      <c r="AE37" s="900"/>
      <c r="AF37" s="901"/>
      <c r="AG37" s="402" t="s">
        <v>2994</v>
      </c>
      <c r="AH37" s="397" t="s">
        <v>2978</v>
      </c>
      <c r="AI37" s="397" t="s">
        <v>2979</v>
      </c>
      <c r="AJ37" s="403" t="s">
        <v>2980</v>
      </c>
      <c r="AK37" s="404" t="s">
        <v>2981</v>
      </c>
      <c r="AL37" s="404" t="s">
        <v>2982</v>
      </c>
      <c r="AM37" s="403" t="s">
        <v>2983</v>
      </c>
      <c r="AN37" s="403" t="s">
        <v>2984</v>
      </c>
      <c r="AO37" s="403" t="s">
        <v>2985</v>
      </c>
      <c r="AP37" s="398" t="s">
        <v>2986</v>
      </c>
      <c r="AQ37" s="398" t="s">
        <v>2987</v>
      </c>
      <c r="AR37" s="398" t="s">
        <v>2635</v>
      </c>
      <c r="AS37" s="398" t="s">
        <v>2812</v>
      </c>
      <c r="AT37" s="400" t="s">
        <v>2988</v>
      </c>
      <c r="AU37" s="400" t="s">
        <v>2989</v>
      </c>
      <c r="AV37" s="400" t="s">
        <v>2990</v>
      </c>
      <c r="AW37" s="400" t="s">
        <v>2995</v>
      </c>
      <c r="AX37" s="400" t="s">
        <v>2990</v>
      </c>
      <c r="AY37" s="400" t="s">
        <v>2996</v>
      </c>
      <c r="AZ37" s="400" t="s">
        <v>2997</v>
      </c>
      <c r="BA37" s="405" t="s">
        <v>2209</v>
      </c>
      <c r="BB37" s="399" t="s">
        <v>2998</v>
      </c>
      <c r="BC37" s="364" t="s">
        <v>2232</v>
      </c>
    </row>
    <row r="38" spans="1:55" ht="21" customHeight="1">
      <c r="A38" s="900"/>
      <c r="B38" s="900"/>
      <c r="C38" s="900" t="s">
        <v>2233</v>
      </c>
      <c r="D38" s="900" t="s">
        <v>2999</v>
      </c>
      <c r="E38" s="900" t="s">
        <v>3000</v>
      </c>
      <c r="F38" s="900" t="s">
        <v>3001</v>
      </c>
      <c r="G38" s="900" t="s">
        <v>3002</v>
      </c>
      <c r="H38" s="900" t="s">
        <v>3003</v>
      </c>
      <c r="I38" s="900" t="s">
        <v>3004</v>
      </c>
      <c r="J38" s="900" t="s">
        <v>3005</v>
      </c>
      <c r="K38" s="900" t="s">
        <v>2241</v>
      </c>
      <c r="L38" s="900" t="s">
        <v>3006</v>
      </c>
      <c r="M38" s="900" t="s">
        <v>3007</v>
      </c>
      <c r="N38" s="900" t="s">
        <v>3008</v>
      </c>
      <c r="O38" s="900" t="s">
        <v>3008</v>
      </c>
      <c r="P38" s="900" t="s">
        <v>3009</v>
      </c>
      <c r="Q38" s="900" t="s">
        <v>3010</v>
      </c>
      <c r="R38" s="900" t="s">
        <v>3011</v>
      </c>
      <c r="S38" s="900" t="s">
        <v>2249</v>
      </c>
      <c r="T38" s="900" t="s">
        <v>2975</v>
      </c>
      <c r="U38" s="900" t="s">
        <v>3000</v>
      </c>
      <c r="V38" s="900" t="s">
        <v>3012</v>
      </c>
      <c r="W38" s="900" t="s">
        <v>3002</v>
      </c>
      <c r="X38" s="900" t="s">
        <v>3013</v>
      </c>
      <c r="Y38" s="900" t="s">
        <v>3004</v>
      </c>
      <c r="Z38" s="900" t="s">
        <v>3014</v>
      </c>
      <c r="AA38" s="900" t="s">
        <v>2241</v>
      </c>
      <c r="AB38" s="900"/>
      <c r="AC38" s="900"/>
      <c r="AD38" s="900"/>
      <c r="AE38" s="900"/>
      <c r="AF38" s="901"/>
      <c r="AG38" s="396" t="s">
        <v>2254</v>
      </c>
      <c r="AH38" s="397" t="s">
        <v>2999</v>
      </c>
      <c r="AI38" s="397" t="s">
        <v>3000</v>
      </c>
      <c r="AJ38" s="397" t="s">
        <v>3001</v>
      </c>
      <c r="AK38" s="397" t="s">
        <v>3002</v>
      </c>
      <c r="AL38" s="397" t="s">
        <v>3003</v>
      </c>
      <c r="AM38" s="397" t="s">
        <v>3004</v>
      </c>
      <c r="AN38" s="397" t="s">
        <v>3005</v>
      </c>
      <c r="AO38" s="397" t="s">
        <v>2241</v>
      </c>
      <c r="AP38" s="398" t="s">
        <v>3006</v>
      </c>
      <c r="AQ38" s="398" t="s">
        <v>3007</v>
      </c>
      <c r="AR38" s="398" t="s">
        <v>3008</v>
      </c>
      <c r="AS38" s="398" t="s">
        <v>3008</v>
      </c>
      <c r="AT38" s="399" t="s">
        <v>3009</v>
      </c>
      <c r="AU38" s="399" t="s">
        <v>3010</v>
      </c>
      <c r="AV38" s="399" t="s">
        <v>3011</v>
      </c>
      <c r="AW38" s="399" t="s">
        <v>3015</v>
      </c>
      <c r="AX38" s="399" t="s">
        <v>3016</v>
      </c>
      <c r="AY38" s="400" t="s">
        <v>2236</v>
      </c>
      <c r="AZ38" s="400" t="s">
        <v>3017</v>
      </c>
      <c r="BA38" s="399" t="s">
        <v>3018</v>
      </c>
      <c r="BB38" s="399" t="s">
        <v>3019</v>
      </c>
      <c r="BC38" s="401" t="s">
        <v>2233</v>
      </c>
    </row>
    <row r="39" spans="1:55" ht="36" customHeight="1">
      <c r="A39" s="900"/>
      <c r="B39" s="900"/>
      <c r="C39" s="900" t="s">
        <v>2261</v>
      </c>
      <c r="D39" s="900" t="s">
        <v>3020</v>
      </c>
      <c r="E39" s="900" t="s">
        <v>3021</v>
      </c>
      <c r="F39" s="900" t="s">
        <v>3022</v>
      </c>
      <c r="G39" s="900" t="s">
        <v>3023</v>
      </c>
      <c r="H39" s="900" t="s">
        <v>3024</v>
      </c>
      <c r="I39" s="900" t="s">
        <v>3025</v>
      </c>
      <c r="J39" s="900" t="s">
        <v>3026</v>
      </c>
      <c r="K39" s="900" t="s">
        <v>3027</v>
      </c>
      <c r="L39" s="900" t="s">
        <v>3028</v>
      </c>
      <c r="M39" s="900" t="s">
        <v>3029</v>
      </c>
      <c r="N39" s="900" t="s">
        <v>3030</v>
      </c>
      <c r="O39" s="900" t="s">
        <v>3031</v>
      </c>
      <c r="P39" s="900" t="s">
        <v>3032</v>
      </c>
      <c r="Q39" s="900" t="s">
        <v>3033</v>
      </c>
      <c r="R39" s="900" t="s">
        <v>3034</v>
      </c>
      <c r="S39" s="900" t="s">
        <v>2277</v>
      </c>
      <c r="T39" s="900" t="s">
        <v>2975</v>
      </c>
      <c r="U39" s="900" t="s">
        <v>3021</v>
      </c>
      <c r="V39" s="900" t="s">
        <v>3035</v>
      </c>
      <c r="W39" s="900" t="s">
        <v>3023</v>
      </c>
      <c r="X39" s="900" t="s">
        <v>3036</v>
      </c>
      <c r="Y39" s="900" t="s">
        <v>3025</v>
      </c>
      <c r="Z39" s="900" t="s">
        <v>3037</v>
      </c>
      <c r="AA39" s="900" t="s">
        <v>3027</v>
      </c>
      <c r="AB39" s="900"/>
      <c r="AC39" s="900"/>
      <c r="AD39" s="900"/>
      <c r="AE39" s="900"/>
      <c r="AF39" s="901"/>
      <c r="AG39" s="402" t="s">
        <v>2281</v>
      </c>
      <c r="AH39" s="397" t="s">
        <v>3020</v>
      </c>
      <c r="AI39" s="397" t="s">
        <v>3021</v>
      </c>
      <c r="AJ39" s="403" t="s">
        <v>3022</v>
      </c>
      <c r="AK39" s="404" t="s">
        <v>3023</v>
      </c>
      <c r="AL39" s="404" t="s">
        <v>3024</v>
      </c>
      <c r="AM39" s="403" t="s">
        <v>3025</v>
      </c>
      <c r="AN39" s="403" t="s">
        <v>3026</v>
      </c>
      <c r="AO39" s="403" t="s">
        <v>3027</v>
      </c>
      <c r="AP39" s="398" t="s">
        <v>3028</v>
      </c>
      <c r="AQ39" s="398" t="s">
        <v>3029</v>
      </c>
      <c r="AR39" s="398" t="s">
        <v>3030</v>
      </c>
      <c r="AS39" s="398" t="s">
        <v>3031</v>
      </c>
      <c r="AT39" s="400" t="s">
        <v>3032</v>
      </c>
      <c r="AU39" s="400" t="s">
        <v>3033</v>
      </c>
      <c r="AV39" s="400" t="s">
        <v>3034</v>
      </c>
      <c r="AW39" s="400" t="s">
        <v>3038</v>
      </c>
      <c r="AX39" s="400" t="s">
        <v>3039</v>
      </c>
      <c r="AY39" s="400" t="s">
        <v>3040</v>
      </c>
      <c r="AZ39" s="400" t="s">
        <v>3041</v>
      </c>
      <c r="BA39" s="405" t="s">
        <v>3042</v>
      </c>
      <c r="BB39" s="399" t="s">
        <v>3043</v>
      </c>
      <c r="BC39" s="364" t="s">
        <v>2261</v>
      </c>
    </row>
    <row r="40" spans="1:55" ht="21.75" customHeight="1">
      <c r="A40" s="900"/>
      <c r="B40" s="900"/>
      <c r="C40" s="900" t="s">
        <v>2288</v>
      </c>
      <c r="D40" s="900" t="s">
        <v>3044</v>
      </c>
      <c r="E40" s="900" t="s">
        <v>3045</v>
      </c>
      <c r="F40" s="900" t="s">
        <v>3046</v>
      </c>
      <c r="G40" s="900" t="s">
        <v>3047</v>
      </c>
      <c r="H40" s="900" t="s">
        <v>3048</v>
      </c>
      <c r="I40" s="900" t="s">
        <v>3049</v>
      </c>
      <c r="J40" s="900" t="s">
        <v>3050</v>
      </c>
      <c r="K40" s="900" t="s">
        <v>3051</v>
      </c>
      <c r="L40" s="900" t="s">
        <v>3052</v>
      </c>
      <c r="M40" s="900" t="s">
        <v>3053</v>
      </c>
      <c r="N40" s="900" t="s">
        <v>3054</v>
      </c>
      <c r="O40" s="900" t="s">
        <v>3055</v>
      </c>
      <c r="P40" s="900" t="s">
        <v>3056</v>
      </c>
      <c r="Q40" s="900" t="s">
        <v>3057</v>
      </c>
      <c r="R40" s="900" t="s">
        <v>3058</v>
      </c>
      <c r="S40" s="900" t="s">
        <v>2304</v>
      </c>
      <c r="T40" s="900" t="s">
        <v>2975</v>
      </c>
      <c r="U40" s="900" t="s">
        <v>3045</v>
      </c>
      <c r="V40" s="900" t="s">
        <v>3059</v>
      </c>
      <c r="W40" s="900" t="s">
        <v>3047</v>
      </c>
      <c r="X40" s="900" t="s">
        <v>3060</v>
      </c>
      <c r="Y40" s="900" t="s">
        <v>3049</v>
      </c>
      <c r="Z40" s="900" t="s">
        <v>3061</v>
      </c>
      <c r="AA40" s="900" t="s">
        <v>3051</v>
      </c>
      <c r="AB40" s="900"/>
      <c r="AC40" s="900"/>
      <c r="AD40" s="900"/>
      <c r="AE40" s="900"/>
      <c r="AF40" s="901"/>
      <c r="AG40" s="396" t="s">
        <v>2308</v>
      </c>
      <c r="AH40" s="397" t="s">
        <v>3044</v>
      </c>
      <c r="AI40" s="397" t="s">
        <v>3045</v>
      </c>
      <c r="AJ40" s="397" t="s">
        <v>3046</v>
      </c>
      <c r="AK40" s="397" t="s">
        <v>3047</v>
      </c>
      <c r="AL40" s="397" t="s">
        <v>3048</v>
      </c>
      <c r="AM40" s="397" t="s">
        <v>3049</v>
      </c>
      <c r="AN40" s="397" t="s">
        <v>3050</v>
      </c>
      <c r="AO40" s="397" t="s">
        <v>3051</v>
      </c>
      <c r="AP40" s="398" t="s">
        <v>3052</v>
      </c>
      <c r="AQ40" s="398" t="s">
        <v>3053</v>
      </c>
      <c r="AR40" s="398" t="s">
        <v>3054</v>
      </c>
      <c r="AS40" s="398" t="s">
        <v>3055</v>
      </c>
      <c r="AT40" s="399" t="s">
        <v>3056</v>
      </c>
      <c r="AU40" s="399" t="s">
        <v>3057</v>
      </c>
      <c r="AV40" s="399" t="s">
        <v>3058</v>
      </c>
      <c r="AW40" s="399" t="s">
        <v>3062</v>
      </c>
      <c r="AX40" s="399" t="s">
        <v>3063</v>
      </c>
      <c r="AY40" s="400" t="s">
        <v>3064</v>
      </c>
      <c r="AZ40" s="400" t="s">
        <v>3065</v>
      </c>
      <c r="BA40" s="399" t="s">
        <v>3066</v>
      </c>
      <c r="BB40" s="399" t="s">
        <v>3067</v>
      </c>
      <c r="BC40" s="401" t="s">
        <v>2288</v>
      </c>
    </row>
    <row r="41" spans="1:55" ht="23.25" customHeight="1">
      <c r="A41" s="900"/>
      <c r="B41" s="900"/>
      <c r="C41" s="900" t="s">
        <v>2315</v>
      </c>
      <c r="D41" s="900" t="s">
        <v>3068</v>
      </c>
      <c r="E41" s="900" t="s">
        <v>3069</v>
      </c>
      <c r="F41" s="900" t="s">
        <v>3070</v>
      </c>
      <c r="G41" s="900" t="s">
        <v>3071</v>
      </c>
      <c r="H41" s="900" t="s">
        <v>3072</v>
      </c>
      <c r="I41" s="900" t="s">
        <v>3073</v>
      </c>
      <c r="J41" s="900" t="s">
        <v>3074</v>
      </c>
      <c r="K41" s="900" t="s">
        <v>3075</v>
      </c>
      <c r="L41" s="900" t="s">
        <v>3076</v>
      </c>
      <c r="M41" s="900" t="s">
        <v>3077</v>
      </c>
      <c r="N41" s="900" t="s">
        <v>3078</v>
      </c>
      <c r="O41" s="900" t="s">
        <v>3079</v>
      </c>
      <c r="P41" s="900" t="s">
        <v>3080</v>
      </c>
      <c r="Q41" s="900" t="s">
        <v>3081</v>
      </c>
      <c r="R41" s="900" t="s">
        <v>2903</v>
      </c>
      <c r="S41" s="900" t="s">
        <v>2331</v>
      </c>
      <c r="T41" s="900" t="s">
        <v>2975</v>
      </c>
      <c r="U41" s="900" t="s">
        <v>3069</v>
      </c>
      <c r="V41" s="900" t="s">
        <v>3082</v>
      </c>
      <c r="W41" s="900" t="s">
        <v>3071</v>
      </c>
      <c r="X41" s="900" t="s">
        <v>3083</v>
      </c>
      <c r="Y41" s="900" t="s">
        <v>3073</v>
      </c>
      <c r="Z41" s="900" t="s">
        <v>3084</v>
      </c>
      <c r="AA41" s="900" t="s">
        <v>3075</v>
      </c>
      <c r="AB41" s="900"/>
      <c r="AC41" s="900"/>
      <c r="AD41" s="900"/>
      <c r="AE41" s="900"/>
      <c r="AF41" s="901"/>
      <c r="AG41" s="402" t="s">
        <v>2335</v>
      </c>
      <c r="AH41" s="397" t="s">
        <v>3068</v>
      </c>
      <c r="AI41" s="397" t="s">
        <v>3069</v>
      </c>
      <c r="AJ41" s="403" t="s">
        <v>3070</v>
      </c>
      <c r="AK41" s="404" t="s">
        <v>3071</v>
      </c>
      <c r="AL41" s="404" t="s">
        <v>3072</v>
      </c>
      <c r="AM41" s="403" t="s">
        <v>3073</v>
      </c>
      <c r="AN41" s="403" t="s">
        <v>3074</v>
      </c>
      <c r="AO41" s="403" t="s">
        <v>3075</v>
      </c>
      <c r="AP41" s="398" t="s">
        <v>3085</v>
      </c>
      <c r="AQ41" s="398" t="s">
        <v>3077</v>
      </c>
      <c r="AR41" s="398" t="s">
        <v>3078</v>
      </c>
      <c r="AS41" s="398" t="s">
        <v>3079</v>
      </c>
      <c r="AT41" s="400" t="s">
        <v>3080</v>
      </c>
      <c r="AU41" s="400" t="s">
        <v>3081</v>
      </c>
      <c r="AV41" s="400" t="s">
        <v>2903</v>
      </c>
      <c r="AW41" s="400" t="s">
        <v>3086</v>
      </c>
      <c r="AX41" s="400" t="s">
        <v>3087</v>
      </c>
      <c r="AY41" s="400" t="s">
        <v>3088</v>
      </c>
      <c r="AZ41" s="400" t="s">
        <v>3089</v>
      </c>
      <c r="BA41" s="405" t="s">
        <v>3090</v>
      </c>
      <c r="BB41" s="399" t="s">
        <v>3091</v>
      </c>
      <c r="BC41" s="364" t="s">
        <v>2315</v>
      </c>
    </row>
    <row r="42" spans="1:55" ht="36.75" customHeight="1">
      <c r="A42" s="900"/>
      <c r="B42" s="900"/>
      <c r="C42" s="900" t="s">
        <v>2343</v>
      </c>
      <c r="D42" s="900" t="s">
        <v>3092</v>
      </c>
      <c r="E42" s="900" t="s">
        <v>2743</v>
      </c>
      <c r="F42" s="900" t="s">
        <v>2741</v>
      </c>
      <c r="G42" s="900" t="s">
        <v>3093</v>
      </c>
      <c r="H42" s="900" t="s">
        <v>2741</v>
      </c>
      <c r="I42" s="900" t="s">
        <v>3094</v>
      </c>
      <c r="J42" s="900" t="s">
        <v>3095</v>
      </c>
      <c r="K42" s="900" t="s">
        <v>3096</v>
      </c>
      <c r="L42" s="900" t="s">
        <v>3097</v>
      </c>
      <c r="M42" s="900" t="s">
        <v>3098</v>
      </c>
      <c r="N42" s="900" t="s">
        <v>2438</v>
      </c>
      <c r="O42" s="900" t="s">
        <v>3099</v>
      </c>
      <c r="P42" s="900" t="s">
        <v>3100</v>
      </c>
      <c r="Q42" s="900" t="s">
        <v>3101</v>
      </c>
      <c r="R42" s="900" t="s">
        <v>3102</v>
      </c>
      <c r="S42" s="900" t="s">
        <v>2359</v>
      </c>
      <c r="T42" s="900" t="s">
        <v>3103</v>
      </c>
      <c r="U42" s="900" t="s">
        <v>2743</v>
      </c>
      <c r="V42" s="900" t="s">
        <v>3104</v>
      </c>
      <c r="W42" s="900" t="s">
        <v>3093</v>
      </c>
      <c r="X42" s="900" t="s">
        <v>3104</v>
      </c>
      <c r="Y42" s="900" t="s">
        <v>3094</v>
      </c>
      <c r="Z42" s="900" t="s">
        <v>3105</v>
      </c>
      <c r="AA42" s="900" t="s">
        <v>3096</v>
      </c>
      <c r="AB42" s="900"/>
      <c r="AC42" s="900"/>
      <c r="AD42" s="900"/>
      <c r="AE42" s="900"/>
      <c r="AF42" s="901"/>
      <c r="AG42" s="396" t="s">
        <v>2367</v>
      </c>
      <c r="AH42" s="397" t="s">
        <v>3092</v>
      </c>
      <c r="AI42" s="397" t="s">
        <v>2743</v>
      </c>
      <c r="AJ42" s="397" t="s">
        <v>2741</v>
      </c>
      <c r="AK42" s="397" t="s">
        <v>3093</v>
      </c>
      <c r="AL42" s="397" t="s">
        <v>2741</v>
      </c>
      <c r="AM42" s="397" t="s">
        <v>3094</v>
      </c>
      <c r="AN42" s="397" t="s">
        <v>3095</v>
      </c>
      <c r="AO42" s="397" t="s">
        <v>3096</v>
      </c>
      <c r="AP42" s="398" t="s">
        <v>3097</v>
      </c>
      <c r="AQ42" s="398" t="s">
        <v>3098</v>
      </c>
      <c r="AR42" s="398" t="s">
        <v>2438</v>
      </c>
      <c r="AS42" s="398" t="s">
        <v>3099</v>
      </c>
      <c r="AT42" s="399" t="s">
        <v>3100</v>
      </c>
      <c r="AU42" s="399" t="s">
        <v>3101</v>
      </c>
      <c r="AV42" s="399" t="s">
        <v>3102</v>
      </c>
      <c r="AW42" s="399" t="s">
        <v>2752</v>
      </c>
      <c r="AX42" s="399" t="s">
        <v>3106</v>
      </c>
      <c r="AY42" s="400" t="s">
        <v>3107</v>
      </c>
      <c r="AZ42" s="400" t="s">
        <v>3108</v>
      </c>
      <c r="BA42" s="399" t="s">
        <v>3109</v>
      </c>
      <c r="BB42" s="399" t="s">
        <v>3110</v>
      </c>
      <c r="BC42" s="401" t="s">
        <v>2343</v>
      </c>
    </row>
    <row r="43" spans="1:55" ht="34.5" customHeight="1">
      <c r="A43" s="900"/>
      <c r="B43" s="900"/>
      <c r="C43" s="900" t="s">
        <v>2382</v>
      </c>
      <c r="D43" s="900" t="s">
        <v>3111</v>
      </c>
      <c r="E43" s="900" t="s">
        <v>3112</v>
      </c>
      <c r="F43" s="900" t="s">
        <v>3113</v>
      </c>
      <c r="G43" s="900" t="s">
        <v>2943</v>
      </c>
      <c r="H43" s="900" t="s">
        <v>3114</v>
      </c>
      <c r="I43" s="900" t="s">
        <v>3115</v>
      </c>
      <c r="J43" s="900" t="s">
        <v>3116</v>
      </c>
      <c r="K43" s="900" t="s">
        <v>3117</v>
      </c>
      <c r="L43" s="900" t="s">
        <v>3118</v>
      </c>
      <c r="M43" s="900" t="s">
        <v>3119</v>
      </c>
      <c r="N43" s="900" t="s">
        <v>3120</v>
      </c>
      <c r="O43" s="900" t="s">
        <v>3121</v>
      </c>
      <c r="P43" s="900" t="s">
        <v>3122</v>
      </c>
      <c r="Q43" s="900" t="s">
        <v>3123</v>
      </c>
      <c r="R43" s="900" t="s">
        <v>3124</v>
      </c>
      <c r="S43" s="900" t="s">
        <v>2398</v>
      </c>
      <c r="T43" s="900" t="s">
        <v>3125</v>
      </c>
      <c r="U43" s="900" t="s">
        <v>3112</v>
      </c>
      <c r="V43" s="900" t="s">
        <v>3126</v>
      </c>
      <c r="W43" s="900" t="s">
        <v>2943</v>
      </c>
      <c r="X43" s="900" t="s">
        <v>3127</v>
      </c>
      <c r="Y43" s="900" t="s">
        <v>3115</v>
      </c>
      <c r="Z43" s="900" t="s">
        <v>3128</v>
      </c>
      <c r="AA43" s="900" t="s">
        <v>3117</v>
      </c>
      <c r="AB43" s="900"/>
      <c r="AC43" s="900"/>
      <c r="AD43" s="900"/>
      <c r="AE43" s="900"/>
      <c r="AF43" s="901"/>
      <c r="AG43" s="402" t="s">
        <v>2406</v>
      </c>
      <c r="AH43" s="397" t="s">
        <v>3111</v>
      </c>
      <c r="AI43" s="397" t="s">
        <v>3112</v>
      </c>
      <c r="AJ43" s="403" t="s">
        <v>3113</v>
      </c>
      <c r="AK43" s="404" t="s">
        <v>2943</v>
      </c>
      <c r="AL43" s="404" t="s">
        <v>3114</v>
      </c>
      <c r="AM43" s="403" t="s">
        <v>3115</v>
      </c>
      <c r="AN43" s="403" t="s">
        <v>3116</v>
      </c>
      <c r="AO43" s="403" t="s">
        <v>3117</v>
      </c>
      <c r="AP43" s="398" t="s">
        <v>3118</v>
      </c>
      <c r="AQ43" s="398" t="s">
        <v>3119</v>
      </c>
      <c r="AR43" s="398" t="s">
        <v>3120</v>
      </c>
      <c r="AS43" s="398" t="s">
        <v>3121</v>
      </c>
      <c r="AT43" s="400" t="s">
        <v>3122</v>
      </c>
      <c r="AU43" s="400" t="s">
        <v>3123</v>
      </c>
      <c r="AV43" s="400" t="s">
        <v>3124</v>
      </c>
      <c r="AW43" s="400" t="s">
        <v>3129</v>
      </c>
      <c r="AX43" s="400" t="s">
        <v>3130</v>
      </c>
      <c r="AY43" s="400" t="s">
        <v>3131</v>
      </c>
      <c r="AZ43" s="400" t="s">
        <v>3132</v>
      </c>
      <c r="BA43" s="405" t="s">
        <v>3133</v>
      </c>
      <c r="BB43" s="399" t="s">
        <v>2790</v>
      </c>
      <c r="BC43" s="364" t="s">
        <v>2382</v>
      </c>
    </row>
    <row r="44" spans="1:55" ht="34.5" customHeight="1">
      <c r="A44" s="900" t="s">
        <v>3134</v>
      </c>
      <c r="B44" s="900">
        <v>1465</v>
      </c>
      <c r="C44" s="900" t="s">
        <v>2193</v>
      </c>
      <c r="D44" s="900">
        <v>11</v>
      </c>
      <c r="E44" s="900">
        <v>11</v>
      </c>
      <c r="F44" s="900">
        <v>11</v>
      </c>
      <c r="G44" s="900">
        <v>18</v>
      </c>
      <c r="H44" s="900">
        <v>18</v>
      </c>
      <c r="I44" s="900">
        <v>18</v>
      </c>
      <c r="J44" s="900">
        <v>35</v>
      </c>
      <c r="K44" s="900">
        <v>35</v>
      </c>
      <c r="L44" s="900" t="s">
        <v>3135</v>
      </c>
      <c r="M44" s="900" t="s">
        <v>3135</v>
      </c>
      <c r="N44" s="900" t="s">
        <v>3135</v>
      </c>
      <c r="O44" s="900" t="s">
        <v>3135</v>
      </c>
      <c r="P44" s="900" t="s">
        <v>3135</v>
      </c>
      <c r="Q44" s="900" t="s">
        <v>3135</v>
      </c>
      <c r="R44" s="900" t="s">
        <v>3135</v>
      </c>
      <c r="S44" s="900" t="s">
        <v>2199</v>
      </c>
      <c r="T44" s="900">
        <v>11</v>
      </c>
      <c r="U44" s="900">
        <v>11</v>
      </c>
      <c r="V44" s="900">
        <v>11</v>
      </c>
      <c r="W44" s="900">
        <v>18</v>
      </c>
      <c r="X44" s="900">
        <v>18</v>
      </c>
      <c r="Y44" s="900">
        <v>18</v>
      </c>
      <c r="Z44" s="900">
        <v>35</v>
      </c>
      <c r="AA44" s="900">
        <v>35</v>
      </c>
      <c r="AB44" s="900"/>
      <c r="AC44" s="900"/>
      <c r="AD44" s="900">
        <v>6</v>
      </c>
      <c r="AE44" s="900" t="s">
        <v>3136</v>
      </c>
      <c r="AF44" s="901">
        <v>1465</v>
      </c>
      <c r="AG44" s="396" t="s">
        <v>2201</v>
      </c>
      <c r="AH44" s="397">
        <v>11</v>
      </c>
      <c r="AI44" s="397">
        <v>11</v>
      </c>
      <c r="AJ44" s="397">
        <v>11</v>
      </c>
      <c r="AK44" s="397">
        <v>18</v>
      </c>
      <c r="AL44" s="397">
        <v>18</v>
      </c>
      <c r="AM44" s="397">
        <v>18</v>
      </c>
      <c r="AN44" s="397">
        <v>35</v>
      </c>
      <c r="AO44" s="397">
        <v>35</v>
      </c>
      <c r="AP44" s="398" t="s">
        <v>3135</v>
      </c>
      <c r="AQ44" s="398" t="s">
        <v>3135</v>
      </c>
      <c r="AR44" s="398" t="s">
        <v>3135</v>
      </c>
      <c r="AS44" s="398" t="s">
        <v>3135</v>
      </c>
      <c r="AT44" s="399">
        <v>35</v>
      </c>
      <c r="AU44" s="399">
        <v>35</v>
      </c>
      <c r="AV44" s="399">
        <v>35</v>
      </c>
      <c r="AW44" s="399">
        <v>35</v>
      </c>
      <c r="AX44" s="399">
        <v>43</v>
      </c>
      <c r="AY44" s="400"/>
      <c r="AZ44" s="400" t="s">
        <v>3137</v>
      </c>
      <c r="BA44" s="399">
        <v>46</v>
      </c>
      <c r="BB44" s="399">
        <v>46</v>
      </c>
      <c r="BC44" s="401" t="s">
        <v>2193</v>
      </c>
    </row>
    <row r="45" spans="1:55" ht="26.25" customHeight="1">
      <c r="A45" s="900" t="s">
        <v>3138</v>
      </c>
      <c r="B45" s="900"/>
      <c r="C45" s="900" t="s">
        <v>2204</v>
      </c>
      <c r="D45" s="900" t="s">
        <v>3139</v>
      </c>
      <c r="E45" s="900" t="s">
        <v>3140</v>
      </c>
      <c r="F45" s="900" t="s">
        <v>3141</v>
      </c>
      <c r="G45" s="900" t="s">
        <v>3142</v>
      </c>
      <c r="H45" s="900" t="s">
        <v>2623</v>
      </c>
      <c r="I45" s="900" t="s">
        <v>3143</v>
      </c>
      <c r="J45" s="900" t="s">
        <v>3144</v>
      </c>
      <c r="K45" s="900" t="s">
        <v>3145</v>
      </c>
      <c r="L45" s="900" t="s">
        <v>2218</v>
      </c>
      <c r="M45" s="900" t="s">
        <v>3146</v>
      </c>
      <c r="N45" s="900" t="s">
        <v>3147</v>
      </c>
      <c r="O45" s="900" t="s">
        <v>3148</v>
      </c>
      <c r="P45" s="900" t="s">
        <v>3149</v>
      </c>
      <c r="Q45" s="900" t="s">
        <v>3150</v>
      </c>
      <c r="R45" s="900" t="s">
        <v>3151</v>
      </c>
      <c r="S45" s="900" t="s">
        <v>2220</v>
      </c>
      <c r="T45" s="900" t="s">
        <v>3152</v>
      </c>
      <c r="U45" s="900" t="s">
        <v>3140</v>
      </c>
      <c r="V45" s="900" t="s">
        <v>3153</v>
      </c>
      <c r="W45" s="900" t="s">
        <v>3142</v>
      </c>
      <c r="X45" s="900" t="s">
        <v>3154</v>
      </c>
      <c r="Y45" s="900" t="s">
        <v>3143</v>
      </c>
      <c r="Z45" s="900" t="s">
        <v>3155</v>
      </c>
      <c r="AA45" s="900" t="s">
        <v>3145</v>
      </c>
      <c r="AB45" s="900"/>
      <c r="AC45" s="900"/>
      <c r="AD45" s="900"/>
      <c r="AE45" s="900"/>
      <c r="AF45" s="901"/>
      <c r="AG45" s="402" t="s">
        <v>2225</v>
      </c>
      <c r="AH45" s="397" t="s">
        <v>3139</v>
      </c>
      <c r="AI45" s="397" t="s">
        <v>3140</v>
      </c>
      <c r="AJ45" s="403" t="s">
        <v>3141</v>
      </c>
      <c r="AK45" s="404" t="s">
        <v>3142</v>
      </c>
      <c r="AL45" s="404" t="s">
        <v>2623</v>
      </c>
      <c r="AM45" s="403" t="s">
        <v>3143</v>
      </c>
      <c r="AN45" s="403" t="s">
        <v>3144</v>
      </c>
      <c r="AO45" s="403" t="s">
        <v>3145</v>
      </c>
      <c r="AP45" s="398" t="s">
        <v>2218</v>
      </c>
      <c r="AQ45" s="398" t="s">
        <v>3146</v>
      </c>
      <c r="AR45" s="398" t="s">
        <v>3147</v>
      </c>
      <c r="AS45" s="398" t="s">
        <v>3148</v>
      </c>
      <c r="AT45" s="400" t="s">
        <v>3149</v>
      </c>
      <c r="AU45" s="400" t="s">
        <v>3150</v>
      </c>
      <c r="AV45" s="400" t="s">
        <v>3151</v>
      </c>
      <c r="AW45" s="400" t="s">
        <v>3156</v>
      </c>
      <c r="AX45" s="400" t="s">
        <v>3156</v>
      </c>
      <c r="AY45" s="400" t="s">
        <v>3157</v>
      </c>
      <c r="AZ45" s="400" t="s">
        <v>3158</v>
      </c>
      <c r="BA45" s="405" t="s">
        <v>2820</v>
      </c>
      <c r="BB45" s="399" t="s">
        <v>3159</v>
      </c>
      <c r="BC45" s="364" t="s">
        <v>2232</v>
      </c>
    </row>
    <row r="46" spans="1:55" ht="19.5" customHeight="1">
      <c r="A46" s="900"/>
      <c r="B46" s="900"/>
      <c r="C46" s="900" t="s">
        <v>2233</v>
      </c>
      <c r="D46" s="900" t="s">
        <v>3160</v>
      </c>
      <c r="E46" s="900" t="s">
        <v>3161</v>
      </c>
      <c r="F46" s="900" t="s">
        <v>3162</v>
      </c>
      <c r="G46" s="900" t="s">
        <v>3163</v>
      </c>
      <c r="H46" s="900" t="s">
        <v>3164</v>
      </c>
      <c r="I46" s="900" t="s">
        <v>3165</v>
      </c>
      <c r="J46" s="900" t="s">
        <v>3166</v>
      </c>
      <c r="K46" s="900" t="s">
        <v>3167</v>
      </c>
      <c r="L46" s="900" t="s">
        <v>3168</v>
      </c>
      <c r="M46" s="900" t="s">
        <v>3169</v>
      </c>
      <c r="N46" s="900" t="s">
        <v>3170</v>
      </c>
      <c r="O46" s="900" t="s">
        <v>3171</v>
      </c>
      <c r="P46" s="900" t="s">
        <v>3172</v>
      </c>
      <c r="Q46" s="900" t="s">
        <v>3173</v>
      </c>
      <c r="R46" s="900" t="s">
        <v>3174</v>
      </c>
      <c r="S46" s="900" t="s">
        <v>2249</v>
      </c>
      <c r="T46" s="900" t="s">
        <v>3175</v>
      </c>
      <c r="U46" s="900" t="s">
        <v>3161</v>
      </c>
      <c r="V46" s="900" t="s">
        <v>3176</v>
      </c>
      <c r="W46" s="900" t="s">
        <v>3163</v>
      </c>
      <c r="X46" s="900" t="s">
        <v>3177</v>
      </c>
      <c r="Y46" s="900" t="s">
        <v>3165</v>
      </c>
      <c r="Z46" s="900" t="s">
        <v>3178</v>
      </c>
      <c r="AA46" s="900" t="s">
        <v>3167</v>
      </c>
      <c r="AB46" s="900"/>
      <c r="AC46" s="900"/>
      <c r="AD46" s="900"/>
      <c r="AE46" s="900"/>
      <c r="AF46" s="901"/>
      <c r="AG46" s="396" t="s">
        <v>2254</v>
      </c>
      <c r="AH46" s="397" t="s">
        <v>3160</v>
      </c>
      <c r="AI46" s="397" t="s">
        <v>3161</v>
      </c>
      <c r="AJ46" s="397" t="s">
        <v>3162</v>
      </c>
      <c r="AK46" s="397" t="s">
        <v>3163</v>
      </c>
      <c r="AL46" s="397" t="s">
        <v>3164</v>
      </c>
      <c r="AM46" s="397" t="s">
        <v>3165</v>
      </c>
      <c r="AN46" s="397" t="s">
        <v>3166</v>
      </c>
      <c r="AO46" s="397" t="s">
        <v>3167</v>
      </c>
      <c r="AP46" s="398" t="s">
        <v>3168</v>
      </c>
      <c r="AQ46" s="398" t="s">
        <v>3169</v>
      </c>
      <c r="AR46" s="398" t="s">
        <v>3170</v>
      </c>
      <c r="AS46" s="398" t="s">
        <v>3171</v>
      </c>
      <c r="AT46" s="399" t="s">
        <v>3172</v>
      </c>
      <c r="AU46" s="399" t="s">
        <v>3173</v>
      </c>
      <c r="AV46" s="399" t="s">
        <v>3174</v>
      </c>
      <c r="AW46" s="399" t="s">
        <v>3179</v>
      </c>
      <c r="AX46" s="399" t="s">
        <v>3180</v>
      </c>
      <c r="AY46" s="400" t="s">
        <v>3181</v>
      </c>
      <c r="AZ46" s="400" t="s">
        <v>3182</v>
      </c>
      <c r="BA46" s="399" t="s">
        <v>3183</v>
      </c>
      <c r="BB46" s="399" t="s">
        <v>3184</v>
      </c>
      <c r="BC46" s="401" t="s">
        <v>2233</v>
      </c>
    </row>
    <row r="47" spans="1:55" ht="35.25" customHeight="1">
      <c r="A47" s="900"/>
      <c r="B47" s="900"/>
      <c r="C47" s="900" t="s">
        <v>2261</v>
      </c>
      <c r="D47" s="900" t="s">
        <v>3185</v>
      </c>
      <c r="E47" s="900" t="s">
        <v>3186</v>
      </c>
      <c r="F47" s="900" t="s">
        <v>3187</v>
      </c>
      <c r="G47" s="900" t="s">
        <v>3188</v>
      </c>
      <c r="H47" s="900" t="s">
        <v>3189</v>
      </c>
      <c r="I47" s="900" t="s">
        <v>3190</v>
      </c>
      <c r="J47" s="900" t="s">
        <v>3191</v>
      </c>
      <c r="K47" s="900" t="s">
        <v>3192</v>
      </c>
      <c r="L47" s="900" t="s">
        <v>3193</v>
      </c>
      <c r="M47" s="900" t="s">
        <v>3194</v>
      </c>
      <c r="N47" s="900" t="s">
        <v>3195</v>
      </c>
      <c r="O47" s="900" t="s">
        <v>3196</v>
      </c>
      <c r="P47" s="900" t="s">
        <v>3197</v>
      </c>
      <c r="Q47" s="900" t="s">
        <v>3198</v>
      </c>
      <c r="R47" s="900" t="s">
        <v>3199</v>
      </c>
      <c r="S47" s="900" t="s">
        <v>2277</v>
      </c>
      <c r="T47" s="900" t="s">
        <v>3200</v>
      </c>
      <c r="U47" s="900" t="s">
        <v>3186</v>
      </c>
      <c r="V47" s="900" t="s">
        <v>3201</v>
      </c>
      <c r="W47" s="900" t="s">
        <v>3188</v>
      </c>
      <c r="X47" s="900" t="s">
        <v>3202</v>
      </c>
      <c r="Y47" s="900" t="s">
        <v>3190</v>
      </c>
      <c r="Z47" s="900" t="s">
        <v>3203</v>
      </c>
      <c r="AA47" s="900" t="s">
        <v>3192</v>
      </c>
      <c r="AB47" s="900"/>
      <c r="AC47" s="900"/>
      <c r="AD47" s="900"/>
      <c r="AE47" s="900"/>
      <c r="AF47" s="901"/>
      <c r="AG47" s="402" t="s">
        <v>2281</v>
      </c>
      <c r="AH47" s="397" t="s">
        <v>3185</v>
      </c>
      <c r="AI47" s="397" t="s">
        <v>3186</v>
      </c>
      <c r="AJ47" s="403" t="s">
        <v>3187</v>
      </c>
      <c r="AK47" s="404" t="s">
        <v>3188</v>
      </c>
      <c r="AL47" s="404" t="s">
        <v>3189</v>
      </c>
      <c r="AM47" s="403" t="s">
        <v>3190</v>
      </c>
      <c r="AN47" s="403" t="s">
        <v>3191</v>
      </c>
      <c r="AO47" s="403" t="s">
        <v>3192</v>
      </c>
      <c r="AP47" s="398" t="s">
        <v>3193</v>
      </c>
      <c r="AQ47" s="398" t="s">
        <v>3194</v>
      </c>
      <c r="AR47" s="398" t="s">
        <v>3195</v>
      </c>
      <c r="AS47" s="398" t="s">
        <v>3196</v>
      </c>
      <c r="AT47" s="400" t="s">
        <v>3197</v>
      </c>
      <c r="AU47" s="400" t="s">
        <v>3198</v>
      </c>
      <c r="AV47" s="400" t="s">
        <v>3199</v>
      </c>
      <c r="AW47" s="400" t="s">
        <v>3204</v>
      </c>
      <c r="AX47" s="400" t="s">
        <v>3205</v>
      </c>
      <c r="AY47" s="400" t="s">
        <v>3206</v>
      </c>
      <c r="AZ47" s="400" t="s">
        <v>3207</v>
      </c>
      <c r="BA47" s="405" t="s">
        <v>3208</v>
      </c>
      <c r="BB47" s="399" t="s">
        <v>3209</v>
      </c>
      <c r="BC47" s="364" t="s">
        <v>2261</v>
      </c>
    </row>
    <row r="48" spans="1:55" ht="20.25" customHeight="1">
      <c r="A48" s="900"/>
      <c r="B48" s="900"/>
      <c r="C48" s="900" t="s">
        <v>2288</v>
      </c>
      <c r="D48" s="900" t="s">
        <v>3210</v>
      </c>
      <c r="E48" s="900" t="s">
        <v>3211</v>
      </c>
      <c r="F48" s="900" t="s">
        <v>3212</v>
      </c>
      <c r="G48" s="900" t="s">
        <v>3213</v>
      </c>
      <c r="H48" s="900" t="s">
        <v>3214</v>
      </c>
      <c r="I48" s="900" t="s">
        <v>3215</v>
      </c>
      <c r="J48" s="900" t="s">
        <v>3216</v>
      </c>
      <c r="K48" s="900" t="s">
        <v>3217</v>
      </c>
      <c r="L48" s="900" t="s">
        <v>3218</v>
      </c>
      <c r="M48" s="900" t="s">
        <v>3219</v>
      </c>
      <c r="N48" s="900" t="s">
        <v>3220</v>
      </c>
      <c r="O48" s="900" t="s">
        <v>3221</v>
      </c>
      <c r="P48" s="900" t="s">
        <v>3222</v>
      </c>
      <c r="Q48" s="900" t="s">
        <v>3223</v>
      </c>
      <c r="R48" s="900" t="s">
        <v>3224</v>
      </c>
      <c r="S48" s="900" t="s">
        <v>2304</v>
      </c>
      <c r="T48" s="900" t="s">
        <v>3225</v>
      </c>
      <c r="U48" s="900" t="s">
        <v>3211</v>
      </c>
      <c r="V48" s="900" t="s">
        <v>3226</v>
      </c>
      <c r="W48" s="900" t="s">
        <v>3213</v>
      </c>
      <c r="X48" s="900" t="s">
        <v>3227</v>
      </c>
      <c r="Y48" s="900" t="s">
        <v>3215</v>
      </c>
      <c r="Z48" s="900" t="s">
        <v>3228</v>
      </c>
      <c r="AA48" s="900" t="s">
        <v>3217</v>
      </c>
      <c r="AB48" s="900"/>
      <c r="AC48" s="900"/>
      <c r="AD48" s="900"/>
      <c r="AE48" s="900"/>
      <c r="AF48" s="901"/>
      <c r="AG48" s="396" t="s">
        <v>2308</v>
      </c>
      <c r="AH48" s="397" t="s">
        <v>3210</v>
      </c>
      <c r="AI48" s="397" t="s">
        <v>3211</v>
      </c>
      <c r="AJ48" s="397" t="s">
        <v>3212</v>
      </c>
      <c r="AK48" s="397" t="s">
        <v>3213</v>
      </c>
      <c r="AL48" s="397" t="s">
        <v>3214</v>
      </c>
      <c r="AM48" s="397" t="s">
        <v>3215</v>
      </c>
      <c r="AN48" s="397" t="s">
        <v>3216</v>
      </c>
      <c r="AO48" s="397" t="s">
        <v>3217</v>
      </c>
      <c r="AP48" s="398" t="s">
        <v>3218</v>
      </c>
      <c r="AQ48" s="398" t="s">
        <v>3219</v>
      </c>
      <c r="AR48" s="398" t="s">
        <v>3220</v>
      </c>
      <c r="AS48" s="398" t="s">
        <v>3221</v>
      </c>
      <c r="AT48" s="399" t="s">
        <v>3222</v>
      </c>
      <c r="AU48" s="399" t="s">
        <v>3223</v>
      </c>
      <c r="AV48" s="399" t="s">
        <v>3224</v>
      </c>
      <c r="AW48" s="399" t="s">
        <v>3229</v>
      </c>
      <c r="AX48" s="399" t="s">
        <v>3230</v>
      </c>
      <c r="AY48" s="400" t="s">
        <v>3231</v>
      </c>
      <c r="AZ48" s="400" t="s">
        <v>3232</v>
      </c>
      <c r="BA48" s="399" t="s">
        <v>3233</v>
      </c>
      <c r="BB48" s="399" t="s">
        <v>3234</v>
      </c>
      <c r="BC48" s="401" t="s">
        <v>2288</v>
      </c>
    </row>
    <row r="49" spans="1:55" ht="25.5" customHeight="1">
      <c r="A49" s="900"/>
      <c r="B49" s="900"/>
      <c r="C49" s="900" t="s">
        <v>2315</v>
      </c>
      <c r="D49" s="900" t="s">
        <v>3235</v>
      </c>
      <c r="E49" s="900" t="s">
        <v>3236</v>
      </c>
      <c r="F49" s="900" t="s">
        <v>3237</v>
      </c>
      <c r="G49" s="900" t="s">
        <v>3238</v>
      </c>
      <c r="H49" s="900" t="s">
        <v>3239</v>
      </c>
      <c r="I49" s="900" t="s">
        <v>3240</v>
      </c>
      <c r="J49" s="900" t="s">
        <v>3241</v>
      </c>
      <c r="K49" s="900" t="s">
        <v>3242</v>
      </c>
      <c r="L49" s="900" t="s">
        <v>3243</v>
      </c>
      <c r="M49" s="900" t="s">
        <v>3244</v>
      </c>
      <c r="N49" s="900" t="s">
        <v>3245</v>
      </c>
      <c r="O49" s="900" t="s">
        <v>3246</v>
      </c>
      <c r="P49" s="900" t="s">
        <v>3247</v>
      </c>
      <c r="Q49" s="900" t="s">
        <v>3248</v>
      </c>
      <c r="R49" s="900" t="s">
        <v>3249</v>
      </c>
      <c r="S49" s="900" t="s">
        <v>2331</v>
      </c>
      <c r="T49" s="900" t="s">
        <v>3250</v>
      </c>
      <c r="U49" s="900" t="s">
        <v>3236</v>
      </c>
      <c r="V49" s="900" t="s">
        <v>3251</v>
      </c>
      <c r="W49" s="900" t="s">
        <v>3238</v>
      </c>
      <c r="X49" s="900" t="s">
        <v>3252</v>
      </c>
      <c r="Y49" s="900" t="s">
        <v>3240</v>
      </c>
      <c r="Z49" s="900" t="s">
        <v>3253</v>
      </c>
      <c r="AA49" s="900" t="s">
        <v>3242</v>
      </c>
      <c r="AB49" s="900"/>
      <c r="AC49" s="900"/>
      <c r="AD49" s="900"/>
      <c r="AE49" s="900"/>
      <c r="AF49" s="901"/>
      <c r="AG49" s="402" t="s">
        <v>2335</v>
      </c>
      <c r="AH49" s="397" t="s">
        <v>3235</v>
      </c>
      <c r="AI49" s="397" t="s">
        <v>3236</v>
      </c>
      <c r="AJ49" s="403" t="s">
        <v>3237</v>
      </c>
      <c r="AK49" s="404" t="s">
        <v>3238</v>
      </c>
      <c r="AL49" s="404" t="s">
        <v>3239</v>
      </c>
      <c r="AM49" s="403" t="s">
        <v>3240</v>
      </c>
      <c r="AN49" s="403" t="s">
        <v>3241</v>
      </c>
      <c r="AO49" s="403" t="s">
        <v>3242</v>
      </c>
      <c r="AP49" s="398" t="s">
        <v>3243</v>
      </c>
      <c r="AQ49" s="398" t="s">
        <v>3244</v>
      </c>
      <c r="AR49" s="398" t="s">
        <v>3245</v>
      </c>
      <c r="AS49" s="398" t="s">
        <v>3246</v>
      </c>
      <c r="AT49" s="400" t="s">
        <v>3247</v>
      </c>
      <c r="AU49" s="400" t="s">
        <v>3248</v>
      </c>
      <c r="AV49" s="400" t="s">
        <v>3249</v>
      </c>
      <c r="AW49" s="400" t="s">
        <v>3254</v>
      </c>
      <c r="AX49" s="400" t="s">
        <v>3255</v>
      </c>
      <c r="AY49" s="400" t="s">
        <v>3256</v>
      </c>
      <c r="AZ49" s="400" t="s">
        <v>3257</v>
      </c>
      <c r="BA49" s="405" t="s">
        <v>3258</v>
      </c>
      <c r="BB49" s="399" t="s">
        <v>3259</v>
      </c>
      <c r="BC49" s="364" t="s">
        <v>2315</v>
      </c>
    </row>
    <row r="50" spans="1:55" ht="34.5" customHeight="1">
      <c r="A50" s="900"/>
      <c r="B50" s="900"/>
      <c r="C50" s="900" t="s">
        <v>2343</v>
      </c>
      <c r="D50" s="900" t="s">
        <v>3260</v>
      </c>
      <c r="E50" s="900" t="s">
        <v>3261</v>
      </c>
      <c r="F50" s="900" t="s">
        <v>3262</v>
      </c>
      <c r="G50" s="900" t="s">
        <v>3263</v>
      </c>
      <c r="H50" s="900" t="s">
        <v>3264</v>
      </c>
      <c r="I50" s="900" t="s">
        <v>3265</v>
      </c>
      <c r="J50" s="900" t="s">
        <v>3266</v>
      </c>
      <c r="K50" s="900" t="s">
        <v>3267</v>
      </c>
      <c r="L50" s="900" t="s">
        <v>2763</v>
      </c>
      <c r="M50" s="900" t="s">
        <v>3268</v>
      </c>
      <c r="N50" s="900" t="s">
        <v>2763</v>
      </c>
      <c r="O50" s="900" t="s">
        <v>3268</v>
      </c>
      <c r="P50" s="900" t="s">
        <v>3269</v>
      </c>
      <c r="Q50" s="900" t="s">
        <v>3268</v>
      </c>
      <c r="R50" s="900" t="s">
        <v>3270</v>
      </c>
      <c r="S50" s="900" t="s">
        <v>2359</v>
      </c>
      <c r="T50" s="900" t="s">
        <v>3271</v>
      </c>
      <c r="U50" s="900" t="s">
        <v>3261</v>
      </c>
      <c r="V50" s="900" t="s">
        <v>3272</v>
      </c>
      <c r="W50" s="900" t="s">
        <v>3273</v>
      </c>
      <c r="X50" s="900" t="s">
        <v>3274</v>
      </c>
      <c r="Y50" s="900" t="s">
        <v>3265</v>
      </c>
      <c r="Z50" s="900" t="s">
        <v>3275</v>
      </c>
      <c r="AA50" s="900" t="s">
        <v>3267</v>
      </c>
      <c r="AB50" s="900"/>
      <c r="AC50" s="900"/>
      <c r="AD50" s="900"/>
      <c r="AE50" s="900"/>
      <c r="AF50" s="901"/>
      <c r="AG50" s="396" t="s">
        <v>2367</v>
      </c>
      <c r="AH50" s="397" t="s">
        <v>3260</v>
      </c>
      <c r="AI50" s="397" t="s">
        <v>3261</v>
      </c>
      <c r="AJ50" s="397" t="s">
        <v>3276</v>
      </c>
      <c r="AK50" s="397" t="s">
        <v>3277</v>
      </c>
      <c r="AL50" s="397" t="s">
        <v>3278</v>
      </c>
      <c r="AM50" s="397" t="s">
        <v>3265</v>
      </c>
      <c r="AN50" s="397" t="s">
        <v>3279</v>
      </c>
      <c r="AO50" s="397" t="s">
        <v>3267</v>
      </c>
      <c r="AP50" s="398" t="s">
        <v>2763</v>
      </c>
      <c r="AQ50" s="398" t="s">
        <v>3268</v>
      </c>
      <c r="AR50" s="398" t="s">
        <v>2763</v>
      </c>
      <c r="AS50" s="398" t="s">
        <v>3268</v>
      </c>
      <c r="AT50" s="399" t="s">
        <v>3269</v>
      </c>
      <c r="AU50" s="399" t="s">
        <v>3268</v>
      </c>
      <c r="AV50" s="399" t="s">
        <v>3270</v>
      </c>
      <c r="AW50" s="399" t="s">
        <v>3280</v>
      </c>
      <c r="AX50" s="399" t="s">
        <v>3281</v>
      </c>
      <c r="AY50" s="400" t="s">
        <v>3282</v>
      </c>
      <c r="AZ50" s="400" t="s">
        <v>3283</v>
      </c>
      <c r="BA50" s="399" t="s">
        <v>2787</v>
      </c>
      <c r="BB50" s="399" t="s">
        <v>2764</v>
      </c>
      <c r="BC50" s="401" t="s">
        <v>2343</v>
      </c>
    </row>
    <row r="51" spans="1:55" ht="42" customHeight="1">
      <c r="A51" s="900"/>
      <c r="B51" s="900"/>
      <c r="C51" s="900" t="s">
        <v>2382</v>
      </c>
      <c r="D51" s="900" t="s">
        <v>3284</v>
      </c>
      <c r="E51" s="900" t="s">
        <v>3285</v>
      </c>
      <c r="F51" s="900" t="s">
        <v>3286</v>
      </c>
      <c r="G51" s="900" t="s">
        <v>3287</v>
      </c>
      <c r="H51" s="900" t="s">
        <v>3288</v>
      </c>
      <c r="I51" s="900" t="s">
        <v>3289</v>
      </c>
      <c r="J51" s="900" t="s">
        <v>3290</v>
      </c>
      <c r="K51" s="900" t="s">
        <v>3291</v>
      </c>
      <c r="L51" s="900" t="s">
        <v>2956</v>
      </c>
      <c r="M51" s="900" t="s">
        <v>3292</v>
      </c>
      <c r="N51" s="900" t="s">
        <v>3293</v>
      </c>
      <c r="O51" s="900" t="s">
        <v>3294</v>
      </c>
      <c r="P51" s="900" t="s">
        <v>3295</v>
      </c>
      <c r="Q51" s="900" t="s">
        <v>3292</v>
      </c>
      <c r="R51" s="900" t="s">
        <v>3296</v>
      </c>
      <c r="S51" s="900" t="s">
        <v>2398</v>
      </c>
      <c r="T51" s="900" t="s">
        <v>3297</v>
      </c>
      <c r="U51" s="900" t="s">
        <v>3285</v>
      </c>
      <c r="V51" s="900" t="s">
        <v>3298</v>
      </c>
      <c r="W51" s="900" t="s">
        <v>3299</v>
      </c>
      <c r="X51" s="900" t="s">
        <v>3300</v>
      </c>
      <c r="Y51" s="900" t="s">
        <v>3289</v>
      </c>
      <c r="Z51" s="900" t="s">
        <v>3301</v>
      </c>
      <c r="AA51" s="900" t="s">
        <v>3291</v>
      </c>
      <c r="AB51" s="900"/>
      <c r="AC51" s="900"/>
      <c r="AD51" s="900"/>
      <c r="AE51" s="900"/>
      <c r="AF51" s="901"/>
      <c r="AG51" s="402" t="s">
        <v>2406</v>
      </c>
      <c r="AH51" s="397" t="s">
        <v>3284</v>
      </c>
      <c r="AI51" s="397" t="s">
        <v>3285</v>
      </c>
      <c r="AJ51" s="403" t="s">
        <v>3302</v>
      </c>
      <c r="AK51" s="404" t="s">
        <v>3303</v>
      </c>
      <c r="AL51" s="404" t="s">
        <v>3304</v>
      </c>
      <c r="AM51" s="403" t="s">
        <v>3289</v>
      </c>
      <c r="AN51" s="403" t="s">
        <v>3290</v>
      </c>
      <c r="AO51" s="403" t="s">
        <v>3291</v>
      </c>
      <c r="AP51" s="398" t="s">
        <v>2956</v>
      </c>
      <c r="AQ51" s="398" t="s">
        <v>3292</v>
      </c>
      <c r="AR51" s="398" t="s">
        <v>3293</v>
      </c>
      <c r="AS51" s="398" t="s">
        <v>3294</v>
      </c>
      <c r="AT51" s="400" t="s">
        <v>3295</v>
      </c>
      <c r="AU51" s="400" t="s">
        <v>3292</v>
      </c>
      <c r="AV51" s="400" t="s">
        <v>3296</v>
      </c>
      <c r="AW51" s="400" t="s">
        <v>3305</v>
      </c>
      <c r="AX51" s="400" t="s">
        <v>3306</v>
      </c>
      <c r="AY51" s="400" t="s">
        <v>3307</v>
      </c>
      <c r="AZ51" s="400" t="s">
        <v>3280</v>
      </c>
      <c r="BA51" s="405" t="s">
        <v>3308</v>
      </c>
      <c r="BB51" s="399" t="s">
        <v>3309</v>
      </c>
      <c r="BC51" s="364" t="s">
        <v>2382</v>
      </c>
    </row>
    <row r="52" spans="1:55" ht="32.25" customHeight="1">
      <c r="A52" s="900" t="s">
        <v>3310</v>
      </c>
      <c r="B52" s="900">
        <v>1401</v>
      </c>
      <c r="C52" s="900" t="s">
        <v>2193</v>
      </c>
      <c r="D52" s="900">
        <v>17</v>
      </c>
      <c r="E52" s="900">
        <v>17</v>
      </c>
      <c r="F52" s="900">
        <v>17</v>
      </c>
      <c r="G52" s="900">
        <v>21</v>
      </c>
      <c r="H52" s="900">
        <v>19</v>
      </c>
      <c r="I52" s="900">
        <v>19</v>
      </c>
      <c r="J52" s="900">
        <v>22</v>
      </c>
      <c r="K52" s="900">
        <v>22</v>
      </c>
      <c r="L52" s="900" t="s">
        <v>3311</v>
      </c>
      <c r="M52" s="900" t="s">
        <v>3312</v>
      </c>
      <c r="N52" s="900" t="s">
        <v>2423</v>
      </c>
      <c r="O52" s="900" t="s">
        <v>2423</v>
      </c>
      <c r="P52" s="900" t="s">
        <v>3311</v>
      </c>
      <c r="Q52" s="900" t="s">
        <v>3311</v>
      </c>
      <c r="R52" s="900" t="s">
        <v>3311</v>
      </c>
      <c r="S52" s="900" t="s">
        <v>2199</v>
      </c>
      <c r="T52" s="900">
        <v>17</v>
      </c>
      <c r="U52" s="900">
        <v>17</v>
      </c>
      <c r="V52" s="900">
        <v>17</v>
      </c>
      <c r="W52" s="900">
        <v>21</v>
      </c>
      <c r="X52" s="900">
        <v>19</v>
      </c>
      <c r="Y52" s="900">
        <v>19</v>
      </c>
      <c r="Z52" s="900">
        <v>22</v>
      </c>
      <c r="AA52" s="900">
        <v>22</v>
      </c>
      <c r="AB52" s="900"/>
      <c r="AC52" s="900"/>
      <c r="AD52" s="900">
        <v>7</v>
      </c>
      <c r="AE52" s="900" t="s">
        <v>3313</v>
      </c>
      <c r="AF52" s="901">
        <v>1401</v>
      </c>
      <c r="AG52" s="396" t="s">
        <v>2201</v>
      </c>
      <c r="AH52" s="397">
        <v>17</v>
      </c>
      <c r="AI52" s="397">
        <v>17</v>
      </c>
      <c r="AJ52" s="397">
        <v>17</v>
      </c>
      <c r="AK52" s="397">
        <v>21</v>
      </c>
      <c r="AL52" s="397">
        <v>19</v>
      </c>
      <c r="AM52" s="397">
        <v>19</v>
      </c>
      <c r="AN52" s="397">
        <v>22</v>
      </c>
      <c r="AO52" s="397">
        <v>22</v>
      </c>
      <c r="AP52" s="398" t="s">
        <v>3311</v>
      </c>
      <c r="AQ52" s="398" t="s">
        <v>3312</v>
      </c>
      <c r="AR52" s="398" t="s">
        <v>2423</v>
      </c>
      <c r="AS52" s="398" t="s">
        <v>2423</v>
      </c>
      <c r="AT52" s="399">
        <v>24</v>
      </c>
      <c r="AU52" s="399">
        <v>24</v>
      </c>
      <c r="AV52" s="399">
        <v>24</v>
      </c>
      <c r="AW52" s="399">
        <v>24</v>
      </c>
      <c r="AX52" s="399">
        <v>30</v>
      </c>
      <c r="AY52" s="400"/>
      <c r="AZ52" s="400" t="s">
        <v>3314</v>
      </c>
      <c r="BA52" s="399">
        <v>30</v>
      </c>
      <c r="BB52" s="399">
        <v>33</v>
      </c>
      <c r="BC52" s="401" t="s">
        <v>2193</v>
      </c>
    </row>
    <row r="53" spans="1:55" ht="21.75" customHeight="1">
      <c r="A53" s="900" t="s">
        <v>3315</v>
      </c>
      <c r="B53" s="900"/>
      <c r="C53" s="900" t="s">
        <v>2204</v>
      </c>
      <c r="D53" s="900" t="s">
        <v>3316</v>
      </c>
      <c r="E53" s="900" t="s">
        <v>3317</v>
      </c>
      <c r="F53" s="900" t="s">
        <v>3318</v>
      </c>
      <c r="G53" s="900" t="s">
        <v>3319</v>
      </c>
      <c r="H53" s="900" t="s">
        <v>3320</v>
      </c>
      <c r="I53" s="900" t="s">
        <v>3321</v>
      </c>
      <c r="J53" s="900" t="s">
        <v>3322</v>
      </c>
      <c r="K53" s="900" t="s">
        <v>3323</v>
      </c>
      <c r="L53" s="900" t="s">
        <v>3324</v>
      </c>
      <c r="M53" s="900" t="s">
        <v>3325</v>
      </c>
      <c r="N53" s="900" t="s">
        <v>2995</v>
      </c>
      <c r="O53" s="900" t="s">
        <v>3326</v>
      </c>
      <c r="P53" s="900" t="s">
        <v>2631</v>
      </c>
      <c r="Q53" s="900" t="s">
        <v>3327</v>
      </c>
      <c r="R53" s="900" t="s">
        <v>3328</v>
      </c>
      <c r="S53" s="900" t="s">
        <v>2220</v>
      </c>
      <c r="T53" s="900" t="s">
        <v>3329</v>
      </c>
      <c r="U53" s="900" t="s">
        <v>3317</v>
      </c>
      <c r="V53" s="900" t="s">
        <v>3330</v>
      </c>
      <c r="W53" s="900" t="s">
        <v>3319</v>
      </c>
      <c r="X53" s="900" t="s">
        <v>3331</v>
      </c>
      <c r="Y53" s="900" t="s">
        <v>3321</v>
      </c>
      <c r="Z53" s="900" t="s">
        <v>3332</v>
      </c>
      <c r="AA53" s="900" t="s">
        <v>3323</v>
      </c>
      <c r="AB53" s="900"/>
      <c r="AC53" s="900"/>
      <c r="AD53" s="900"/>
      <c r="AE53" s="900"/>
      <c r="AF53" s="901"/>
      <c r="AG53" s="402" t="s">
        <v>2225</v>
      </c>
      <c r="AH53" s="397" t="s">
        <v>3316</v>
      </c>
      <c r="AI53" s="397" t="s">
        <v>3317</v>
      </c>
      <c r="AJ53" s="403" t="s">
        <v>3318</v>
      </c>
      <c r="AK53" s="404" t="s">
        <v>3319</v>
      </c>
      <c r="AL53" s="404" t="s">
        <v>3320</v>
      </c>
      <c r="AM53" s="403" t="s">
        <v>3321</v>
      </c>
      <c r="AN53" s="403" t="s">
        <v>3322</v>
      </c>
      <c r="AO53" s="403" t="s">
        <v>3323</v>
      </c>
      <c r="AP53" s="398" t="s">
        <v>3324</v>
      </c>
      <c r="AQ53" s="398" t="s">
        <v>3325</v>
      </c>
      <c r="AR53" s="398" t="s">
        <v>2995</v>
      </c>
      <c r="AS53" s="398" t="s">
        <v>3326</v>
      </c>
      <c r="AT53" s="400" t="s">
        <v>2631</v>
      </c>
      <c r="AU53" s="400" t="s">
        <v>3327</v>
      </c>
      <c r="AV53" s="400" t="s">
        <v>3328</v>
      </c>
      <c r="AW53" s="400" t="s">
        <v>2995</v>
      </c>
      <c r="AX53" s="400" t="s">
        <v>2995</v>
      </c>
      <c r="AY53" s="400" t="s">
        <v>2643</v>
      </c>
      <c r="AZ53" s="400" t="s">
        <v>3333</v>
      </c>
      <c r="BA53" s="405" t="s">
        <v>3334</v>
      </c>
      <c r="BB53" s="399" t="s">
        <v>3335</v>
      </c>
      <c r="BC53" s="364" t="s">
        <v>2232</v>
      </c>
    </row>
    <row r="54" spans="1:55" ht="19.5" customHeight="1">
      <c r="A54" s="900"/>
      <c r="B54" s="900"/>
      <c r="C54" s="900" t="s">
        <v>2233</v>
      </c>
      <c r="D54" s="900" t="s">
        <v>3336</v>
      </c>
      <c r="E54" s="900" t="s">
        <v>3337</v>
      </c>
      <c r="F54" s="900" t="s">
        <v>3338</v>
      </c>
      <c r="G54" s="900" t="s">
        <v>3339</v>
      </c>
      <c r="H54" s="900" t="s">
        <v>3340</v>
      </c>
      <c r="I54" s="900" t="s">
        <v>3341</v>
      </c>
      <c r="J54" s="900" t="s">
        <v>3342</v>
      </c>
      <c r="K54" s="900" t="s">
        <v>3343</v>
      </c>
      <c r="L54" s="900" t="s">
        <v>3344</v>
      </c>
      <c r="M54" s="900" t="s">
        <v>3345</v>
      </c>
      <c r="N54" s="900" t="s">
        <v>3346</v>
      </c>
      <c r="O54" s="900" t="s">
        <v>3347</v>
      </c>
      <c r="P54" s="900" t="s">
        <v>3016</v>
      </c>
      <c r="Q54" s="900" t="s">
        <v>3348</v>
      </c>
      <c r="R54" s="900" t="s">
        <v>3349</v>
      </c>
      <c r="S54" s="900" t="s">
        <v>2249</v>
      </c>
      <c r="T54" s="900" t="s">
        <v>3350</v>
      </c>
      <c r="U54" s="900" t="s">
        <v>3337</v>
      </c>
      <c r="V54" s="900" t="s">
        <v>3351</v>
      </c>
      <c r="W54" s="900" t="s">
        <v>3339</v>
      </c>
      <c r="X54" s="900" t="s">
        <v>3352</v>
      </c>
      <c r="Y54" s="900" t="s">
        <v>3341</v>
      </c>
      <c r="Z54" s="900" t="s">
        <v>3353</v>
      </c>
      <c r="AA54" s="900" t="s">
        <v>3343</v>
      </c>
      <c r="AB54" s="900"/>
      <c r="AC54" s="900"/>
      <c r="AD54" s="900"/>
      <c r="AE54" s="900"/>
      <c r="AF54" s="901"/>
      <c r="AG54" s="396" t="s">
        <v>2254</v>
      </c>
      <c r="AH54" s="397" t="s">
        <v>3336</v>
      </c>
      <c r="AI54" s="397" t="s">
        <v>3337</v>
      </c>
      <c r="AJ54" s="397" t="s">
        <v>3338</v>
      </c>
      <c r="AK54" s="397" t="s">
        <v>3339</v>
      </c>
      <c r="AL54" s="397" t="s">
        <v>3340</v>
      </c>
      <c r="AM54" s="397" t="s">
        <v>3341</v>
      </c>
      <c r="AN54" s="397" t="s">
        <v>3342</v>
      </c>
      <c r="AO54" s="397" t="s">
        <v>3343</v>
      </c>
      <c r="AP54" s="398" t="s">
        <v>3344</v>
      </c>
      <c r="AQ54" s="398" t="s">
        <v>3345</v>
      </c>
      <c r="AR54" s="398" t="s">
        <v>3346</v>
      </c>
      <c r="AS54" s="398" t="s">
        <v>3347</v>
      </c>
      <c r="AT54" s="399" t="s">
        <v>3016</v>
      </c>
      <c r="AU54" s="399" t="s">
        <v>3348</v>
      </c>
      <c r="AV54" s="399" t="s">
        <v>3349</v>
      </c>
      <c r="AW54" s="399" t="s">
        <v>3354</v>
      </c>
      <c r="AX54" s="399" t="s">
        <v>3355</v>
      </c>
      <c r="AY54" s="400" t="s">
        <v>3356</v>
      </c>
      <c r="AZ54" s="400" t="s">
        <v>3016</v>
      </c>
      <c r="BA54" s="399" t="s">
        <v>3357</v>
      </c>
      <c r="BB54" s="399" t="s">
        <v>3358</v>
      </c>
      <c r="BC54" s="401" t="s">
        <v>2233</v>
      </c>
    </row>
    <row r="55" spans="1:55" ht="33" customHeight="1">
      <c r="A55" s="900"/>
      <c r="B55" s="900"/>
      <c r="C55" s="900" t="s">
        <v>2261</v>
      </c>
      <c r="D55" s="900" t="s">
        <v>3359</v>
      </c>
      <c r="E55" s="900" t="s">
        <v>3360</v>
      </c>
      <c r="F55" s="900" t="s">
        <v>3361</v>
      </c>
      <c r="G55" s="900" t="s">
        <v>3362</v>
      </c>
      <c r="H55" s="900" t="s">
        <v>3363</v>
      </c>
      <c r="I55" s="900" t="s">
        <v>3364</v>
      </c>
      <c r="J55" s="900" t="s">
        <v>3365</v>
      </c>
      <c r="K55" s="900" t="s">
        <v>3366</v>
      </c>
      <c r="L55" s="900" t="s">
        <v>3367</v>
      </c>
      <c r="M55" s="900" t="s">
        <v>3368</v>
      </c>
      <c r="N55" s="900" t="s">
        <v>3369</v>
      </c>
      <c r="O55" s="900" t="s">
        <v>3370</v>
      </c>
      <c r="P55" s="900" t="s">
        <v>3371</v>
      </c>
      <c r="Q55" s="900" t="s">
        <v>3372</v>
      </c>
      <c r="R55" s="900" t="s">
        <v>3373</v>
      </c>
      <c r="S55" s="900" t="s">
        <v>2277</v>
      </c>
      <c r="T55" s="900" t="s">
        <v>3374</v>
      </c>
      <c r="U55" s="900" t="s">
        <v>3360</v>
      </c>
      <c r="V55" s="900" t="s">
        <v>3375</v>
      </c>
      <c r="W55" s="900" t="s">
        <v>3362</v>
      </c>
      <c r="X55" s="900" t="s">
        <v>3376</v>
      </c>
      <c r="Y55" s="900" t="s">
        <v>3364</v>
      </c>
      <c r="Z55" s="900" t="s">
        <v>3377</v>
      </c>
      <c r="AA55" s="900" t="s">
        <v>3366</v>
      </c>
      <c r="AB55" s="900"/>
      <c r="AC55" s="900"/>
      <c r="AD55" s="900"/>
      <c r="AE55" s="900"/>
      <c r="AF55" s="901"/>
      <c r="AG55" s="402" t="s">
        <v>2281</v>
      </c>
      <c r="AH55" s="397" t="s">
        <v>3359</v>
      </c>
      <c r="AI55" s="397" t="s">
        <v>3360</v>
      </c>
      <c r="AJ55" s="403" t="s">
        <v>3361</v>
      </c>
      <c r="AK55" s="404" t="s">
        <v>3362</v>
      </c>
      <c r="AL55" s="404" t="s">
        <v>3363</v>
      </c>
      <c r="AM55" s="403" t="s">
        <v>3364</v>
      </c>
      <c r="AN55" s="403" t="s">
        <v>3365</v>
      </c>
      <c r="AO55" s="403" t="s">
        <v>3366</v>
      </c>
      <c r="AP55" s="398" t="s">
        <v>3367</v>
      </c>
      <c r="AQ55" s="398" t="s">
        <v>3368</v>
      </c>
      <c r="AR55" s="398" t="s">
        <v>3369</v>
      </c>
      <c r="AS55" s="398" t="s">
        <v>3370</v>
      </c>
      <c r="AT55" s="400" t="s">
        <v>3371</v>
      </c>
      <c r="AU55" s="400" t="s">
        <v>3372</v>
      </c>
      <c r="AV55" s="400" t="s">
        <v>3373</v>
      </c>
      <c r="AW55" s="400" t="s">
        <v>3378</v>
      </c>
      <c r="AX55" s="400" t="s">
        <v>3379</v>
      </c>
      <c r="AY55" s="400" t="s">
        <v>3380</v>
      </c>
      <c r="AZ55" s="400" t="s">
        <v>3381</v>
      </c>
      <c r="BA55" s="405" t="s">
        <v>3382</v>
      </c>
      <c r="BB55" s="399" t="s">
        <v>3383</v>
      </c>
      <c r="BC55" s="364" t="s">
        <v>2261</v>
      </c>
    </row>
    <row r="56" spans="1:55" ht="20.25" customHeight="1">
      <c r="A56" s="900"/>
      <c r="B56" s="900"/>
      <c r="C56" s="900" t="s">
        <v>2288</v>
      </c>
      <c r="D56" s="900" t="s">
        <v>3384</v>
      </c>
      <c r="E56" s="900" t="s">
        <v>3385</v>
      </c>
      <c r="F56" s="900" t="s">
        <v>3386</v>
      </c>
      <c r="G56" s="900" t="s">
        <v>3387</v>
      </c>
      <c r="H56" s="900" t="s">
        <v>3388</v>
      </c>
      <c r="I56" s="900" t="s">
        <v>3389</v>
      </c>
      <c r="J56" s="900" t="s">
        <v>3390</v>
      </c>
      <c r="K56" s="900" t="s">
        <v>3391</v>
      </c>
      <c r="L56" s="900" t="s">
        <v>3392</v>
      </c>
      <c r="M56" s="900" t="s">
        <v>3393</v>
      </c>
      <c r="N56" s="900" t="s">
        <v>3394</v>
      </c>
      <c r="O56" s="900" t="s">
        <v>3395</v>
      </c>
      <c r="P56" s="900" t="s">
        <v>3396</v>
      </c>
      <c r="Q56" s="900" t="s">
        <v>3397</v>
      </c>
      <c r="R56" s="900" t="s">
        <v>3398</v>
      </c>
      <c r="S56" s="900" t="s">
        <v>2304</v>
      </c>
      <c r="T56" s="900" t="s">
        <v>3399</v>
      </c>
      <c r="U56" s="900" t="s">
        <v>3385</v>
      </c>
      <c r="V56" s="900" t="s">
        <v>3400</v>
      </c>
      <c r="W56" s="900" t="s">
        <v>3387</v>
      </c>
      <c r="X56" s="900" t="s">
        <v>3401</v>
      </c>
      <c r="Y56" s="900" t="s">
        <v>3389</v>
      </c>
      <c r="Z56" s="900" t="s">
        <v>3402</v>
      </c>
      <c r="AA56" s="900" t="s">
        <v>3391</v>
      </c>
      <c r="AB56" s="900"/>
      <c r="AC56" s="900"/>
      <c r="AD56" s="900"/>
      <c r="AE56" s="900"/>
      <c r="AF56" s="901"/>
      <c r="AG56" s="396" t="s">
        <v>2308</v>
      </c>
      <c r="AH56" s="397" t="s">
        <v>3384</v>
      </c>
      <c r="AI56" s="397" t="s">
        <v>3385</v>
      </c>
      <c r="AJ56" s="397" t="s">
        <v>3386</v>
      </c>
      <c r="AK56" s="397" t="s">
        <v>3387</v>
      </c>
      <c r="AL56" s="397" t="s">
        <v>3388</v>
      </c>
      <c r="AM56" s="397" t="s">
        <v>3389</v>
      </c>
      <c r="AN56" s="397" t="s">
        <v>3390</v>
      </c>
      <c r="AO56" s="397" t="s">
        <v>3391</v>
      </c>
      <c r="AP56" s="398" t="s">
        <v>3392</v>
      </c>
      <c r="AQ56" s="398" t="s">
        <v>3393</v>
      </c>
      <c r="AR56" s="398" t="s">
        <v>3394</v>
      </c>
      <c r="AS56" s="398" t="s">
        <v>3395</v>
      </c>
      <c r="AT56" s="399" t="s">
        <v>3396</v>
      </c>
      <c r="AU56" s="399" t="s">
        <v>3397</v>
      </c>
      <c r="AV56" s="399" t="s">
        <v>3398</v>
      </c>
      <c r="AW56" s="399" t="s">
        <v>3403</v>
      </c>
      <c r="AX56" s="399" t="s">
        <v>3404</v>
      </c>
      <c r="AY56" s="400" t="s">
        <v>3405</v>
      </c>
      <c r="AZ56" s="400" t="s">
        <v>3406</v>
      </c>
      <c r="BA56" s="399" t="s">
        <v>3407</v>
      </c>
      <c r="BB56" s="399" t="s">
        <v>3408</v>
      </c>
      <c r="BC56" s="401" t="s">
        <v>2288</v>
      </c>
    </row>
    <row r="57" spans="1:55" ht="23.25" customHeight="1">
      <c r="A57" s="900"/>
      <c r="B57" s="900"/>
      <c r="C57" s="900" t="s">
        <v>2315</v>
      </c>
      <c r="D57" s="900" t="s">
        <v>3409</v>
      </c>
      <c r="E57" s="900" t="s">
        <v>3410</v>
      </c>
      <c r="F57" s="900" t="s">
        <v>3411</v>
      </c>
      <c r="G57" s="900" t="s">
        <v>3412</v>
      </c>
      <c r="H57" s="900" t="s">
        <v>3413</v>
      </c>
      <c r="I57" s="900" t="s">
        <v>3414</v>
      </c>
      <c r="J57" s="900" t="s">
        <v>3415</v>
      </c>
      <c r="K57" s="900" t="s">
        <v>3416</v>
      </c>
      <c r="L57" s="900" t="s">
        <v>3417</v>
      </c>
      <c r="M57" s="900" t="s">
        <v>3418</v>
      </c>
      <c r="N57" s="900" t="s">
        <v>3419</v>
      </c>
      <c r="O57" s="900" t="s">
        <v>3080</v>
      </c>
      <c r="P57" s="900" t="s">
        <v>3080</v>
      </c>
      <c r="Q57" s="900" t="s">
        <v>2328</v>
      </c>
      <c r="R57" s="900" t="s">
        <v>3080</v>
      </c>
      <c r="S57" s="900" t="s">
        <v>2331</v>
      </c>
      <c r="T57" s="900" t="s">
        <v>3420</v>
      </c>
      <c r="U57" s="900" t="s">
        <v>3410</v>
      </c>
      <c r="V57" s="900" t="s">
        <v>3421</v>
      </c>
      <c r="W57" s="900" t="s">
        <v>3412</v>
      </c>
      <c r="X57" s="900" t="s">
        <v>3422</v>
      </c>
      <c r="Y57" s="900" t="s">
        <v>3414</v>
      </c>
      <c r="Z57" s="900" t="s">
        <v>3423</v>
      </c>
      <c r="AA57" s="900" t="s">
        <v>3416</v>
      </c>
      <c r="AB57" s="900"/>
      <c r="AC57" s="900"/>
      <c r="AD57" s="900"/>
      <c r="AE57" s="900"/>
      <c r="AF57" s="901"/>
      <c r="AG57" s="402" t="s">
        <v>2335</v>
      </c>
      <c r="AH57" s="397" t="s">
        <v>3409</v>
      </c>
      <c r="AI57" s="397" t="s">
        <v>3410</v>
      </c>
      <c r="AJ57" s="403" t="s">
        <v>3411</v>
      </c>
      <c r="AK57" s="404" t="s">
        <v>3412</v>
      </c>
      <c r="AL57" s="404" t="s">
        <v>3413</v>
      </c>
      <c r="AM57" s="403" t="s">
        <v>3414</v>
      </c>
      <c r="AN57" s="403" t="s">
        <v>3415</v>
      </c>
      <c r="AO57" s="403" t="s">
        <v>3416</v>
      </c>
      <c r="AP57" s="398" t="s">
        <v>3417</v>
      </c>
      <c r="AQ57" s="398" t="s">
        <v>3418</v>
      </c>
      <c r="AR57" s="398" t="s">
        <v>3419</v>
      </c>
      <c r="AS57" s="398" t="s">
        <v>3080</v>
      </c>
      <c r="AT57" s="400" t="s">
        <v>3080</v>
      </c>
      <c r="AU57" s="400" t="s">
        <v>2328</v>
      </c>
      <c r="AV57" s="400" t="s">
        <v>3080</v>
      </c>
      <c r="AW57" s="400" t="s">
        <v>3424</v>
      </c>
      <c r="AX57" s="400" t="s">
        <v>3425</v>
      </c>
      <c r="AY57" s="400" t="s">
        <v>3426</v>
      </c>
      <c r="AZ57" s="400" t="s">
        <v>3427</v>
      </c>
      <c r="BA57" s="405" t="s">
        <v>3428</v>
      </c>
      <c r="BB57" s="399" t="s">
        <v>2913</v>
      </c>
      <c r="BC57" s="364" t="s">
        <v>2315</v>
      </c>
    </row>
    <row r="58" spans="1:55" ht="33" customHeight="1">
      <c r="A58" s="900"/>
      <c r="B58" s="900"/>
      <c r="C58" s="900" t="s">
        <v>2343</v>
      </c>
      <c r="D58" s="900" t="s">
        <v>3429</v>
      </c>
      <c r="E58" s="900" t="s">
        <v>3430</v>
      </c>
      <c r="F58" s="900" t="s">
        <v>3431</v>
      </c>
      <c r="G58" s="900" t="s">
        <v>3432</v>
      </c>
      <c r="H58" s="900" t="s">
        <v>3433</v>
      </c>
      <c r="I58" s="900" t="s">
        <v>3434</v>
      </c>
      <c r="J58" s="900" t="s">
        <v>3435</v>
      </c>
      <c r="K58" s="900" t="s">
        <v>3436</v>
      </c>
      <c r="L58" s="900" t="s">
        <v>2763</v>
      </c>
      <c r="M58" s="900" t="s">
        <v>3437</v>
      </c>
      <c r="N58" s="900" t="s">
        <v>3438</v>
      </c>
      <c r="O58" s="900" t="s">
        <v>2763</v>
      </c>
      <c r="P58" s="900" t="s">
        <v>2763</v>
      </c>
      <c r="Q58" s="900" t="s">
        <v>3129</v>
      </c>
      <c r="R58" s="900" t="s">
        <v>3439</v>
      </c>
      <c r="S58" s="900" t="s">
        <v>2359</v>
      </c>
      <c r="T58" s="900" t="s">
        <v>3440</v>
      </c>
      <c r="U58" s="900" t="s">
        <v>3441</v>
      </c>
      <c r="V58" s="900" t="s">
        <v>3442</v>
      </c>
      <c r="W58" s="900" t="s">
        <v>3443</v>
      </c>
      <c r="X58" s="900" t="s">
        <v>3444</v>
      </c>
      <c r="Y58" s="900" t="s">
        <v>3445</v>
      </c>
      <c r="Z58" s="900" t="s">
        <v>3446</v>
      </c>
      <c r="AA58" s="900" t="s">
        <v>3436</v>
      </c>
      <c r="AB58" s="900"/>
      <c r="AC58" s="900"/>
      <c r="AD58" s="900"/>
      <c r="AE58" s="900"/>
      <c r="AF58" s="901"/>
      <c r="AG58" s="396" t="s">
        <v>2367</v>
      </c>
      <c r="AH58" s="397" t="s">
        <v>3429</v>
      </c>
      <c r="AI58" s="397" t="s">
        <v>3447</v>
      </c>
      <c r="AJ58" s="397" t="s">
        <v>3448</v>
      </c>
      <c r="AK58" s="397" t="s">
        <v>3449</v>
      </c>
      <c r="AL58" s="397" t="s">
        <v>3450</v>
      </c>
      <c r="AM58" s="397" t="s">
        <v>3451</v>
      </c>
      <c r="AN58" s="397" t="s">
        <v>3452</v>
      </c>
      <c r="AO58" s="397" t="s">
        <v>3436</v>
      </c>
      <c r="AP58" s="398" t="s">
        <v>2763</v>
      </c>
      <c r="AQ58" s="398" t="s">
        <v>3437</v>
      </c>
      <c r="AR58" s="398" t="s">
        <v>3438</v>
      </c>
      <c r="AS58" s="398" t="s">
        <v>2763</v>
      </c>
      <c r="AT58" s="399" t="s">
        <v>2763</v>
      </c>
      <c r="AU58" s="399" t="s">
        <v>3129</v>
      </c>
      <c r="AV58" s="399" t="s">
        <v>3439</v>
      </c>
      <c r="AW58" s="399" t="s">
        <v>3453</v>
      </c>
      <c r="AX58" s="399" t="s">
        <v>3454</v>
      </c>
      <c r="AY58" s="400" t="s">
        <v>3455</v>
      </c>
      <c r="AZ58" s="400" t="s">
        <v>3456</v>
      </c>
      <c r="BA58" s="399" t="s">
        <v>3457</v>
      </c>
      <c r="BB58" s="399" t="s">
        <v>3458</v>
      </c>
      <c r="BC58" s="401" t="s">
        <v>2343</v>
      </c>
    </row>
    <row r="59" spans="1:55" ht="33.75" customHeight="1">
      <c r="A59" s="900"/>
      <c r="B59" s="900"/>
      <c r="C59" s="900" t="s">
        <v>2382</v>
      </c>
      <c r="D59" s="900" t="s">
        <v>3459</v>
      </c>
      <c r="E59" s="900" t="s">
        <v>3460</v>
      </c>
      <c r="F59" s="900" t="s">
        <v>3461</v>
      </c>
      <c r="G59" s="900" t="s">
        <v>3462</v>
      </c>
      <c r="H59" s="900" t="s">
        <v>3463</v>
      </c>
      <c r="I59" s="900" t="s">
        <v>3464</v>
      </c>
      <c r="J59" s="900" t="s">
        <v>3465</v>
      </c>
      <c r="K59" s="900" t="s">
        <v>3466</v>
      </c>
      <c r="L59" s="900" t="s">
        <v>3467</v>
      </c>
      <c r="M59" s="900" t="s">
        <v>3468</v>
      </c>
      <c r="N59" s="900" t="s">
        <v>3469</v>
      </c>
      <c r="O59" s="900" t="s">
        <v>3470</v>
      </c>
      <c r="P59" s="900" t="s">
        <v>3471</v>
      </c>
      <c r="Q59" s="900" t="s">
        <v>2956</v>
      </c>
      <c r="R59" s="900" t="s">
        <v>3472</v>
      </c>
      <c r="S59" s="900" t="s">
        <v>2398</v>
      </c>
      <c r="T59" s="900" t="s">
        <v>3473</v>
      </c>
      <c r="U59" s="900" t="s">
        <v>3474</v>
      </c>
      <c r="V59" s="900" t="s">
        <v>3475</v>
      </c>
      <c r="W59" s="900" t="s">
        <v>3476</v>
      </c>
      <c r="X59" s="900" t="s">
        <v>3477</v>
      </c>
      <c r="Y59" s="900" t="s">
        <v>3478</v>
      </c>
      <c r="Z59" s="900" t="s">
        <v>3479</v>
      </c>
      <c r="AA59" s="900" t="s">
        <v>3466</v>
      </c>
      <c r="AB59" s="900"/>
      <c r="AC59" s="900"/>
      <c r="AD59" s="900"/>
      <c r="AE59" s="900"/>
      <c r="AF59" s="901"/>
      <c r="AG59" s="402" t="s">
        <v>2406</v>
      </c>
      <c r="AH59" s="397" t="s">
        <v>3480</v>
      </c>
      <c r="AI59" s="397" t="s">
        <v>3481</v>
      </c>
      <c r="AJ59" s="403" t="s">
        <v>3482</v>
      </c>
      <c r="AK59" s="404" t="s">
        <v>3483</v>
      </c>
      <c r="AL59" s="404" t="s">
        <v>3484</v>
      </c>
      <c r="AM59" s="403" t="s">
        <v>3485</v>
      </c>
      <c r="AN59" s="403" t="s">
        <v>3486</v>
      </c>
      <c r="AO59" s="403" t="s">
        <v>3466</v>
      </c>
      <c r="AP59" s="398" t="s">
        <v>3467</v>
      </c>
      <c r="AQ59" s="398" t="s">
        <v>3468</v>
      </c>
      <c r="AR59" s="398" t="s">
        <v>3469</v>
      </c>
      <c r="AS59" s="398" t="s">
        <v>3470</v>
      </c>
      <c r="AT59" s="400" t="s">
        <v>3471</v>
      </c>
      <c r="AU59" s="400" t="s">
        <v>2956</v>
      </c>
      <c r="AV59" s="400" t="s">
        <v>3472</v>
      </c>
      <c r="AW59" s="400" t="s">
        <v>3487</v>
      </c>
      <c r="AX59" s="400" t="s">
        <v>3488</v>
      </c>
      <c r="AY59" s="400" t="s">
        <v>3489</v>
      </c>
      <c r="AZ59" s="400" t="s">
        <v>3490</v>
      </c>
      <c r="BA59" s="405" t="s">
        <v>3491</v>
      </c>
      <c r="BB59" s="399" t="s">
        <v>3492</v>
      </c>
      <c r="BC59" s="364" t="s">
        <v>2382</v>
      </c>
    </row>
    <row r="60" spans="1:55" ht="33.75" customHeight="1">
      <c r="A60" s="900" t="s">
        <v>3493</v>
      </c>
      <c r="B60" s="900">
        <v>800</v>
      </c>
      <c r="C60" s="900" t="s">
        <v>2193</v>
      </c>
      <c r="D60" s="900">
        <v>20</v>
      </c>
      <c r="E60" s="900">
        <v>20</v>
      </c>
      <c r="F60" s="900">
        <v>20</v>
      </c>
      <c r="G60" s="900">
        <v>20</v>
      </c>
      <c r="H60" s="900">
        <v>20</v>
      </c>
      <c r="I60" s="900">
        <v>20</v>
      </c>
      <c r="J60" s="900">
        <v>20</v>
      </c>
      <c r="K60" s="900">
        <v>20</v>
      </c>
      <c r="L60" s="900" t="s">
        <v>3494</v>
      </c>
      <c r="M60" s="900" t="s">
        <v>3495</v>
      </c>
      <c r="N60" s="900" t="s">
        <v>3495</v>
      </c>
      <c r="O60" s="900" t="s">
        <v>3494</v>
      </c>
      <c r="P60" s="900" t="s">
        <v>3496</v>
      </c>
      <c r="Q60" s="900" t="s">
        <v>3496</v>
      </c>
      <c r="R60" s="900" t="s">
        <v>3496</v>
      </c>
      <c r="S60" s="900" t="s">
        <v>2199</v>
      </c>
      <c r="T60" s="900">
        <v>20</v>
      </c>
      <c r="U60" s="900">
        <v>20</v>
      </c>
      <c r="V60" s="900">
        <v>20</v>
      </c>
      <c r="W60" s="900">
        <v>20</v>
      </c>
      <c r="X60" s="900">
        <v>20</v>
      </c>
      <c r="Y60" s="900">
        <v>20</v>
      </c>
      <c r="Z60" s="900">
        <v>20</v>
      </c>
      <c r="AA60" s="900">
        <v>20</v>
      </c>
      <c r="AB60" s="900"/>
      <c r="AC60" s="900"/>
      <c r="AD60" s="900">
        <v>8</v>
      </c>
      <c r="AE60" s="900" t="s">
        <v>3497</v>
      </c>
      <c r="AF60" s="901">
        <v>800</v>
      </c>
      <c r="AG60" s="396" t="s">
        <v>2201</v>
      </c>
      <c r="AH60" s="397">
        <v>20</v>
      </c>
      <c r="AI60" s="397">
        <v>20</v>
      </c>
      <c r="AJ60" s="397">
        <v>20</v>
      </c>
      <c r="AK60" s="397">
        <v>20</v>
      </c>
      <c r="AL60" s="397">
        <v>20</v>
      </c>
      <c r="AM60" s="397">
        <v>20</v>
      </c>
      <c r="AN60" s="397">
        <v>20</v>
      </c>
      <c r="AO60" s="397">
        <v>20</v>
      </c>
      <c r="AP60" s="398" t="s">
        <v>3494</v>
      </c>
      <c r="AQ60" s="398" t="s">
        <v>3495</v>
      </c>
      <c r="AR60" s="398" t="s">
        <v>3495</v>
      </c>
      <c r="AS60" s="398" t="s">
        <v>3494</v>
      </c>
      <c r="AT60" s="399">
        <v>40</v>
      </c>
      <c r="AU60" s="399">
        <v>40</v>
      </c>
      <c r="AV60" s="399">
        <v>40</v>
      </c>
      <c r="AW60" s="399">
        <v>40</v>
      </c>
      <c r="AX60" s="399">
        <v>65</v>
      </c>
      <c r="AY60" s="400"/>
      <c r="AZ60" s="400" t="s">
        <v>2198</v>
      </c>
      <c r="BA60" s="399">
        <v>64</v>
      </c>
      <c r="BB60" s="399">
        <v>64</v>
      </c>
      <c r="BC60" s="401" t="s">
        <v>2193</v>
      </c>
    </row>
    <row r="61" spans="1:55" ht="21" customHeight="1">
      <c r="A61" s="900" t="s">
        <v>3498</v>
      </c>
      <c r="B61" s="900"/>
      <c r="C61" s="900" t="s">
        <v>2204</v>
      </c>
      <c r="D61" s="900" t="s">
        <v>3499</v>
      </c>
      <c r="E61" s="900" t="s">
        <v>3500</v>
      </c>
      <c r="F61" s="900" t="s">
        <v>3501</v>
      </c>
      <c r="G61" s="900" t="s">
        <v>3502</v>
      </c>
      <c r="H61" s="900" t="s">
        <v>2636</v>
      </c>
      <c r="I61" s="900" t="s">
        <v>3503</v>
      </c>
      <c r="J61" s="900" t="s">
        <v>3504</v>
      </c>
      <c r="K61" s="900" t="s">
        <v>3505</v>
      </c>
      <c r="L61" s="900" t="s">
        <v>3506</v>
      </c>
      <c r="M61" s="900" t="s">
        <v>2636</v>
      </c>
      <c r="N61" s="900" t="s">
        <v>3502</v>
      </c>
      <c r="O61" s="900" t="s">
        <v>3507</v>
      </c>
      <c r="P61" s="900" t="s">
        <v>3508</v>
      </c>
      <c r="Q61" s="900" t="s">
        <v>3144</v>
      </c>
      <c r="R61" s="900" t="s">
        <v>3509</v>
      </c>
      <c r="S61" s="900" t="s">
        <v>2220</v>
      </c>
      <c r="T61" s="900" t="s">
        <v>3510</v>
      </c>
      <c r="U61" s="900" t="s">
        <v>3500</v>
      </c>
      <c r="V61" s="900" t="s">
        <v>3511</v>
      </c>
      <c r="W61" s="900" t="s">
        <v>3502</v>
      </c>
      <c r="X61" s="900" t="s">
        <v>3512</v>
      </c>
      <c r="Y61" s="900" t="s">
        <v>3503</v>
      </c>
      <c r="Z61" s="900" t="s">
        <v>3513</v>
      </c>
      <c r="AA61" s="900" t="s">
        <v>3505</v>
      </c>
      <c r="AB61" s="900"/>
      <c r="AC61" s="900"/>
      <c r="AD61" s="900"/>
      <c r="AE61" s="900"/>
      <c r="AF61" s="901"/>
      <c r="AG61" s="402" t="s">
        <v>2225</v>
      </c>
      <c r="AH61" s="397" t="s">
        <v>3499</v>
      </c>
      <c r="AI61" s="397" t="s">
        <v>3500</v>
      </c>
      <c r="AJ61" s="403" t="s">
        <v>3501</v>
      </c>
      <c r="AK61" s="404" t="s">
        <v>3502</v>
      </c>
      <c r="AL61" s="404" t="s">
        <v>2636</v>
      </c>
      <c r="AM61" s="403" t="s">
        <v>3503</v>
      </c>
      <c r="AN61" s="403" t="s">
        <v>3504</v>
      </c>
      <c r="AO61" s="403" t="s">
        <v>3505</v>
      </c>
      <c r="AP61" s="398" t="s">
        <v>3506</v>
      </c>
      <c r="AQ61" s="398" t="s">
        <v>2636</v>
      </c>
      <c r="AR61" s="398" t="s">
        <v>3502</v>
      </c>
      <c r="AS61" s="398" t="s">
        <v>3507</v>
      </c>
      <c r="AT61" s="400" t="s">
        <v>3508</v>
      </c>
      <c r="AU61" s="400" t="s">
        <v>3144</v>
      </c>
      <c r="AV61" s="400" t="s">
        <v>3509</v>
      </c>
      <c r="AW61" s="400" t="s">
        <v>3514</v>
      </c>
      <c r="AX61" s="400" t="s">
        <v>2995</v>
      </c>
      <c r="AY61" s="400" t="s">
        <v>3159</v>
      </c>
      <c r="AZ61" s="400" t="s">
        <v>3514</v>
      </c>
      <c r="BA61" s="405" t="s">
        <v>3515</v>
      </c>
      <c r="BB61" s="399" t="s">
        <v>3516</v>
      </c>
      <c r="BC61" s="364" t="s">
        <v>2232</v>
      </c>
    </row>
    <row r="62" spans="1:55" ht="24" customHeight="1">
      <c r="A62" s="900"/>
      <c r="B62" s="900"/>
      <c r="C62" s="900" t="s">
        <v>2233</v>
      </c>
      <c r="D62" s="900" t="s">
        <v>3517</v>
      </c>
      <c r="E62" s="900" t="s">
        <v>3518</v>
      </c>
      <c r="F62" s="900" t="s">
        <v>3519</v>
      </c>
      <c r="G62" s="900" t="s">
        <v>3520</v>
      </c>
      <c r="H62" s="900" t="s">
        <v>3521</v>
      </c>
      <c r="I62" s="900" t="s">
        <v>3522</v>
      </c>
      <c r="J62" s="900" t="s">
        <v>3522</v>
      </c>
      <c r="K62" s="900" t="s">
        <v>2241</v>
      </c>
      <c r="L62" s="900" t="s">
        <v>3523</v>
      </c>
      <c r="M62" s="900" t="s">
        <v>3524</v>
      </c>
      <c r="N62" s="900" t="s">
        <v>3525</v>
      </c>
      <c r="O62" s="900" t="s">
        <v>3526</v>
      </c>
      <c r="P62" s="900" t="s">
        <v>3527</v>
      </c>
      <c r="Q62" s="900" t="s">
        <v>2459</v>
      </c>
      <c r="R62" s="900" t="s">
        <v>3528</v>
      </c>
      <c r="S62" s="900" t="s">
        <v>2249</v>
      </c>
      <c r="T62" s="900" t="s">
        <v>3529</v>
      </c>
      <c r="U62" s="900" t="s">
        <v>3518</v>
      </c>
      <c r="V62" s="900" t="s">
        <v>3530</v>
      </c>
      <c r="W62" s="900" t="s">
        <v>3520</v>
      </c>
      <c r="X62" s="900" t="s">
        <v>3531</v>
      </c>
      <c r="Y62" s="900" t="s">
        <v>3522</v>
      </c>
      <c r="Z62" s="900" t="s">
        <v>3532</v>
      </c>
      <c r="AA62" s="900" t="s">
        <v>2241</v>
      </c>
      <c r="AB62" s="900"/>
      <c r="AC62" s="900"/>
      <c r="AD62" s="900"/>
      <c r="AE62" s="900"/>
      <c r="AF62" s="901"/>
      <c r="AG62" s="396" t="s">
        <v>2254</v>
      </c>
      <c r="AH62" s="397" t="s">
        <v>3517</v>
      </c>
      <c r="AI62" s="397" t="s">
        <v>3518</v>
      </c>
      <c r="AJ62" s="397" t="s">
        <v>3519</v>
      </c>
      <c r="AK62" s="397" t="s">
        <v>3520</v>
      </c>
      <c r="AL62" s="397" t="s">
        <v>3521</v>
      </c>
      <c r="AM62" s="397" t="s">
        <v>3522</v>
      </c>
      <c r="AN62" s="397" t="s">
        <v>3522</v>
      </c>
      <c r="AO62" s="397" t="s">
        <v>2241</v>
      </c>
      <c r="AP62" s="398" t="s">
        <v>3523</v>
      </c>
      <c r="AQ62" s="398" t="s">
        <v>3524</v>
      </c>
      <c r="AR62" s="398" t="s">
        <v>3525</v>
      </c>
      <c r="AS62" s="398" t="s">
        <v>3526</v>
      </c>
      <c r="AT62" s="399" t="s">
        <v>3527</v>
      </c>
      <c r="AU62" s="399" t="s">
        <v>2459</v>
      </c>
      <c r="AV62" s="399" t="s">
        <v>3528</v>
      </c>
      <c r="AW62" s="399" t="s">
        <v>3533</v>
      </c>
      <c r="AX62" s="399" t="s">
        <v>2463</v>
      </c>
      <c r="AY62" s="400" t="s">
        <v>3534</v>
      </c>
      <c r="AZ62" s="400" t="s">
        <v>3535</v>
      </c>
      <c r="BA62" s="399" t="s">
        <v>3536</v>
      </c>
      <c r="BB62" s="399" t="s">
        <v>3537</v>
      </c>
      <c r="BC62" s="401" t="s">
        <v>2233</v>
      </c>
    </row>
    <row r="63" spans="1:55" ht="33" customHeight="1">
      <c r="A63" s="900"/>
      <c r="B63" s="900"/>
      <c r="C63" s="900" t="s">
        <v>2261</v>
      </c>
      <c r="D63" s="900" t="s">
        <v>3538</v>
      </c>
      <c r="E63" s="900" t="s">
        <v>3539</v>
      </c>
      <c r="F63" s="900" t="s">
        <v>3540</v>
      </c>
      <c r="G63" s="900" t="s">
        <v>3541</v>
      </c>
      <c r="H63" s="900" t="s">
        <v>3542</v>
      </c>
      <c r="I63" s="900" t="s">
        <v>3543</v>
      </c>
      <c r="J63" s="900" t="s">
        <v>3544</v>
      </c>
      <c r="K63" s="900" t="s">
        <v>3545</v>
      </c>
      <c r="L63" s="900" t="s">
        <v>3546</v>
      </c>
      <c r="M63" s="900" t="s">
        <v>3547</v>
      </c>
      <c r="N63" s="900" t="s">
        <v>3548</v>
      </c>
      <c r="O63" s="900" t="s">
        <v>3549</v>
      </c>
      <c r="P63" s="900" t="s">
        <v>3550</v>
      </c>
      <c r="Q63" s="900" t="s">
        <v>3551</v>
      </c>
      <c r="R63" s="900" t="s">
        <v>3552</v>
      </c>
      <c r="S63" s="900" t="s">
        <v>2277</v>
      </c>
      <c r="T63" s="900" t="s">
        <v>3553</v>
      </c>
      <c r="U63" s="900" t="s">
        <v>3539</v>
      </c>
      <c r="V63" s="900" t="s">
        <v>3554</v>
      </c>
      <c r="W63" s="900" t="s">
        <v>3541</v>
      </c>
      <c r="X63" s="900" t="s">
        <v>3555</v>
      </c>
      <c r="Y63" s="900" t="s">
        <v>3543</v>
      </c>
      <c r="Z63" s="900" t="s">
        <v>3556</v>
      </c>
      <c r="AA63" s="900" t="s">
        <v>3545</v>
      </c>
      <c r="AB63" s="900"/>
      <c r="AC63" s="900"/>
      <c r="AD63" s="900"/>
      <c r="AE63" s="900"/>
      <c r="AF63" s="901"/>
      <c r="AG63" s="402" t="s">
        <v>2281</v>
      </c>
      <c r="AH63" s="397" t="s">
        <v>3538</v>
      </c>
      <c r="AI63" s="397" t="s">
        <v>3539</v>
      </c>
      <c r="AJ63" s="403" t="s">
        <v>3540</v>
      </c>
      <c r="AK63" s="404" t="s">
        <v>3541</v>
      </c>
      <c r="AL63" s="404" t="s">
        <v>3542</v>
      </c>
      <c r="AM63" s="403" t="s">
        <v>3543</v>
      </c>
      <c r="AN63" s="403" t="s">
        <v>3544</v>
      </c>
      <c r="AO63" s="403" t="s">
        <v>3545</v>
      </c>
      <c r="AP63" s="398" t="s">
        <v>3546</v>
      </c>
      <c r="AQ63" s="398" t="s">
        <v>3547</v>
      </c>
      <c r="AR63" s="398" t="s">
        <v>3548</v>
      </c>
      <c r="AS63" s="398" t="s">
        <v>3549</v>
      </c>
      <c r="AT63" s="400" t="s">
        <v>3550</v>
      </c>
      <c r="AU63" s="400" t="s">
        <v>3551</v>
      </c>
      <c r="AV63" s="400" t="s">
        <v>3552</v>
      </c>
      <c r="AW63" s="400" t="s">
        <v>3557</v>
      </c>
      <c r="AX63" s="400" t="s">
        <v>3558</v>
      </c>
      <c r="AY63" s="400" t="s">
        <v>3559</v>
      </c>
      <c r="AZ63" s="400" t="s">
        <v>3560</v>
      </c>
      <c r="BA63" s="405" t="s">
        <v>3561</v>
      </c>
      <c r="BB63" s="399" t="s">
        <v>3562</v>
      </c>
      <c r="BC63" s="364" t="s">
        <v>2261</v>
      </c>
    </row>
    <row r="64" spans="1:55" ht="24.75" customHeight="1">
      <c r="A64" s="900"/>
      <c r="B64" s="900"/>
      <c r="C64" s="900" t="s">
        <v>2288</v>
      </c>
      <c r="D64" s="900" t="s">
        <v>3563</v>
      </c>
      <c r="E64" s="900" t="s">
        <v>3564</v>
      </c>
      <c r="F64" s="900" t="s">
        <v>3565</v>
      </c>
      <c r="G64" s="900" t="s">
        <v>3566</v>
      </c>
      <c r="H64" s="900" t="s">
        <v>3567</v>
      </c>
      <c r="I64" s="900" t="s">
        <v>3568</v>
      </c>
      <c r="J64" s="900" t="s">
        <v>3569</v>
      </c>
      <c r="K64" s="900" t="s">
        <v>3570</v>
      </c>
      <c r="L64" s="900" t="s">
        <v>3571</v>
      </c>
      <c r="M64" s="900" t="s">
        <v>3572</v>
      </c>
      <c r="N64" s="900" t="s">
        <v>3573</v>
      </c>
      <c r="O64" s="900" t="s">
        <v>3574</v>
      </c>
      <c r="P64" s="900" t="s">
        <v>3575</v>
      </c>
      <c r="Q64" s="900" t="s">
        <v>3576</v>
      </c>
      <c r="R64" s="900" t="s">
        <v>3577</v>
      </c>
      <c r="S64" s="900" t="s">
        <v>2304</v>
      </c>
      <c r="T64" s="900" t="s">
        <v>3578</v>
      </c>
      <c r="U64" s="900" t="s">
        <v>3564</v>
      </c>
      <c r="V64" s="900" t="s">
        <v>3579</v>
      </c>
      <c r="W64" s="900" t="s">
        <v>3566</v>
      </c>
      <c r="X64" s="900" t="s">
        <v>3580</v>
      </c>
      <c r="Y64" s="900" t="s">
        <v>3568</v>
      </c>
      <c r="Z64" s="900" t="s">
        <v>3581</v>
      </c>
      <c r="AA64" s="900" t="s">
        <v>3570</v>
      </c>
      <c r="AB64" s="900"/>
      <c r="AC64" s="900"/>
      <c r="AD64" s="900"/>
      <c r="AE64" s="900"/>
      <c r="AF64" s="901"/>
      <c r="AG64" s="396" t="s">
        <v>2308</v>
      </c>
      <c r="AH64" s="397" t="s">
        <v>3563</v>
      </c>
      <c r="AI64" s="397" t="s">
        <v>3564</v>
      </c>
      <c r="AJ64" s="397" t="s">
        <v>3565</v>
      </c>
      <c r="AK64" s="397" t="s">
        <v>3566</v>
      </c>
      <c r="AL64" s="397" t="s">
        <v>3567</v>
      </c>
      <c r="AM64" s="397" t="s">
        <v>3568</v>
      </c>
      <c r="AN64" s="397" t="s">
        <v>3569</v>
      </c>
      <c r="AO64" s="397" t="s">
        <v>3570</v>
      </c>
      <c r="AP64" s="398" t="s">
        <v>3571</v>
      </c>
      <c r="AQ64" s="398" t="s">
        <v>3572</v>
      </c>
      <c r="AR64" s="398" t="s">
        <v>3573</v>
      </c>
      <c r="AS64" s="398" t="s">
        <v>3574</v>
      </c>
      <c r="AT64" s="399" t="s">
        <v>3575</v>
      </c>
      <c r="AU64" s="399" t="s">
        <v>3576</v>
      </c>
      <c r="AV64" s="399" t="s">
        <v>3577</v>
      </c>
      <c r="AW64" s="399" t="s">
        <v>3582</v>
      </c>
      <c r="AX64" s="399" t="s">
        <v>3583</v>
      </c>
      <c r="AY64" s="400" t="s">
        <v>3584</v>
      </c>
      <c r="AZ64" s="400" t="s">
        <v>3585</v>
      </c>
      <c r="BA64" s="399" t="s">
        <v>3586</v>
      </c>
      <c r="BB64" s="399" t="s">
        <v>3587</v>
      </c>
      <c r="BC64" s="401" t="s">
        <v>2288</v>
      </c>
    </row>
    <row r="65" spans="1:55" ht="23.25" customHeight="1">
      <c r="A65" s="900"/>
      <c r="B65" s="900"/>
      <c r="C65" s="900" t="s">
        <v>2315</v>
      </c>
      <c r="D65" s="900" t="s">
        <v>3588</v>
      </c>
      <c r="E65" s="900" t="s">
        <v>3589</v>
      </c>
      <c r="F65" s="900" t="s">
        <v>3590</v>
      </c>
      <c r="G65" s="900" t="s">
        <v>3591</v>
      </c>
      <c r="H65" s="900" t="s">
        <v>3592</v>
      </c>
      <c r="I65" s="900" t="s">
        <v>3593</v>
      </c>
      <c r="J65" s="900" t="s">
        <v>3594</v>
      </c>
      <c r="K65" s="900" t="s">
        <v>3595</v>
      </c>
      <c r="L65" s="900" t="s">
        <v>3596</v>
      </c>
      <c r="M65" s="900" t="s">
        <v>3597</v>
      </c>
      <c r="N65" s="900" t="s">
        <v>3598</v>
      </c>
      <c r="O65" s="900" t="s">
        <v>3599</v>
      </c>
      <c r="P65" s="900" t="s">
        <v>3600</v>
      </c>
      <c r="Q65" s="900" t="s">
        <v>3601</v>
      </c>
      <c r="R65" s="900" t="s">
        <v>3602</v>
      </c>
      <c r="S65" s="900" t="s">
        <v>2331</v>
      </c>
      <c r="T65" s="900" t="s">
        <v>3603</v>
      </c>
      <c r="U65" s="900" t="s">
        <v>3589</v>
      </c>
      <c r="V65" s="900" t="s">
        <v>3604</v>
      </c>
      <c r="W65" s="900" t="s">
        <v>3591</v>
      </c>
      <c r="X65" s="900" t="s">
        <v>3605</v>
      </c>
      <c r="Y65" s="900" t="s">
        <v>3593</v>
      </c>
      <c r="Z65" s="900" t="s">
        <v>3606</v>
      </c>
      <c r="AA65" s="900" t="s">
        <v>3595</v>
      </c>
      <c r="AB65" s="900"/>
      <c r="AC65" s="900"/>
      <c r="AD65" s="900"/>
      <c r="AE65" s="900"/>
      <c r="AF65" s="901"/>
      <c r="AG65" s="402" t="s">
        <v>2335</v>
      </c>
      <c r="AH65" s="397" t="s">
        <v>3588</v>
      </c>
      <c r="AI65" s="397" t="s">
        <v>3589</v>
      </c>
      <c r="AJ65" s="403" t="s">
        <v>3590</v>
      </c>
      <c r="AK65" s="404" t="s">
        <v>3591</v>
      </c>
      <c r="AL65" s="404" t="s">
        <v>3592</v>
      </c>
      <c r="AM65" s="403" t="s">
        <v>3593</v>
      </c>
      <c r="AN65" s="403" t="s">
        <v>3594</v>
      </c>
      <c r="AO65" s="403" t="s">
        <v>3595</v>
      </c>
      <c r="AP65" s="398" t="s">
        <v>3596</v>
      </c>
      <c r="AQ65" s="398" t="s">
        <v>3597</v>
      </c>
      <c r="AR65" s="398" t="s">
        <v>3598</v>
      </c>
      <c r="AS65" s="398" t="s">
        <v>3599</v>
      </c>
      <c r="AT65" s="400" t="s">
        <v>3600</v>
      </c>
      <c r="AU65" s="400" t="s">
        <v>3601</v>
      </c>
      <c r="AV65" s="400" t="s">
        <v>3602</v>
      </c>
      <c r="AW65" s="400" t="s">
        <v>3607</v>
      </c>
      <c r="AX65" s="400" t="s">
        <v>3608</v>
      </c>
      <c r="AY65" s="400" t="s">
        <v>3609</v>
      </c>
      <c r="AZ65" s="400" t="s">
        <v>3610</v>
      </c>
      <c r="BA65" s="405" t="s">
        <v>3592</v>
      </c>
      <c r="BB65" s="399" t="s">
        <v>3611</v>
      </c>
      <c r="BC65" s="364" t="s">
        <v>2315</v>
      </c>
    </row>
    <row r="66" spans="1:55" ht="36" customHeight="1">
      <c r="A66" s="900"/>
      <c r="B66" s="900"/>
      <c r="C66" s="900" t="s">
        <v>2343</v>
      </c>
      <c r="D66" s="900" t="s">
        <v>3612</v>
      </c>
      <c r="E66" s="900" t="s">
        <v>3613</v>
      </c>
      <c r="F66" s="900" t="s">
        <v>3614</v>
      </c>
      <c r="G66" s="900" t="s">
        <v>3615</v>
      </c>
      <c r="H66" s="900" t="s">
        <v>3616</v>
      </c>
      <c r="I66" s="900" t="s">
        <v>3617</v>
      </c>
      <c r="J66" s="900" t="s">
        <v>3618</v>
      </c>
      <c r="K66" s="900" t="s">
        <v>3619</v>
      </c>
      <c r="L66" s="900" t="s">
        <v>3620</v>
      </c>
      <c r="M66" s="900" t="s">
        <v>3621</v>
      </c>
      <c r="N66" s="900" t="s">
        <v>3622</v>
      </c>
      <c r="O66" s="900" t="s">
        <v>3623</v>
      </c>
      <c r="P66" s="900" t="s">
        <v>3624</v>
      </c>
      <c r="Q66" s="900" t="s">
        <v>3625</v>
      </c>
      <c r="R66" s="900" t="s">
        <v>3626</v>
      </c>
      <c r="S66" s="900" t="s">
        <v>2359</v>
      </c>
      <c r="T66" s="900" t="s">
        <v>3627</v>
      </c>
      <c r="U66" s="900" t="s">
        <v>3628</v>
      </c>
      <c r="V66" s="900" t="s">
        <v>3629</v>
      </c>
      <c r="W66" s="900" t="s">
        <v>3615</v>
      </c>
      <c r="X66" s="900" t="s">
        <v>3630</v>
      </c>
      <c r="Y66" s="900" t="s">
        <v>3631</v>
      </c>
      <c r="Z66" s="900" t="s">
        <v>3632</v>
      </c>
      <c r="AA66" s="900" t="s">
        <v>3619</v>
      </c>
      <c r="AB66" s="900"/>
      <c r="AC66" s="900"/>
      <c r="AD66" s="900"/>
      <c r="AE66" s="900"/>
      <c r="AF66" s="901"/>
      <c r="AG66" s="396" t="s">
        <v>2367</v>
      </c>
      <c r="AH66" s="397" t="s">
        <v>3633</v>
      </c>
      <c r="AI66" s="397" t="s">
        <v>3634</v>
      </c>
      <c r="AJ66" s="397" t="s">
        <v>3635</v>
      </c>
      <c r="AK66" s="397" t="s">
        <v>3615</v>
      </c>
      <c r="AL66" s="397" t="s">
        <v>3616</v>
      </c>
      <c r="AM66" s="397" t="s">
        <v>3636</v>
      </c>
      <c r="AN66" s="397" t="s">
        <v>3618</v>
      </c>
      <c r="AO66" s="397" t="s">
        <v>3619</v>
      </c>
      <c r="AP66" s="398" t="s">
        <v>3620</v>
      </c>
      <c r="AQ66" s="398" t="s">
        <v>3621</v>
      </c>
      <c r="AR66" s="398" t="s">
        <v>3622</v>
      </c>
      <c r="AS66" s="398" t="s">
        <v>3623</v>
      </c>
      <c r="AT66" s="399" t="s">
        <v>3624</v>
      </c>
      <c r="AU66" s="399" t="s">
        <v>3625</v>
      </c>
      <c r="AV66" s="399" t="s">
        <v>3626</v>
      </c>
      <c r="AW66" s="399" t="s">
        <v>3637</v>
      </c>
      <c r="AX66" s="399" t="s">
        <v>3638</v>
      </c>
      <c r="AY66" s="400" t="s">
        <v>3639</v>
      </c>
      <c r="AZ66" s="400" t="s">
        <v>3640</v>
      </c>
      <c r="BA66" s="399" t="s">
        <v>3109</v>
      </c>
      <c r="BB66" s="399" t="s">
        <v>3641</v>
      </c>
      <c r="BC66" s="401" t="s">
        <v>2343</v>
      </c>
    </row>
    <row r="67" spans="1:55" ht="41.25" customHeight="1">
      <c r="A67" s="900"/>
      <c r="B67" s="900"/>
      <c r="C67" s="900" t="s">
        <v>2382</v>
      </c>
      <c r="D67" s="900" t="s">
        <v>3642</v>
      </c>
      <c r="E67" s="900" t="s">
        <v>3643</v>
      </c>
      <c r="F67" s="900" t="s">
        <v>3644</v>
      </c>
      <c r="G67" s="900" t="s">
        <v>3645</v>
      </c>
      <c r="H67" s="900" t="s">
        <v>3646</v>
      </c>
      <c r="I67" s="900" t="s">
        <v>3647</v>
      </c>
      <c r="J67" s="900" t="s">
        <v>3648</v>
      </c>
      <c r="K67" s="900" t="s">
        <v>3649</v>
      </c>
      <c r="L67" s="900" t="s">
        <v>3650</v>
      </c>
      <c r="M67" s="900" t="s">
        <v>3651</v>
      </c>
      <c r="N67" s="900" t="s">
        <v>3652</v>
      </c>
      <c r="O67" s="900" t="s">
        <v>3653</v>
      </c>
      <c r="P67" s="900" t="s">
        <v>3654</v>
      </c>
      <c r="Q67" s="900" t="s">
        <v>3655</v>
      </c>
      <c r="R67" s="900" t="s">
        <v>3656</v>
      </c>
      <c r="S67" s="900" t="s">
        <v>2398</v>
      </c>
      <c r="T67" s="900" t="s">
        <v>3657</v>
      </c>
      <c r="U67" s="900" t="s">
        <v>3658</v>
      </c>
      <c r="V67" s="900" t="s">
        <v>3659</v>
      </c>
      <c r="W67" s="900" t="s">
        <v>3660</v>
      </c>
      <c r="X67" s="900" t="s">
        <v>3661</v>
      </c>
      <c r="Y67" s="900" t="s">
        <v>3662</v>
      </c>
      <c r="Z67" s="900" t="s">
        <v>3663</v>
      </c>
      <c r="AA67" s="900" t="s">
        <v>3649</v>
      </c>
      <c r="AB67" s="900"/>
      <c r="AC67" s="900"/>
      <c r="AD67" s="900"/>
      <c r="AE67" s="900"/>
      <c r="AF67" s="901"/>
      <c r="AG67" s="402" t="s">
        <v>2406</v>
      </c>
      <c r="AH67" s="397" t="s">
        <v>3664</v>
      </c>
      <c r="AI67" s="397" t="s">
        <v>3665</v>
      </c>
      <c r="AJ67" s="403" t="s">
        <v>3666</v>
      </c>
      <c r="AK67" s="404" t="s">
        <v>3667</v>
      </c>
      <c r="AL67" s="404" t="s">
        <v>3646</v>
      </c>
      <c r="AM67" s="403" t="s">
        <v>3668</v>
      </c>
      <c r="AN67" s="403" t="s">
        <v>3648</v>
      </c>
      <c r="AO67" s="403" t="s">
        <v>3649</v>
      </c>
      <c r="AP67" s="398" t="s">
        <v>3650</v>
      </c>
      <c r="AQ67" s="398" t="s">
        <v>3651</v>
      </c>
      <c r="AR67" s="398" t="s">
        <v>3652</v>
      </c>
      <c r="AS67" s="398" t="s">
        <v>3653</v>
      </c>
      <c r="AT67" s="400" t="s">
        <v>3654</v>
      </c>
      <c r="AU67" s="400" t="s">
        <v>3655</v>
      </c>
      <c r="AV67" s="400" t="s">
        <v>3656</v>
      </c>
      <c r="AW67" s="400" t="s">
        <v>3669</v>
      </c>
      <c r="AX67" s="400" t="s">
        <v>3670</v>
      </c>
      <c r="AY67" s="400" t="s">
        <v>3671</v>
      </c>
      <c r="AZ67" s="400" t="s">
        <v>3672</v>
      </c>
      <c r="BA67" s="405" t="s">
        <v>3673</v>
      </c>
      <c r="BB67" s="399" t="s">
        <v>3674</v>
      </c>
      <c r="BC67" s="364" t="s">
        <v>2382</v>
      </c>
    </row>
    <row r="68" spans="1:55" ht="33.75" customHeight="1">
      <c r="A68" s="900" t="s">
        <v>3675</v>
      </c>
      <c r="B68" s="900">
        <v>851</v>
      </c>
      <c r="C68" s="900" t="s">
        <v>2193</v>
      </c>
      <c r="D68" s="900">
        <v>16</v>
      </c>
      <c r="E68" s="900">
        <v>16</v>
      </c>
      <c r="F68" s="900">
        <v>16</v>
      </c>
      <c r="G68" s="900">
        <v>21</v>
      </c>
      <c r="H68" s="900">
        <v>21</v>
      </c>
      <c r="I68" s="900">
        <v>21</v>
      </c>
      <c r="J68" s="900">
        <v>22</v>
      </c>
      <c r="K68" s="900">
        <v>22</v>
      </c>
      <c r="L68" s="900" t="s">
        <v>2422</v>
      </c>
      <c r="M68" s="900" t="s">
        <v>3312</v>
      </c>
      <c r="N68" s="900" t="s">
        <v>3312</v>
      </c>
      <c r="O68" s="900" t="s">
        <v>3312</v>
      </c>
      <c r="P68" s="900" t="s">
        <v>3312</v>
      </c>
      <c r="Q68" s="900" t="s">
        <v>3312</v>
      </c>
      <c r="R68" s="900" t="s">
        <v>3312</v>
      </c>
      <c r="S68" s="900" t="s">
        <v>2199</v>
      </c>
      <c r="T68" s="900">
        <v>16</v>
      </c>
      <c r="U68" s="900">
        <v>16</v>
      </c>
      <c r="V68" s="900">
        <v>16</v>
      </c>
      <c r="W68" s="900">
        <v>21</v>
      </c>
      <c r="X68" s="900">
        <v>21</v>
      </c>
      <c r="Y68" s="900">
        <v>21</v>
      </c>
      <c r="Z68" s="900">
        <v>22</v>
      </c>
      <c r="AA68" s="900">
        <v>22</v>
      </c>
      <c r="AB68" s="900"/>
      <c r="AC68" s="900"/>
      <c r="AD68" s="900">
        <v>9</v>
      </c>
      <c r="AE68" s="900" t="s">
        <v>3676</v>
      </c>
      <c r="AF68" s="901">
        <v>851</v>
      </c>
      <c r="AG68" s="396" t="s">
        <v>2201</v>
      </c>
      <c r="AH68" s="397">
        <v>16</v>
      </c>
      <c r="AI68" s="397">
        <v>16</v>
      </c>
      <c r="AJ68" s="397">
        <v>16</v>
      </c>
      <c r="AK68" s="397">
        <v>21</v>
      </c>
      <c r="AL68" s="397">
        <v>21</v>
      </c>
      <c r="AM68" s="397">
        <v>21</v>
      </c>
      <c r="AN68" s="397">
        <v>22</v>
      </c>
      <c r="AO68" s="397">
        <v>22</v>
      </c>
      <c r="AP68" s="398" t="s">
        <v>2422</v>
      </c>
      <c r="AQ68" s="398" t="s">
        <v>3312</v>
      </c>
      <c r="AR68" s="398" t="s">
        <v>3312</v>
      </c>
      <c r="AS68" s="398" t="s">
        <v>3312</v>
      </c>
      <c r="AT68" s="399">
        <v>23</v>
      </c>
      <c r="AU68" s="399">
        <v>23</v>
      </c>
      <c r="AV68" s="399">
        <v>23</v>
      </c>
      <c r="AW68" s="399">
        <v>26</v>
      </c>
      <c r="AX68" s="399">
        <v>27</v>
      </c>
      <c r="AY68" s="400"/>
      <c r="AZ68" s="400" t="s">
        <v>3677</v>
      </c>
      <c r="BA68" s="399">
        <v>28</v>
      </c>
      <c r="BB68" s="399">
        <v>32</v>
      </c>
      <c r="BC68" s="401" t="s">
        <v>2193</v>
      </c>
    </row>
    <row r="69" spans="1:55" ht="23.25" customHeight="1">
      <c r="A69" s="900" t="s">
        <v>3678</v>
      </c>
      <c r="B69" s="900"/>
      <c r="C69" s="900" t="s">
        <v>2204</v>
      </c>
      <c r="D69" s="900" t="s">
        <v>3318</v>
      </c>
      <c r="E69" s="900" t="s">
        <v>3679</v>
      </c>
      <c r="F69" s="900" t="s">
        <v>3680</v>
      </c>
      <c r="G69" s="900" t="s">
        <v>3681</v>
      </c>
      <c r="H69" s="900" t="s">
        <v>3682</v>
      </c>
      <c r="I69" s="900" t="s">
        <v>3683</v>
      </c>
      <c r="J69" s="900" t="s">
        <v>3684</v>
      </c>
      <c r="K69" s="900" t="s">
        <v>3685</v>
      </c>
      <c r="L69" s="900" t="s">
        <v>3686</v>
      </c>
      <c r="M69" s="900" t="s">
        <v>3687</v>
      </c>
      <c r="N69" s="900" t="s">
        <v>3502</v>
      </c>
      <c r="O69" s="900" t="s">
        <v>3688</v>
      </c>
      <c r="P69" s="900" t="s">
        <v>3502</v>
      </c>
      <c r="Q69" s="900" t="s">
        <v>3689</v>
      </c>
      <c r="R69" s="900" t="s">
        <v>3690</v>
      </c>
      <c r="S69" s="900" t="s">
        <v>2220</v>
      </c>
      <c r="T69" s="900" t="s">
        <v>3330</v>
      </c>
      <c r="U69" s="900" t="s">
        <v>3679</v>
      </c>
      <c r="V69" s="900" t="s">
        <v>3691</v>
      </c>
      <c r="W69" s="900" t="s">
        <v>3681</v>
      </c>
      <c r="X69" s="900" t="s">
        <v>3692</v>
      </c>
      <c r="Y69" s="900" t="s">
        <v>3683</v>
      </c>
      <c r="Z69" s="900" t="s">
        <v>3693</v>
      </c>
      <c r="AA69" s="900" t="s">
        <v>3685</v>
      </c>
      <c r="AB69" s="900"/>
      <c r="AC69" s="900"/>
      <c r="AD69" s="900"/>
      <c r="AE69" s="900"/>
      <c r="AF69" s="901"/>
      <c r="AG69" s="402" t="s">
        <v>2225</v>
      </c>
      <c r="AH69" s="397" t="s">
        <v>3318</v>
      </c>
      <c r="AI69" s="397" t="s">
        <v>3679</v>
      </c>
      <c r="AJ69" s="403" t="s">
        <v>3680</v>
      </c>
      <c r="AK69" s="404" t="s">
        <v>3681</v>
      </c>
      <c r="AL69" s="404" t="s">
        <v>3682</v>
      </c>
      <c r="AM69" s="403" t="s">
        <v>3683</v>
      </c>
      <c r="AN69" s="403" t="s">
        <v>3684</v>
      </c>
      <c r="AO69" s="403" t="s">
        <v>3685</v>
      </c>
      <c r="AP69" s="398" t="s">
        <v>3686</v>
      </c>
      <c r="AQ69" s="398" t="s">
        <v>3687</v>
      </c>
      <c r="AR69" s="398" t="s">
        <v>3502</v>
      </c>
      <c r="AS69" s="398" t="s">
        <v>3688</v>
      </c>
      <c r="AT69" s="400" t="s">
        <v>3502</v>
      </c>
      <c r="AU69" s="400" t="s">
        <v>3689</v>
      </c>
      <c r="AV69" s="400" t="s">
        <v>3690</v>
      </c>
      <c r="AW69" s="400" t="s">
        <v>3694</v>
      </c>
      <c r="AX69" s="400" t="s">
        <v>3695</v>
      </c>
      <c r="AY69" s="400" t="s">
        <v>3696</v>
      </c>
      <c r="AZ69" s="400" t="s">
        <v>3514</v>
      </c>
      <c r="BA69" s="405" t="s">
        <v>3697</v>
      </c>
      <c r="BB69" s="399" t="s">
        <v>3334</v>
      </c>
      <c r="BC69" s="364" t="s">
        <v>2232</v>
      </c>
    </row>
    <row r="70" spans="1:55" ht="26.25" customHeight="1">
      <c r="A70" s="900"/>
      <c r="B70" s="900"/>
      <c r="C70" s="900" t="s">
        <v>2233</v>
      </c>
      <c r="D70" s="900" t="s">
        <v>3698</v>
      </c>
      <c r="E70" s="900" t="s">
        <v>3699</v>
      </c>
      <c r="F70" s="900" t="s">
        <v>3700</v>
      </c>
      <c r="G70" s="900" t="s">
        <v>3701</v>
      </c>
      <c r="H70" s="900" t="s">
        <v>3702</v>
      </c>
      <c r="I70" s="900" t="s">
        <v>3703</v>
      </c>
      <c r="J70" s="900" t="s">
        <v>3704</v>
      </c>
      <c r="K70" s="900" t="s">
        <v>3704</v>
      </c>
      <c r="L70" s="900" t="s">
        <v>3705</v>
      </c>
      <c r="M70" s="900" t="s">
        <v>3706</v>
      </c>
      <c r="N70" s="900" t="s">
        <v>3707</v>
      </c>
      <c r="O70" s="900" t="s">
        <v>3708</v>
      </c>
      <c r="P70" s="900" t="s">
        <v>3709</v>
      </c>
      <c r="Q70" s="900" t="s">
        <v>3710</v>
      </c>
      <c r="R70" s="900" t="s">
        <v>3711</v>
      </c>
      <c r="S70" s="900" t="s">
        <v>2249</v>
      </c>
      <c r="T70" s="900" t="s">
        <v>3712</v>
      </c>
      <c r="U70" s="900" t="s">
        <v>3699</v>
      </c>
      <c r="V70" s="900" t="s">
        <v>3713</v>
      </c>
      <c r="W70" s="900" t="s">
        <v>3701</v>
      </c>
      <c r="X70" s="900" t="s">
        <v>3714</v>
      </c>
      <c r="Y70" s="900" t="s">
        <v>3703</v>
      </c>
      <c r="Z70" s="900" t="s">
        <v>3715</v>
      </c>
      <c r="AA70" s="900" t="s">
        <v>3704</v>
      </c>
      <c r="AB70" s="900"/>
      <c r="AC70" s="900"/>
      <c r="AD70" s="900"/>
      <c r="AE70" s="900"/>
      <c r="AF70" s="901"/>
      <c r="AG70" s="396" t="s">
        <v>2254</v>
      </c>
      <c r="AH70" s="397" t="s">
        <v>3698</v>
      </c>
      <c r="AI70" s="397" t="s">
        <v>3699</v>
      </c>
      <c r="AJ70" s="397" t="s">
        <v>3700</v>
      </c>
      <c r="AK70" s="397" t="s">
        <v>3701</v>
      </c>
      <c r="AL70" s="397" t="s">
        <v>3702</v>
      </c>
      <c r="AM70" s="397" t="s">
        <v>3703</v>
      </c>
      <c r="AN70" s="397" t="s">
        <v>3704</v>
      </c>
      <c r="AO70" s="397" t="s">
        <v>3704</v>
      </c>
      <c r="AP70" s="398" t="s">
        <v>3705</v>
      </c>
      <c r="AQ70" s="398" t="s">
        <v>3706</v>
      </c>
      <c r="AR70" s="398" t="s">
        <v>3707</v>
      </c>
      <c r="AS70" s="398" t="s">
        <v>3708</v>
      </c>
      <c r="AT70" s="399" t="s">
        <v>3709</v>
      </c>
      <c r="AU70" s="399" t="s">
        <v>3710</v>
      </c>
      <c r="AV70" s="399" t="s">
        <v>3711</v>
      </c>
      <c r="AW70" s="399" t="s">
        <v>3716</v>
      </c>
      <c r="AX70" s="399" t="s">
        <v>3717</v>
      </c>
      <c r="AY70" s="400" t="s">
        <v>3718</v>
      </c>
      <c r="AZ70" s="400" t="s">
        <v>3719</v>
      </c>
      <c r="BA70" s="399" t="s">
        <v>3718</v>
      </c>
      <c r="BB70" s="399" t="s">
        <v>3720</v>
      </c>
      <c r="BC70" s="401" t="s">
        <v>2233</v>
      </c>
    </row>
    <row r="71" spans="1:55" ht="34.5" customHeight="1">
      <c r="A71" s="900"/>
      <c r="B71" s="900"/>
      <c r="C71" s="900" t="s">
        <v>2261</v>
      </c>
      <c r="D71" s="900" t="s">
        <v>3721</v>
      </c>
      <c r="E71" s="900" t="s">
        <v>3722</v>
      </c>
      <c r="F71" s="900" t="s">
        <v>3723</v>
      </c>
      <c r="G71" s="900" t="s">
        <v>3724</v>
      </c>
      <c r="H71" s="900" t="s">
        <v>3725</v>
      </c>
      <c r="I71" s="900" t="s">
        <v>3726</v>
      </c>
      <c r="J71" s="900" t="s">
        <v>3727</v>
      </c>
      <c r="K71" s="900" t="s">
        <v>3728</v>
      </c>
      <c r="L71" s="900" t="s">
        <v>3729</v>
      </c>
      <c r="M71" s="900" t="s">
        <v>3730</v>
      </c>
      <c r="N71" s="900" t="s">
        <v>3731</v>
      </c>
      <c r="O71" s="900" t="s">
        <v>3732</v>
      </c>
      <c r="P71" s="900" t="s">
        <v>3733</v>
      </c>
      <c r="Q71" s="900" t="s">
        <v>3734</v>
      </c>
      <c r="R71" s="900" t="s">
        <v>3735</v>
      </c>
      <c r="S71" s="900" t="s">
        <v>2277</v>
      </c>
      <c r="T71" s="900" t="s">
        <v>3736</v>
      </c>
      <c r="U71" s="900" t="s">
        <v>3722</v>
      </c>
      <c r="V71" s="900" t="s">
        <v>3737</v>
      </c>
      <c r="W71" s="900" t="s">
        <v>3724</v>
      </c>
      <c r="X71" s="900" t="s">
        <v>3738</v>
      </c>
      <c r="Y71" s="900" t="s">
        <v>3726</v>
      </c>
      <c r="Z71" s="900" t="s">
        <v>3739</v>
      </c>
      <c r="AA71" s="900" t="s">
        <v>3728</v>
      </c>
      <c r="AB71" s="900"/>
      <c r="AC71" s="900"/>
      <c r="AD71" s="900"/>
      <c r="AE71" s="900"/>
      <c r="AF71" s="901"/>
      <c r="AG71" s="402" t="s">
        <v>2281</v>
      </c>
      <c r="AH71" s="397" t="s">
        <v>3721</v>
      </c>
      <c r="AI71" s="397" t="s">
        <v>3722</v>
      </c>
      <c r="AJ71" s="403" t="s">
        <v>3723</v>
      </c>
      <c r="AK71" s="404" t="s">
        <v>3724</v>
      </c>
      <c r="AL71" s="404" t="s">
        <v>3725</v>
      </c>
      <c r="AM71" s="403" t="s">
        <v>3726</v>
      </c>
      <c r="AN71" s="403" t="s">
        <v>3727</v>
      </c>
      <c r="AO71" s="403" t="s">
        <v>3728</v>
      </c>
      <c r="AP71" s="398" t="s">
        <v>3729</v>
      </c>
      <c r="AQ71" s="398" t="s">
        <v>3730</v>
      </c>
      <c r="AR71" s="398" t="s">
        <v>3731</v>
      </c>
      <c r="AS71" s="398" t="s">
        <v>3732</v>
      </c>
      <c r="AT71" s="400" t="s">
        <v>3733</v>
      </c>
      <c r="AU71" s="400" t="s">
        <v>3734</v>
      </c>
      <c r="AV71" s="400" t="s">
        <v>3735</v>
      </c>
      <c r="AW71" s="400" t="s">
        <v>3740</v>
      </c>
      <c r="AX71" s="400" t="s">
        <v>3741</v>
      </c>
      <c r="AY71" s="400" t="s">
        <v>3742</v>
      </c>
      <c r="AZ71" s="400" t="s">
        <v>3743</v>
      </c>
      <c r="BA71" s="405" t="s">
        <v>3744</v>
      </c>
      <c r="BB71" s="399" t="s">
        <v>3745</v>
      </c>
      <c r="BC71" s="364" t="s">
        <v>2261</v>
      </c>
    </row>
    <row r="72" spans="1:55" ht="27" customHeight="1">
      <c r="A72" s="900"/>
      <c r="B72" s="900"/>
      <c r="C72" s="900" t="s">
        <v>2288</v>
      </c>
      <c r="D72" s="900" t="s">
        <v>3746</v>
      </c>
      <c r="E72" s="900" t="s">
        <v>3747</v>
      </c>
      <c r="F72" s="900" t="s">
        <v>3748</v>
      </c>
      <c r="G72" s="900" t="s">
        <v>3749</v>
      </c>
      <c r="H72" s="900" t="s">
        <v>3750</v>
      </c>
      <c r="I72" s="900" t="s">
        <v>2829</v>
      </c>
      <c r="J72" s="900" t="s">
        <v>3751</v>
      </c>
      <c r="K72" s="900" t="s">
        <v>3752</v>
      </c>
      <c r="L72" s="900" t="s">
        <v>3753</v>
      </c>
      <c r="M72" s="900" t="s">
        <v>3754</v>
      </c>
      <c r="N72" s="900" t="s">
        <v>3755</v>
      </c>
      <c r="O72" s="900" t="s">
        <v>3756</v>
      </c>
      <c r="P72" s="900" t="s">
        <v>3757</v>
      </c>
      <c r="Q72" s="900" t="s">
        <v>3758</v>
      </c>
      <c r="R72" s="900" t="s">
        <v>3759</v>
      </c>
      <c r="S72" s="900" t="s">
        <v>2304</v>
      </c>
      <c r="T72" s="900" t="s">
        <v>3760</v>
      </c>
      <c r="U72" s="900" t="s">
        <v>3747</v>
      </c>
      <c r="V72" s="900" t="s">
        <v>3761</v>
      </c>
      <c r="W72" s="900" t="s">
        <v>3749</v>
      </c>
      <c r="X72" s="900" t="s">
        <v>3762</v>
      </c>
      <c r="Y72" s="900" t="s">
        <v>2829</v>
      </c>
      <c r="Z72" s="900" t="s">
        <v>3763</v>
      </c>
      <c r="AA72" s="900" t="s">
        <v>3752</v>
      </c>
      <c r="AB72" s="900"/>
      <c r="AC72" s="900"/>
      <c r="AD72" s="900"/>
      <c r="AE72" s="900"/>
      <c r="AF72" s="901"/>
      <c r="AG72" s="396" t="s">
        <v>2308</v>
      </c>
      <c r="AH72" s="397" t="s">
        <v>3746</v>
      </c>
      <c r="AI72" s="397" t="s">
        <v>3747</v>
      </c>
      <c r="AJ72" s="397" t="s">
        <v>3748</v>
      </c>
      <c r="AK72" s="397" t="s">
        <v>3749</v>
      </c>
      <c r="AL72" s="397" t="s">
        <v>3750</v>
      </c>
      <c r="AM72" s="397" t="s">
        <v>2829</v>
      </c>
      <c r="AN72" s="397" t="s">
        <v>3751</v>
      </c>
      <c r="AO72" s="397" t="s">
        <v>3752</v>
      </c>
      <c r="AP72" s="398" t="s">
        <v>3753</v>
      </c>
      <c r="AQ72" s="398" t="s">
        <v>3754</v>
      </c>
      <c r="AR72" s="398" t="s">
        <v>3755</v>
      </c>
      <c r="AS72" s="398" t="s">
        <v>3756</v>
      </c>
      <c r="AT72" s="399" t="s">
        <v>3757</v>
      </c>
      <c r="AU72" s="399" t="s">
        <v>3758</v>
      </c>
      <c r="AV72" s="399" t="s">
        <v>3759</v>
      </c>
      <c r="AW72" s="399" t="s">
        <v>3764</v>
      </c>
      <c r="AX72" s="399" t="s">
        <v>3765</v>
      </c>
      <c r="AY72" s="400" t="s">
        <v>3766</v>
      </c>
      <c r="AZ72" s="400" t="s">
        <v>3767</v>
      </c>
      <c r="BA72" s="399" t="s">
        <v>3768</v>
      </c>
      <c r="BB72" s="399" t="s">
        <v>3769</v>
      </c>
      <c r="BC72" s="401" t="s">
        <v>2288</v>
      </c>
    </row>
    <row r="73" spans="1:55" ht="27" customHeight="1">
      <c r="A73" s="900"/>
      <c r="B73" s="900"/>
      <c r="C73" s="900" t="s">
        <v>2315</v>
      </c>
      <c r="D73" s="900" t="s">
        <v>3770</v>
      </c>
      <c r="E73" s="900" t="s">
        <v>3771</v>
      </c>
      <c r="F73" s="900" t="s">
        <v>3772</v>
      </c>
      <c r="G73" s="900" t="s">
        <v>3773</v>
      </c>
      <c r="H73" s="900" t="s">
        <v>3070</v>
      </c>
      <c r="I73" s="900" t="s">
        <v>3774</v>
      </c>
      <c r="J73" s="900" t="s">
        <v>3775</v>
      </c>
      <c r="K73" s="900" t="s">
        <v>3776</v>
      </c>
      <c r="L73" s="900" t="s">
        <v>3777</v>
      </c>
      <c r="M73" s="900" t="s">
        <v>3778</v>
      </c>
      <c r="N73" s="900" t="s">
        <v>3779</v>
      </c>
      <c r="O73" s="900" t="s">
        <v>3780</v>
      </c>
      <c r="P73" s="900" t="s">
        <v>3781</v>
      </c>
      <c r="Q73" s="900" t="s">
        <v>3780</v>
      </c>
      <c r="R73" s="900" t="s">
        <v>3782</v>
      </c>
      <c r="S73" s="900" t="s">
        <v>2331</v>
      </c>
      <c r="T73" s="900" t="s">
        <v>3783</v>
      </c>
      <c r="U73" s="900" t="s">
        <v>3771</v>
      </c>
      <c r="V73" s="900" t="s">
        <v>3784</v>
      </c>
      <c r="W73" s="900" t="s">
        <v>3773</v>
      </c>
      <c r="X73" s="900" t="s">
        <v>3082</v>
      </c>
      <c r="Y73" s="900" t="s">
        <v>3774</v>
      </c>
      <c r="Z73" s="900" t="s">
        <v>3785</v>
      </c>
      <c r="AA73" s="900" t="s">
        <v>3776</v>
      </c>
      <c r="AB73" s="900"/>
      <c r="AC73" s="900"/>
      <c r="AD73" s="900"/>
      <c r="AE73" s="900"/>
      <c r="AF73" s="901"/>
      <c r="AG73" s="402" t="s">
        <v>2335</v>
      </c>
      <c r="AH73" s="397" t="s">
        <v>3770</v>
      </c>
      <c r="AI73" s="397" t="s">
        <v>3771</v>
      </c>
      <c r="AJ73" s="403" t="s">
        <v>3772</v>
      </c>
      <c r="AK73" s="404" t="s">
        <v>3773</v>
      </c>
      <c r="AL73" s="404" t="s">
        <v>3070</v>
      </c>
      <c r="AM73" s="403" t="s">
        <v>3774</v>
      </c>
      <c r="AN73" s="403" t="s">
        <v>3775</v>
      </c>
      <c r="AO73" s="403" t="s">
        <v>3776</v>
      </c>
      <c r="AP73" s="398" t="s">
        <v>3777</v>
      </c>
      <c r="AQ73" s="398" t="s">
        <v>3778</v>
      </c>
      <c r="AR73" s="398" t="s">
        <v>3779</v>
      </c>
      <c r="AS73" s="398" t="s">
        <v>3780</v>
      </c>
      <c r="AT73" s="400" t="s">
        <v>3781</v>
      </c>
      <c r="AU73" s="400" t="s">
        <v>3780</v>
      </c>
      <c r="AV73" s="400" t="s">
        <v>3782</v>
      </c>
      <c r="AW73" s="400" t="s">
        <v>3786</v>
      </c>
      <c r="AX73" s="400" t="s">
        <v>3787</v>
      </c>
      <c r="AY73" s="400" t="s">
        <v>3788</v>
      </c>
      <c r="AZ73" s="400" t="s">
        <v>2911</v>
      </c>
      <c r="BA73" s="405" t="s">
        <v>3789</v>
      </c>
      <c r="BB73" s="399" t="s">
        <v>3790</v>
      </c>
      <c r="BC73" s="364" t="s">
        <v>2342</v>
      </c>
    </row>
    <row r="74" spans="1:55" ht="37.5" customHeight="1">
      <c r="A74" s="900"/>
      <c r="B74" s="900"/>
      <c r="C74" s="900" t="s">
        <v>2343</v>
      </c>
      <c r="D74" s="900" t="s">
        <v>3791</v>
      </c>
      <c r="E74" s="900" t="s">
        <v>3792</v>
      </c>
      <c r="F74" s="900" t="s">
        <v>3793</v>
      </c>
      <c r="G74" s="900" t="s">
        <v>3793</v>
      </c>
      <c r="H74" s="900" t="s">
        <v>3794</v>
      </c>
      <c r="I74" s="900" t="s">
        <v>3795</v>
      </c>
      <c r="J74" s="900" t="s">
        <v>3796</v>
      </c>
      <c r="K74" s="900" t="s">
        <v>3797</v>
      </c>
      <c r="L74" s="900" t="s">
        <v>3798</v>
      </c>
      <c r="M74" s="900" t="s">
        <v>3799</v>
      </c>
      <c r="N74" s="900" t="s">
        <v>3800</v>
      </c>
      <c r="O74" s="900" t="s">
        <v>3801</v>
      </c>
      <c r="P74" s="900" t="s">
        <v>3801</v>
      </c>
      <c r="Q74" s="900" t="s">
        <v>3802</v>
      </c>
      <c r="R74" s="900" t="s">
        <v>3803</v>
      </c>
      <c r="S74" s="900" t="s">
        <v>2359</v>
      </c>
      <c r="T74" s="900" t="s">
        <v>3804</v>
      </c>
      <c r="U74" s="900" t="s">
        <v>3805</v>
      </c>
      <c r="V74" s="900" t="s">
        <v>3806</v>
      </c>
      <c r="W74" s="900" t="s">
        <v>3807</v>
      </c>
      <c r="X74" s="900" t="s">
        <v>3808</v>
      </c>
      <c r="Y74" s="900" t="s">
        <v>3809</v>
      </c>
      <c r="Z74" s="900" t="s">
        <v>3810</v>
      </c>
      <c r="AA74" s="900" t="s">
        <v>3797</v>
      </c>
      <c r="AB74" s="900"/>
      <c r="AC74" s="900"/>
      <c r="AD74" s="900"/>
      <c r="AE74" s="900"/>
      <c r="AF74" s="901"/>
      <c r="AG74" s="396" t="s">
        <v>2367</v>
      </c>
      <c r="AH74" s="397" t="s">
        <v>3791</v>
      </c>
      <c r="AI74" s="397" t="s">
        <v>3811</v>
      </c>
      <c r="AJ74" s="397" t="s">
        <v>3812</v>
      </c>
      <c r="AK74" s="397" t="s">
        <v>3812</v>
      </c>
      <c r="AL74" s="397" t="s">
        <v>3813</v>
      </c>
      <c r="AM74" s="397" t="s">
        <v>3814</v>
      </c>
      <c r="AN74" s="397" t="s">
        <v>3815</v>
      </c>
      <c r="AO74" s="397" t="s">
        <v>3797</v>
      </c>
      <c r="AP74" s="398" t="s">
        <v>3798</v>
      </c>
      <c r="AQ74" s="398" t="s">
        <v>3799</v>
      </c>
      <c r="AR74" s="398" t="s">
        <v>3800</v>
      </c>
      <c r="AS74" s="398" t="s">
        <v>3801</v>
      </c>
      <c r="AT74" s="399" t="s">
        <v>3801</v>
      </c>
      <c r="AU74" s="399" t="s">
        <v>3802</v>
      </c>
      <c r="AV74" s="399" t="s">
        <v>3803</v>
      </c>
      <c r="AW74" s="399" t="s">
        <v>3816</v>
      </c>
      <c r="AX74" s="399" t="s">
        <v>3817</v>
      </c>
      <c r="AY74" s="400" t="s">
        <v>3818</v>
      </c>
      <c r="AZ74" s="400" t="s">
        <v>3819</v>
      </c>
      <c r="BA74" s="399" t="s">
        <v>3820</v>
      </c>
      <c r="BB74" s="399" t="s">
        <v>3821</v>
      </c>
      <c r="BC74" s="401" t="s">
        <v>2343</v>
      </c>
    </row>
    <row r="75" spans="1:55" ht="38.25" customHeight="1">
      <c r="A75" s="900"/>
      <c r="B75" s="900"/>
      <c r="C75" s="900" t="s">
        <v>2382</v>
      </c>
      <c r="D75" s="900" t="s">
        <v>3822</v>
      </c>
      <c r="E75" s="900" t="s">
        <v>3823</v>
      </c>
      <c r="F75" s="900" t="s">
        <v>3824</v>
      </c>
      <c r="G75" s="900" t="s">
        <v>3825</v>
      </c>
      <c r="H75" s="900" t="s">
        <v>3826</v>
      </c>
      <c r="I75" s="900" t="s">
        <v>3827</v>
      </c>
      <c r="J75" s="900" t="s">
        <v>3828</v>
      </c>
      <c r="K75" s="900" t="s">
        <v>3829</v>
      </c>
      <c r="L75" s="900" t="s">
        <v>3830</v>
      </c>
      <c r="M75" s="900" t="s">
        <v>3831</v>
      </c>
      <c r="N75" s="900" t="s">
        <v>3832</v>
      </c>
      <c r="O75" s="900" t="s">
        <v>3833</v>
      </c>
      <c r="P75" s="900" t="s">
        <v>3834</v>
      </c>
      <c r="Q75" s="900" t="s">
        <v>3835</v>
      </c>
      <c r="R75" s="900" t="s">
        <v>3836</v>
      </c>
      <c r="S75" s="900" t="s">
        <v>2398</v>
      </c>
      <c r="T75" s="900" t="s">
        <v>3837</v>
      </c>
      <c r="U75" s="900" t="s">
        <v>3838</v>
      </c>
      <c r="V75" s="900" t="s">
        <v>3839</v>
      </c>
      <c r="W75" s="900" t="s">
        <v>3840</v>
      </c>
      <c r="X75" s="900" t="s">
        <v>3841</v>
      </c>
      <c r="Y75" s="900" t="s">
        <v>3842</v>
      </c>
      <c r="Z75" s="900" t="s">
        <v>3843</v>
      </c>
      <c r="AA75" s="900" t="s">
        <v>3829</v>
      </c>
      <c r="AB75" s="900"/>
      <c r="AC75" s="900"/>
      <c r="AD75" s="900"/>
      <c r="AE75" s="900"/>
      <c r="AF75" s="901"/>
      <c r="AG75" s="402" t="s">
        <v>2406</v>
      </c>
      <c r="AH75" s="397" t="s">
        <v>3822</v>
      </c>
      <c r="AI75" s="397" t="s">
        <v>3844</v>
      </c>
      <c r="AJ75" s="403" t="s">
        <v>3845</v>
      </c>
      <c r="AK75" s="404" t="s">
        <v>3846</v>
      </c>
      <c r="AL75" s="404" t="s">
        <v>3847</v>
      </c>
      <c r="AM75" s="403" t="s">
        <v>3848</v>
      </c>
      <c r="AN75" s="403" t="s">
        <v>3849</v>
      </c>
      <c r="AO75" s="403" t="s">
        <v>3829</v>
      </c>
      <c r="AP75" s="398" t="s">
        <v>3830</v>
      </c>
      <c r="AQ75" s="398" t="s">
        <v>3831</v>
      </c>
      <c r="AR75" s="398" t="s">
        <v>3832</v>
      </c>
      <c r="AS75" s="398" t="s">
        <v>3833</v>
      </c>
      <c r="AT75" s="400" t="s">
        <v>3834</v>
      </c>
      <c r="AU75" s="400" t="s">
        <v>3835</v>
      </c>
      <c r="AV75" s="400" t="s">
        <v>3836</v>
      </c>
      <c r="AW75" s="400" t="s">
        <v>3816</v>
      </c>
      <c r="AX75" s="400" t="s">
        <v>3850</v>
      </c>
      <c r="AY75" s="400" t="s">
        <v>3674</v>
      </c>
      <c r="AZ75" s="400" t="s">
        <v>3851</v>
      </c>
      <c r="BA75" s="405" t="s">
        <v>3852</v>
      </c>
      <c r="BB75" s="399" t="s">
        <v>3853</v>
      </c>
      <c r="BC75" s="364" t="s">
        <v>2382</v>
      </c>
    </row>
    <row r="76" spans="1:55" ht="35.25" customHeight="1">
      <c r="A76" s="900" t="s">
        <v>3854</v>
      </c>
      <c r="B76" s="900">
        <v>799</v>
      </c>
      <c r="C76" s="900" t="s">
        <v>2193</v>
      </c>
      <c r="D76" s="900">
        <v>11</v>
      </c>
      <c r="E76" s="900">
        <v>11</v>
      </c>
      <c r="F76" s="900">
        <v>11</v>
      </c>
      <c r="G76" s="900">
        <v>11</v>
      </c>
      <c r="H76" s="900">
        <v>11</v>
      </c>
      <c r="I76" s="900">
        <v>15</v>
      </c>
      <c r="J76" s="900">
        <v>16</v>
      </c>
      <c r="K76" s="900">
        <v>16</v>
      </c>
      <c r="L76" s="900" t="s">
        <v>2621</v>
      </c>
      <c r="M76" s="900" t="s">
        <v>2621</v>
      </c>
      <c r="N76" s="900" t="s">
        <v>2621</v>
      </c>
      <c r="O76" s="900" t="s">
        <v>2621</v>
      </c>
      <c r="P76" s="900" t="s">
        <v>2621</v>
      </c>
      <c r="Q76" s="900" t="s">
        <v>2621</v>
      </c>
      <c r="R76" s="900" t="s">
        <v>2621</v>
      </c>
      <c r="S76" s="900" t="s">
        <v>2199</v>
      </c>
      <c r="T76" s="900">
        <v>11</v>
      </c>
      <c r="U76" s="900">
        <v>11</v>
      </c>
      <c r="V76" s="900">
        <v>11</v>
      </c>
      <c r="W76" s="900">
        <v>11</v>
      </c>
      <c r="X76" s="900">
        <v>11</v>
      </c>
      <c r="Y76" s="900">
        <v>15</v>
      </c>
      <c r="Z76" s="900">
        <v>16</v>
      </c>
      <c r="AA76" s="900">
        <v>16</v>
      </c>
      <c r="AB76" s="900"/>
      <c r="AC76" s="900"/>
      <c r="AD76" s="900">
        <v>10</v>
      </c>
      <c r="AE76" s="900" t="s">
        <v>3855</v>
      </c>
      <c r="AF76" s="901">
        <v>799</v>
      </c>
      <c r="AG76" s="396" t="s">
        <v>2201</v>
      </c>
      <c r="AH76" s="397">
        <v>11</v>
      </c>
      <c r="AI76" s="397">
        <v>11</v>
      </c>
      <c r="AJ76" s="397">
        <v>11</v>
      </c>
      <c r="AK76" s="397">
        <v>11</v>
      </c>
      <c r="AL76" s="397">
        <v>11</v>
      </c>
      <c r="AM76" s="397">
        <v>15</v>
      </c>
      <c r="AN76" s="397">
        <v>16</v>
      </c>
      <c r="AO76" s="397">
        <v>16</v>
      </c>
      <c r="AP76" s="398" t="s">
        <v>2621</v>
      </c>
      <c r="AQ76" s="398" t="s">
        <v>2621</v>
      </c>
      <c r="AR76" s="398" t="s">
        <v>2621</v>
      </c>
      <c r="AS76" s="398" t="s">
        <v>2621</v>
      </c>
      <c r="AT76" s="399">
        <v>16</v>
      </c>
      <c r="AU76" s="399">
        <v>16</v>
      </c>
      <c r="AV76" s="399">
        <v>16</v>
      </c>
      <c r="AW76" s="399">
        <v>19</v>
      </c>
      <c r="AX76" s="399">
        <v>20</v>
      </c>
      <c r="AY76" s="400"/>
      <c r="AZ76" s="400" t="s">
        <v>3856</v>
      </c>
      <c r="BA76" s="399">
        <v>20</v>
      </c>
      <c r="BB76" s="399">
        <v>20</v>
      </c>
      <c r="BC76" s="401" t="s">
        <v>2193</v>
      </c>
    </row>
    <row r="77" spans="1:55" ht="24" customHeight="1">
      <c r="A77" s="900" t="s">
        <v>3857</v>
      </c>
      <c r="B77" s="900"/>
      <c r="C77" s="900" t="s">
        <v>2204</v>
      </c>
      <c r="D77" s="900" t="s">
        <v>3688</v>
      </c>
      <c r="E77" s="900" t="s">
        <v>3858</v>
      </c>
      <c r="F77" s="900" t="s">
        <v>3859</v>
      </c>
      <c r="G77" s="900" t="s">
        <v>3860</v>
      </c>
      <c r="H77" s="900" t="s">
        <v>3861</v>
      </c>
      <c r="I77" s="900" t="s">
        <v>2799</v>
      </c>
      <c r="J77" s="900" t="s">
        <v>3318</v>
      </c>
      <c r="K77" s="900" t="s">
        <v>3862</v>
      </c>
      <c r="L77" s="900" t="s">
        <v>3863</v>
      </c>
      <c r="M77" s="900" t="s">
        <v>3695</v>
      </c>
      <c r="N77" s="900" t="s">
        <v>3864</v>
      </c>
      <c r="O77" s="900" t="s">
        <v>3865</v>
      </c>
      <c r="P77" s="900" t="s">
        <v>3866</v>
      </c>
      <c r="Q77" s="900" t="s">
        <v>3867</v>
      </c>
      <c r="R77" s="900" t="s">
        <v>3868</v>
      </c>
      <c r="S77" s="900" t="s">
        <v>2220</v>
      </c>
      <c r="T77" s="900" t="s">
        <v>3869</v>
      </c>
      <c r="U77" s="900" t="s">
        <v>3858</v>
      </c>
      <c r="V77" s="900" t="s">
        <v>3870</v>
      </c>
      <c r="W77" s="900" t="s">
        <v>3860</v>
      </c>
      <c r="X77" s="900" t="s">
        <v>3871</v>
      </c>
      <c r="Y77" s="900" t="s">
        <v>2799</v>
      </c>
      <c r="Z77" s="900" t="s">
        <v>3330</v>
      </c>
      <c r="AA77" s="900" t="s">
        <v>3862</v>
      </c>
      <c r="AB77" s="900"/>
      <c r="AC77" s="900"/>
      <c r="AD77" s="900"/>
      <c r="AE77" s="900"/>
      <c r="AF77" s="901"/>
      <c r="AG77" s="402" t="s">
        <v>2225</v>
      </c>
      <c r="AH77" s="397" t="s">
        <v>3688</v>
      </c>
      <c r="AI77" s="397" t="s">
        <v>3858</v>
      </c>
      <c r="AJ77" s="403" t="s">
        <v>3859</v>
      </c>
      <c r="AK77" s="404" t="s">
        <v>3860</v>
      </c>
      <c r="AL77" s="404" t="s">
        <v>3861</v>
      </c>
      <c r="AM77" s="403" t="s">
        <v>2799</v>
      </c>
      <c r="AN77" s="403" t="s">
        <v>3318</v>
      </c>
      <c r="AO77" s="403" t="s">
        <v>3862</v>
      </c>
      <c r="AP77" s="398" t="s">
        <v>3863</v>
      </c>
      <c r="AQ77" s="398" t="s">
        <v>3695</v>
      </c>
      <c r="AR77" s="398" t="s">
        <v>3864</v>
      </c>
      <c r="AS77" s="398" t="s">
        <v>3865</v>
      </c>
      <c r="AT77" s="400" t="s">
        <v>3866</v>
      </c>
      <c r="AU77" s="400" t="s">
        <v>3867</v>
      </c>
      <c r="AV77" s="400" t="s">
        <v>3868</v>
      </c>
      <c r="AW77" s="400" t="s">
        <v>3872</v>
      </c>
      <c r="AX77" s="400" t="s">
        <v>3873</v>
      </c>
      <c r="AY77" s="400" t="s">
        <v>3687</v>
      </c>
      <c r="AZ77" s="400" t="s">
        <v>3874</v>
      </c>
      <c r="BA77" s="405" t="s">
        <v>3335</v>
      </c>
      <c r="BB77" s="399" t="s">
        <v>2636</v>
      </c>
      <c r="BC77" s="364" t="s">
        <v>3875</v>
      </c>
    </row>
    <row r="78" spans="1:55" ht="27" customHeight="1">
      <c r="A78" s="900"/>
      <c r="B78" s="900"/>
      <c r="C78" s="900" t="s">
        <v>2233</v>
      </c>
      <c r="D78" s="900" t="s">
        <v>3876</v>
      </c>
      <c r="E78" s="900" t="s">
        <v>3877</v>
      </c>
      <c r="F78" s="900" t="s">
        <v>3878</v>
      </c>
      <c r="G78" s="900" t="s">
        <v>2248</v>
      </c>
      <c r="H78" s="900" t="s">
        <v>3879</v>
      </c>
      <c r="I78" s="900" t="s">
        <v>3710</v>
      </c>
      <c r="J78" s="900" t="s">
        <v>3880</v>
      </c>
      <c r="K78" s="900" t="s">
        <v>3881</v>
      </c>
      <c r="L78" s="900" t="s">
        <v>3882</v>
      </c>
      <c r="M78" s="900" t="s">
        <v>3883</v>
      </c>
      <c r="N78" s="900" t="s">
        <v>3884</v>
      </c>
      <c r="O78" s="900" t="s">
        <v>3181</v>
      </c>
      <c r="P78" s="900" t="s">
        <v>3885</v>
      </c>
      <c r="Q78" s="900" t="s">
        <v>3886</v>
      </c>
      <c r="R78" s="900" t="s">
        <v>3162</v>
      </c>
      <c r="S78" s="900" t="s">
        <v>2249</v>
      </c>
      <c r="T78" s="900" t="s">
        <v>3887</v>
      </c>
      <c r="U78" s="900" t="s">
        <v>3877</v>
      </c>
      <c r="V78" s="900" t="s">
        <v>3888</v>
      </c>
      <c r="W78" s="900" t="s">
        <v>2248</v>
      </c>
      <c r="X78" s="900" t="s">
        <v>3889</v>
      </c>
      <c r="Y78" s="900" t="s">
        <v>3710</v>
      </c>
      <c r="Z78" s="900" t="s">
        <v>3890</v>
      </c>
      <c r="AA78" s="900" t="s">
        <v>3881</v>
      </c>
      <c r="AB78" s="900"/>
      <c r="AC78" s="900"/>
      <c r="AD78" s="900"/>
      <c r="AE78" s="900"/>
      <c r="AF78" s="901"/>
      <c r="AG78" s="396" t="s">
        <v>2254</v>
      </c>
      <c r="AH78" s="397" t="s">
        <v>3876</v>
      </c>
      <c r="AI78" s="397" t="s">
        <v>3877</v>
      </c>
      <c r="AJ78" s="397" t="s">
        <v>3878</v>
      </c>
      <c r="AK78" s="397" t="s">
        <v>2248</v>
      </c>
      <c r="AL78" s="397" t="s">
        <v>3879</v>
      </c>
      <c r="AM78" s="397" t="s">
        <v>3710</v>
      </c>
      <c r="AN78" s="397" t="s">
        <v>3880</v>
      </c>
      <c r="AO78" s="397" t="s">
        <v>3881</v>
      </c>
      <c r="AP78" s="398" t="s">
        <v>3882</v>
      </c>
      <c r="AQ78" s="398" t="s">
        <v>3883</v>
      </c>
      <c r="AR78" s="398" t="s">
        <v>3884</v>
      </c>
      <c r="AS78" s="398" t="s">
        <v>3181</v>
      </c>
      <c r="AT78" s="399" t="s">
        <v>3885</v>
      </c>
      <c r="AU78" s="399" t="s">
        <v>3886</v>
      </c>
      <c r="AV78" s="399" t="s">
        <v>3162</v>
      </c>
      <c r="AW78" s="399" t="s">
        <v>3891</v>
      </c>
      <c r="AX78" s="399" t="s">
        <v>3892</v>
      </c>
      <c r="AY78" s="400" t="s">
        <v>3893</v>
      </c>
      <c r="AZ78" s="400" t="s">
        <v>3891</v>
      </c>
      <c r="BA78" s="399" t="s">
        <v>3708</v>
      </c>
      <c r="BB78" s="399" t="s">
        <v>3877</v>
      </c>
      <c r="BC78" s="401" t="s">
        <v>2233</v>
      </c>
    </row>
    <row r="79" spans="1:55" ht="37.5" customHeight="1">
      <c r="A79" s="900"/>
      <c r="B79" s="900"/>
      <c r="C79" s="900" t="s">
        <v>2261</v>
      </c>
      <c r="D79" s="900" t="s">
        <v>3894</v>
      </c>
      <c r="E79" s="900" t="s">
        <v>3895</v>
      </c>
      <c r="F79" s="900" t="s">
        <v>3896</v>
      </c>
      <c r="G79" s="900" t="s">
        <v>3897</v>
      </c>
      <c r="H79" s="900" t="s">
        <v>3898</v>
      </c>
      <c r="I79" s="900" t="s">
        <v>3899</v>
      </c>
      <c r="J79" s="900" t="s">
        <v>3900</v>
      </c>
      <c r="K79" s="900" t="s">
        <v>3901</v>
      </c>
      <c r="L79" s="900" t="s">
        <v>3902</v>
      </c>
      <c r="M79" s="900" t="s">
        <v>3903</v>
      </c>
      <c r="N79" s="900" t="s">
        <v>3904</v>
      </c>
      <c r="O79" s="900" t="s">
        <v>3905</v>
      </c>
      <c r="P79" s="900" t="s">
        <v>3906</v>
      </c>
      <c r="Q79" s="900" t="s">
        <v>3907</v>
      </c>
      <c r="R79" s="900" t="s">
        <v>3908</v>
      </c>
      <c r="S79" s="900" t="s">
        <v>2277</v>
      </c>
      <c r="T79" s="900" t="s">
        <v>3909</v>
      </c>
      <c r="U79" s="900" t="s">
        <v>3895</v>
      </c>
      <c r="V79" s="900" t="s">
        <v>3910</v>
      </c>
      <c r="W79" s="900" t="s">
        <v>3897</v>
      </c>
      <c r="X79" s="900" t="s">
        <v>3911</v>
      </c>
      <c r="Y79" s="900" t="s">
        <v>3899</v>
      </c>
      <c r="Z79" s="900" t="s">
        <v>3912</v>
      </c>
      <c r="AA79" s="900" t="s">
        <v>3901</v>
      </c>
      <c r="AB79" s="900"/>
      <c r="AC79" s="900"/>
      <c r="AD79" s="900"/>
      <c r="AE79" s="900"/>
      <c r="AF79" s="901"/>
      <c r="AG79" s="402" t="s">
        <v>2281</v>
      </c>
      <c r="AH79" s="397" t="s">
        <v>3894</v>
      </c>
      <c r="AI79" s="397" t="s">
        <v>3895</v>
      </c>
      <c r="AJ79" s="403" t="s">
        <v>3896</v>
      </c>
      <c r="AK79" s="404" t="s">
        <v>3897</v>
      </c>
      <c r="AL79" s="404" t="s">
        <v>3898</v>
      </c>
      <c r="AM79" s="403" t="s">
        <v>3899</v>
      </c>
      <c r="AN79" s="403" t="s">
        <v>3900</v>
      </c>
      <c r="AO79" s="403" t="s">
        <v>3901</v>
      </c>
      <c r="AP79" s="398" t="s">
        <v>3902</v>
      </c>
      <c r="AQ79" s="398" t="s">
        <v>3903</v>
      </c>
      <c r="AR79" s="398" t="s">
        <v>3904</v>
      </c>
      <c r="AS79" s="398" t="s">
        <v>3905</v>
      </c>
      <c r="AT79" s="400" t="s">
        <v>3906</v>
      </c>
      <c r="AU79" s="400" t="s">
        <v>3907</v>
      </c>
      <c r="AV79" s="400" t="s">
        <v>3908</v>
      </c>
      <c r="AW79" s="400" t="s">
        <v>3913</v>
      </c>
      <c r="AX79" s="400" t="s">
        <v>3914</v>
      </c>
      <c r="AY79" s="400" t="s">
        <v>3915</v>
      </c>
      <c r="AZ79" s="400" t="s">
        <v>3916</v>
      </c>
      <c r="BA79" s="405" t="s">
        <v>3917</v>
      </c>
      <c r="BB79" s="399" t="s">
        <v>3918</v>
      </c>
      <c r="BC79" s="364" t="s">
        <v>2261</v>
      </c>
    </row>
    <row r="80" spans="1:55" ht="27" customHeight="1">
      <c r="A80" s="900"/>
      <c r="B80" s="900"/>
      <c r="C80" s="900" t="s">
        <v>2288</v>
      </c>
      <c r="D80" s="900" t="s">
        <v>3919</v>
      </c>
      <c r="E80" s="900" t="s">
        <v>3920</v>
      </c>
      <c r="F80" s="900" t="s">
        <v>3921</v>
      </c>
      <c r="G80" s="900" t="s">
        <v>3922</v>
      </c>
      <c r="H80" s="900" t="s">
        <v>3923</v>
      </c>
      <c r="I80" s="900" t="s">
        <v>3924</v>
      </c>
      <c r="J80" s="900" t="s">
        <v>3925</v>
      </c>
      <c r="K80" s="900" t="s">
        <v>3926</v>
      </c>
      <c r="L80" s="900" t="s">
        <v>3927</v>
      </c>
      <c r="M80" s="900" t="s">
        <v>3928</v>
      </c>
      <c r="N80" s="900" t="s">
        <v>3929</v>
      </c>
      <c r="O80" s="900" t="s">
        <v>3930</v>
      </c>
      <c r="P80" s="900" t="s">
        <v>3931</v>
      </c>
      <c r="Q80" s="900" t="s">
        <v>3932</v>
      </c>
      <c r="R80" s="900" t="s">
        <v>3933</v>
      </c>
      <c r="S80" s="900" t="s">
        <v>2304</v>
      </c>
      <c r="T80" s="900" t="s">
        <v>3934</v>
      </c>
      <c r="U80" s="900" t="s">
        <v>3920</v>
      </c>
      <c r="V80" s="900" t="s">
        <v>3935</v>
      </c>
      <c r="W80" s="900" t="s">
        <v>3922</v>
      </c>
      <c r="X80" s="900" t="s">
        <v>3936</v>
      </c>
      <c r="Y80" s="900" t="s">
        <v>3924</v>
      </c>
      <c r="Z80" s="900" t="s">
        <v>3937</v>
      </c>
      <c r="AA80" s="900" t="s">
        <v>3926</v>
      </c>
      <c r="AB80" s="900"/>
      <c r="AC80" s="900"/>
      <c r="AD80" s="900"/>
      <c r="AE80" s="900"/>
      <c r="AF80" s="901"/>
      <c r="AG80" s="396" t="s">
        <v>2308</v>
      </c>
      <c r="AH80" s="397" t="s">
        <v>3919</v>
      </c>
      <c r="AI80" s="397" t="s">
        <v>3920</v>
      </c>
      <c r="AJ80" s="397" t="s">
        <v>3921</v>
      </c>
      <c r="AK80" s="397" t="s">
        <v>3922</v>
      </c>
      <c r="AL80" s="397" t="s">
        <v>3923</v>
      </c>
      <c r="AM80" s="397" t="s">
        <v>3924</v>
      </c>
      <c r="AN80" s="397" t="s">
        <v>3925</v>
      </c>
      <c r="AO80" s="397" t="s">
        <v>3926</v>
      </c>
      <c r="AP80" s="398" t="s">
        <v>3927</v>
      </c>
      <c r="AQ80" s="398" t="s">
        <v>3928</v>
      </c>
      <c r="AR80" s="398" t="s">
        <v>3929</v>
      </c>
      <c r="AS80" s="398" t="s">
        <v>3930</v>
      </c>
      <c r="AT80" s="399" t="s">
        <v>3931</v>
      </c>
      <c r="AU80" s="399" t="s">
        <v>3932</v>
      </c>
      <c r="AV80" s="399" t="s">
        <v>3933</v>
      </c>
      <c r="AW80" s="399" t="s">
        <v>3938</v>
      </c>
      <c r="AX80" s="399" t="s">
        <v>3939</v>
      </c>
      <c r="AY80" s="400" t="s">
        <v>3940</v>
      </c>
      <c r="AZ80" s="400" t="s">
        <v>3941</v>
      </c>
      <c r="BA80" s="399" t="s">
        <v>3942</v>
      </c>
      <c r="BB80" s="399" t="s">
        <v>3943</v>
      </c>
      <c r="BC80" s="401" t="s">
        <v>2288</v>
      </c>
    </row>
    <row r="81" spans="1:55" ht="25.5" customHeight="1">
      <c r="A81" s="900"/>
      <c r="B81" s="900"/>
      <c r="C81" s="900" t="s">
        <v>2315</v>
      </c>
      <c r="D81" s="900" t="s">
        <v>3944</v>
      </c>
      <c r="E81" s="900" t="s">
        <v>3945</v>
      </c>
      <c r="F81" s="900" t="s">
        <v>3946</v>
      </c>
      <c r="G81" s="900" t="s">
        <v>3947</v>
      </c>
      <c r="H81" s="900" t="s">
        <v>3948</v>
      </c>
      <c r="I81" s="900" t="s">
        <v>3949</v>
      </c>
      <c r="J81" s="900" t="s">
        <v>3950</v>
      </c>
      <c r="K81" s="900" t="s">
        <v>3951</v>
      </c>
      <c r="L81" s="900" t="s">
        <v>3952</v>
      </c>
      <c r="M81" s="900" t="s">
        <v>3953</v>
      </c>
      <c r="N81" s="900" t="s">
        <v>2901</v>
      </c>
      <c r="O81" s="900" t="s">
        <v>3952</v>
      </c>
      <c r="P81" s="900" t="s">
        <v>3954</v>
      </c>
      <c r="Q81" s="900" t="s">
        <v>3955</v>
      </c>
      <c r="R81" s="900" t="s">
        <v>3956</v>
      </c>
      <c r="S81" s="900" t="s">
        <v>2331</v>
      </c>
      <c r="T81" s="900" t="s">
        <v>3957</v>
      </c>
      <c r="U81" s="900" t="s">
        <v>3945</v>
      </c>
      <c r="V81" s="900" t="s">
        <v>3958</v>
      </c>
      <c r="W81" s="900" t="s">
        <v>3947</v>
      </c>
      <c r="X81" s="900" t="s">
        <v>3959</v>
      </c>
      <c r="Y81" s="900" t="s">
        <v>3949</v>
      </c>
      <c r="Z81" s="900" t="s">
        <v>3960</v>
      </c>
      <c r="AA81" s="900" t="s">
        <v>3951</v>
      </c>
      <c r="AB81" s="900"/>
      <c r="AC81" s="900"/>
      <c r="AD81" s="900"/>
      <c r="AE81" s="900"/>
      <c r="AF81" s="901"/>
      <c r="AG81" s="402" t="s">
        <v>2335</v>
      </c>
      <c r="AH81" s="397" t="s">
        <v>3944</v>
      </c>
      <c r="AI81" s="397" t="s">
        <v>3945</v>
      </c>
      <c r="AJ81" s="403" t="s">
        <v>3946</v>
      </c>
      <c r="AK81" s="404" t="s">
        <v>3947</v>
      </c>
      <c r="AL81" s="404" t="s">
        <v>3948</v>
      </c>
      <c r="AM81" s="403" t="s">
        <v>3949</v>
      </c>
      <c r="AN81" s="403" t="s">
        <v>3950</v>
      </c>
      <c r="AO81" s="403" t="s">
        <v>3951</v>
      </c>
      <c r="AP81" s="398" t="s">
        <v>3952</v>
      </c>
      <c r="AQ81" s="398" t="s">
        <v>3953</v>
      </c>
      <c r="AR81" s="398" t="s">
        <v>2901</v>
      </c>
      <c r="AS81" s="398" t="s">
        <v>3952</v>
      </c>
      <c r="AT81" s="400" t="s">
        <v>3954</v>
      </c>
      <c r="AU81" s="400" t="s">
        <v>3955</v>
      </c>
      <c r="AV81" s="400" t="s">
        <v>3956</v>
      </c>
      <c r="AW81" s="400" t="s">
        <v>3961</v>
      </c>
      <c r="AX81" s="400" t="s">
        <v>3087</v>
      </c>
      <c r="AY81" s="400" t="s">
        <v>3962</v>
      </c>
      <c r="AZ81" s="400" t="s">
        <v>3963</v>
      </c>
      <c r="BA81" s="405" t="s">
        <v>3964</v>
      </c>
      <c r="BB81" s="399" t="s">
        <v>3965</v>
      </c>
      <c r="BC81" s="364" t="s">
        <v>2342</v>
      </c>
    </row>
    <row r="82" spans="1:55" ht="36.75" customHeight="1">
      <c r="A82" s="900"/>
      <c r="B82" s="900"/>
      <c r="C82" s="900" t="s">
        <v>2343</v>
      </c>
      <c r="D82" s="900" t="s">
        <v>3966</v>
      </c>
      <c r="E82" s="900" t="s">
        <v>3967</v>
      </c>
      <c r="F82" s="900" t="s">
        <v>3968</v>
      </c>
      <c r="G82" s="900" t="s">
        <v>3969</v>
      </c>
      <c r="H82" s="900" t="s">
        <v>3970</v>
      </c>
      <c r="I82" s="900" t="s">
        <v>3971</v>
      </c>
      <c r="J82" s="900" t="s">
        <v>3972</v>
      </c>
      <c r="K82" s="900" t="s">
        <v>3973</v>
      </c>
      <c r="L82" s="900" t="s">
        <v>3974</v>
      </c>
      <c r="M82" s="900" t="s">
        <v>3975</v>
      </c>
      <c r="N82" s="900" t="s">
        <v>3976</v>
      </c>
      <c r="O82" s="900" t="s">
        <v>3977</v>
      </c>
      <c r="P82" s="900" t="s">
        <v>3802</v>
      </c>
      <c r="Q82" s="900" t="s">
        <v>3802</v>
      </c>
      <c r="R82" s="900" t="s">
        <v>3816</v>
      </c>
      <c r="S82" s="900" t="s">
        <v>2359</v>
      </c>
      <c r="T82" s="900" t="s">
        <v>3978</v>
      </c>
      <c r="U82" s="900" t="s">
        <v>3979</v>
      </c>
      <c r="V82" s="900" t="s">
        <v>3980</v>
      </c>
      <c r="W82" s="900" t="s">
        <v>3981</v>
      </c>
      <c r="X82" s="900" t="s">
        <v>3982</v>
      </c>
      <c r="Y82" s="900" t="s">
        <v>3983</v>
      </c>
      <c r="Z82" s="900" t="s">
        <v>3984</v>
      </c>
      <c r="AA82" s="900" t="s">
        <v>3973</v>
      </c>
      <c r="AB82" s="900"/>
      <c r="AC82" s="900"/>
      <c r="AD82" s="900"/>
      <c r="AE82" s="900"/>
      <c r="AF82" s="901"/>
      <c r="AG82" s="396" t="s">
        <v>2367</v>
      </c>
      <c r="AH82" s="397" t="s">
        <v>3966</v>
      </c>
      <c r="AI82" s="397" t="s">
        <v>3985</v>
      </c>
      <c r="AJ82" s="397" t="s">
        <v>3986</v>
      </c>
      <c r="AK82" s="397" t="s">
        <v>3987</v>
      </c>
      <c r="AL82" s="397" t="s">
        <v>3970</v>
      </c>
      <c r="AM82" s="397" t="s">
        <v>3988</v>
      </c>
      <c r="AN82" s="397" t="s">
        <v>3989</v>
      </c>
      <c r="AO82" s="397" t="s">
        <v>3973</v>
      </c>
      <c r="AP82" s="398" t="s">
        <v>3974</v>
      </c>
      <c r="AQ82" s="398" t="s">
        <v>3975</v>
      </c>
      <c r="AR82" s="398" t="s">
        <v>3976</v>
      </c>
      <c r="AS82" s="398" t="s">
        <v>3977</v>
      </c>
      <c r="AT82" s="399" t="s">
        <v>3802</v>
      </c>
      <c r="AU82" s="399" t="s">
        <v>3802</v>
      </c>
      <c r="AV82" s="399" t="s">
        <v>3816</v>
      </c>
      <c r="AW82" s="399" t="s">
        <v>3816</v>
      </c>
      <c r="AX82" s="399" t="s">
        <v>3819</v>
      </c>
      <c r="AY82" s="400" t="s">
        <v>3990</v>
      </c>
      <c r="AZ82" s="400" t="s">
        <v>3991</v>
      </c>
      <c r="BA82" s="399" t="s">
        <v>3992</v>
      </c>
      <c r="BB82" s="399" t="s">
        <v>3993</v>
      </c>
      <c r="BC82" s="401" t="s">
        <v>2343</v>
      </c>
    </row>
    <row r="83" spans="1:55" ht="31.5" customHeight="1">
      <c r="A83" s="900"/>
      <c r="B83" s="900"/>
      <c r="C83" s="900" t="s">
        <v>2382</v>
      </c>
      <c r="D83" s="900" t="s">
        <v>3994</v>
      </c>
      <c r="E83" s="900" t="s">
        <v>3995</v>
      </c>
      <c r="F83" s="900" t="s">
        <v>3996</v>
      </c>
      <c r="G83" s="900" t="s">
        <v>3997</v>
      </c>
      <c r="H83" s="900" t="s">
        <v>3998</v>
      </c>
      <c r="I83" s="900" t="s">
        <v>3999</v>
      </c>
      <c r="J83" s="900" t="s">
        <v>4000</v>
      </c>
      <c r="K83" s="900" t="s">
        <v>4001</v>
      </c>
      <c r="L83" s="900" t="s">
        <v>4002</v>
      </c>
      <c r="M83" s="900" t="s">
        <v>4003</v>
      </c>
      <c r="N83" s="900" t="s">
        <v>4004</v>
      </c>
      <c r="O83" s="900" t="s">
        <v>3977</v>
      </c>
      <c r="P83" s="900" t="s">
        <v>3977</v>
      </c>
      <c r="Q83" s="900" t="s">
        <v>3799</v>
      </c>
      <c r="R83" s="900" t="s">
        <v>3836</v>
      </c>
      <c r="S83" s="900" t="s">
        <v>2398</v>
      </c>
      <c r="T83" s="900" t="s">
        <v>4005</v>
      </c>
      <c r="U83" s="900" t="s">
        <v>4006</v>
      </c>
      <c r="V83" s="900" t="s">
        <v>4007</v>
      </c>
      <c r="W83" s="900" t="s">
        <v>3997</v>
      </c>
      <c r="X83" s="900" t="s">
        <v>4008</v>
      </c>
      <c r="Y83" s="900" t="s">
        <v>4009</v>
      </c>
      <c r="Z83" s="900" t="s">
        <v>4010</v>
      </c>
      <c r="AA83" s="900" t="s">
        <v>4001</v>
      </c>
      <c r="AB83" s="900"/>
      <c r="AC83" s="900"/>
      <c r="AD83" s="900"/>
      <c r="AE83" s="900"/>
      <c r="AF83" s="901"/>
      <c r="AG83" s="402" t="s">
        <v>2406</v>
      </c>
      <c r="AH83" s="397" t="s">
        <v>3994</v>
      </c>
      <c r="AI83" s="397" t="s">
        <v>4011</v>
      </c>
      <c r="AJ83" s="403" t="s">
        <v>4012</v>
      </c>
      <c r="AK83" s="404" t="s">
        <v>3997</v>
      </c>
      <c r="AL83" s="404" t="s">
        <v>3998</v>
      </c>
      <c r="AM83" s="403" t="s">
        <v>4013</v>
      </c>
      <c r="AN83" s="403" t="s">
        <v>4014</v>
      </c>
      <c r="AO83" s="403" t="s">
        <v>4001</v>
      </c>
      <c r="AP83" s="398" t="s">
        <v>4002</v>
      </c>
      <c r="AQ83" s="398" t="s">
        <v>4003</v>
      </c>
      <c r="AR83" s="398" t="s">
        <v>4004</v>
      </c>
      <c r="AS83" s="398" t="s">
        <v>3977</v>
      </c>
      <c r="AT83" s="400" t="s">
        <v>3977</v>
      </c>
      <c r="AU83" s="400" t="s">
        <v>3799</v>
      </c>
      <c r="AV83" s="400" t="s">
        <v>3836</v>
      </c>
      <c r="AW83" s="400" t="s">
        <v>3836</v>
      </c>
      <c r="AX83" s="400" t="s">
        <v>4015</v>
      </c>
      <c r="AY83" s="400" t="s">
        <v>4016</v>
      </c>
      <c r="AZ83" s="400" t="s">
        <v>4017</v>
      </c>
      <c r="BA83" s="405" t="s">
        <v>4016</v>
      </c>
      <c r="BB83" s="399" t="s">
        <v>3820</v>
      </c>
      <c r="BC83" s="364" t="s">
        <v>2382</v>
      </c>
    </row>
    <row r="84" spans="1:55" ht="36.75" customHeight="1">
      <c r="A84" s="900" t="s">
        <v>4018</v>
      </c>
      <c r="B84" s="900">
        <v>360</v>
      </c>
      <c r="C84" s="900" t="s">
        <v>2193</v>
      </c>
      <c r="D84" s="900">
        <v>5</v>
      </c>
      <c r="E84" s="900">
        <v>5</v>
      </c>
      <c r="F84" s="900">
        <v>5</v>
      </c>
      <c r="G84" s="900">
        <v>5</v>
      </c>
      <c r="H84" s="900">
        <v>5</v>
      </c>
      <c r="I84" s="900">
        <v>5</v>
      </c>
      <c r="J84" s="900">
        <v>5</v>
      </c>
      <c r="K84" s="900">
        <v>5</v>
      </c>
      <c r="L84" s="900" t="s">
        <v>4019</v>
      </c>
      <c r="M84" s="900" t="s">
        <v>4019</v>
      </c>
      <c r="N84" s="900" t="s">
        <v>4019</v>
      </c>
      <c r="O84" s="900" t="s">
        <v>4019</v>
      </c>
      <c r="P84" s="900" t="s">
        <v>4019</v>
      </c>
      <c r="Q84" s="900" t="s">
        <v>4019</v>
      </c>
      <c r="R84" s="900" t="s">
        <v>4019</v>
      </c>
      <c r="S84" s="900" t="s">
        <v>2199</v>
      </c>
      <c r="T84" s="900">
        <v>5</v>
      </c>
      <c r="U84" s="900">
        <v>5</v>
      </c>
      <c r="V84" s="900">
        <v>5</v>
      </c>
      <c r="W84" s="900">
        <v>5</v>
      </c>
      <c r="X84" s="900">
        <v>5</v>
      </c>
      <c r="Y84" s="900">
        <v>5</v>
      </c>
      <c r="Z84" s="900">
        <v>5</v>
      </c>
      <c r="AA84" s="900">
        <v>5</v>
      </c>
      <c r="AB84" s="900"/>
      <c r="AC84" s="900"/>
      <c r="AD84" s="900">
        <v>11</v>
      </c>
      <c r="AE84" s="900" t="s">
        <v>4020</v>
      </c>
      <c r="AF84" s="901">
        <v>360</v>
      </c>
      <c r="AG84" s="396" t="s">
        <v>2201</v>
      </c>
      <c r="AH84" s="397">
        <v>5</v>
      </c>
      <c r="AI84" s="397">
        <v>5</v>
      </c>
      <c r="AJ84" s="397">
        <v>5</v>
      </c>
      <c r="AK84" s="397">
        <v>5</v>
      </c>
      <c r="AL84" s="397">
        <v>5</v>
      </c>
      <c r="AM84" s="397">
        <v>5</v>
      </c>
      <c r="AN84" s="397">
        <v>5</v>
      </c>
      <c r="AO84" s="397">
        <v>5</v>
      </c>
      <c r="AP84" s="398" t="s">
        <v>4019</v>
      </c>
      <c r="AQ84" s="398" t="s">
        <v>4019</v>
      </c>
      <c r="AR84" s="398" t="s">
        <v>4019</v>
      </c>
      <c r="AS84" s="398" t="s">
        <v>4019</v>
      </c>
      <c r="AT84" s="399">
        <v>5</v>
      </c>
      <c r="AU84" s="399">
        <v>5</v>
      </c>
      <c r="AV84" s="399">
        <v>5</v>
      </c>
      <c r="AW84" s="399">
        <v>9</v>
      </c>
      <c r="AX84" s="399">
        <v>10</v>
      </c>
      <c r="AY84" s="400"/>
      <c r="AZ84" s="400" t="s">
        <v>4021</v>
      </c>
      <c r="BA84" s="399">
        <v>10</v>
      </c>
      <c r="BB84" s="399">
        <v>10</v>
      </c>
      <c r="BC84" s="401" t="s">
        <v>2193</v>
      </c>
    </row>
    <row r="85" spans="1:55" ht="26.25" customHeight="1">
      <c r="A85" s="900" t="s">
        <v>4022</v>
      </c>
      <c r="B85" s="900"/>
      <c r="C85" s="900" t="s">
        <v>2204</v>
      </c>
      <c r="D85" s="900" t="s">
        <v>4023</v>
      </c>
      <c r="E85" s="900" t="s">
        <v>2800</v>
      </c>
      <c r="F85" s="900" t="s">
        <v>4024</v>
      </c>
      <c r="G85" s="900" t="s">
        <v>4025</v>
      </c>
      <c r="H85" s="900" t="s">
        <v>4026</v>
      </c>
      <c r="I85" s="900" t="s">
        <v>3139</v>
      </c>
      <c r="J85" s="900" t="s">
        <v>4027</v>
      </c>
      <c r="K85" s="900" t="s">
        <v>4028</v>
      </c>
      <c r="L85" s="900" t="s">
        <v>4029</v>
      </c>
      <c r="M85" s="900" t="s">
        <v>4030</v>
      </c>
      <c r="N85" s="900" t="s">
        <v>3864</v>
      </c>
      <c r="O85" s="900" t="s">
        <v>4031</v>
      </c>
      <c r="P85" s="900" t="s">
        <v>4032</v>
      </c>
      <c r="Q85" s="900" t="s">
        <v>4032</v>
      </c>
      <c r="R85" s="900" t="s">
        <v>4033</v>
      </c>
      <c r="S85" s="900" t="s">
        <v>2220</v>
      </c>
      <c r="T85" s="900" t="s">
        <v>4034</v>
      </c>
      <c r="U85" s="900" t="s">
        <v>2800</v>
      </c>
      <c r="V85" s="900" t="s">
        <v>4035</v>
      </c>
      <c r="W85" s="900" t="s">
        <v>4025</v>
      </c>
      <c r="X85" s="900" t="s">
        <v>4036</v>
      </c>
      <c r="Y85" s="900" t="s">
        <v>3139</v>
      </c>
      <c r="Z85" s="900" t="s">
        <v>4037</v>
      </c>
      <c r="AA85" s="900" t="s">
        <v>4028</v>
      </c>
      <c r="AB85" s="900"/>
      <c r="AC85" s="900"/>
      <c r="AD85" s="900"/>
      <c r="AE85" s="900"/>
      <c r="AF85" s="901"/>
      <c r="AG85" s="402" t="s">
        <v>2225</v>
      </c>
      <c r="AH85" s="397" t="s">
        <v>4023</v>
      </c>
      <c r="AI85" s="397" t="s">
        <v>2800</v>
      </c>
      <c r="AJ85" s="403" t="s">
        <v>4024</v>
      </c>
      <c r="AK85" s="404" t="s">
        <v>4025</v>
      </c>
      <c r="AL85" s="404" t="s">
        <v>4026</v>
      </c>
      <c r="AM85" s="403" t="s">
        <v>3139</v>
      </c>
      <c r="AN85" s="403" t="s">
        <v>4027</v>
      </c>
      <c r="AO85" s="403" t="s">
        <v>4028</v>
      </c>
      <c r="AP85" s="398" t="s">
        <v>4029</v>
      </c>
      <c r="AQ85" s="398" t="s">
        <v>4030</v>
      </c>
      <c r="AR85" s="398" t="s">
        <v>3864</v>
      </c>
      <c r="AS85" s="398" t="s">
        <v>4031</v>
      </c>
      <c r="AT85" s="400" t="s">
        <v>4032</v>
      </c>
      <c r="AU85" s="400" t="s">
        <v>4032</v>
      </c>
      <c r="AV85" s="400" t="s">
        <v>4033</v>
      </c>
      <c r="AW85" s="400" t="s">
        <v>4038</v>
      </c>
      <c r="AX85" s="400" t="s">
        <v>4039</v>
      </c>
      <c r="AY85" s="400" t="s">
        <v>4040</v>
      </c>
      <c r="AZ85" s="400" t="s">
        <v>4041</v>
      </c>
      <c r="BA85" s="405" t="s">
        <v>2635</v>
      </c>
      <c r="BB85" s="399" t="s">
        <v>4042</v>
      </c>
      <c r="BC85" s="364" t="s">
        <v>2232</v>
      </c>
    </row>
    <row r="86" spans="1:55" ht="25.5" customHeight="1">
      <c r="A86" s="900"/>
      <c r="B86" s="900"/>
      <c r="C86" s="900" t="s">
        <v>2233</v>
      </c>
      <c r="D86" s="900" t="s">
        <v>4043</v>
      </c>
      <c r="E86" s="900" t="s">
        <v>4044</v>
      </c>
      <c r="F86" s="900" t="s">
        <v>4045</v>
      </c>
      <c r="G86" s="900" t="s">
        <v>4046</v>
      </c>
      <c r="H86" s="900" t="s">
        <v>4047</v>
      </c>
      <c r="I86" s="900" t="s">
        <v>4048</v>
      </c>
      <c r="J86" s="900" t="s">
        <v>4049</v>
      </c>
      <c r="K86" s="900" t="s">
        <v>4050</v>
      </c>
      <c r="L86" s="900" t="s">
        <v>4051</v>
      </c>
      <c r="M86" s="900" t="s">
        <v>4052</v>
      </c>
      <c r="N86" s="900" t="s">
        <v>4052</v>
      </c>
      <c r="O86" s="900" t="s">
        <v>4053</v>
      </c>
      <c r="P86" s="900" t="s">
        <v>4054</v>
      </c>
      <c r="Q86" s="900" t="s">
        <v>4055</v>
      </c>
      <c r="R86" s="900" t="s">
        <v>4056</v>
      </c>
      <c r="S86" s="900" t="s">
        <v>2249</v>
      </c>
      <c r="T86" s="900" t="s">
        <v>4057</v>
      </c>
      <c r="U86" s="900" t="s">
        <v>4044</v>
      </c>
      <c r="V86" s="900" t="s">
        <v>4058</v>
      </c>
      <c r="W86" s="900" t="s">
        <v>4046</v>
      </c>
      <c r="X86" s="900" t="s">
        <v>4059</v>
      </c>
      <c r="Y86" s="900" t="s">
        <v>4048</v>
      </c>
      <c r="Z86" s="900" t="s">
        <v>4060</v>
      </c>
      <c r="AA86" s="900" t="s">
        <v>4050</v>
      </c>
      <c r="AB86" s="900"/>
      <c r="AC86" s="900"/>
      <c r="AD86" s="900"/>
      <c r="AE86" s="900"/>
      <c r="AF86" s="901"/>
      <c r="AG86" s="396" t="s">
        <v>2254</v>
      </c>
      <c r="AH86" s="397" t="s">
        <v>4043</v>
      </c>
      <c r="AI86" s="397" t="s">
        <v>4044</v>
      </c>
      <c r="AJ86" s="397" t="s">
        <v>4045</v>
      </c>
      <c r="AK86" s="397" t="s">
        <v>4046</v>
      </c>
      <c r="AL86" s="397" t="s">
        <v>4047</v>
      </c>
      <c r="AM86" s="397" t="s">
        <v>4048</v>
      </c>
      <c r="AN86" s="397" t="s">
        <v>4049</v>
      </c>
      <c r="AO86" s="397" t="s">
        <v>4050</v>
      </c>
      <c r="AP86" s="398" t="s">
        <v>4051</v>
      </c>
      <c r="AQ86" s="398" t="s">
        <v>4052</v>
      </c>
      <c r="AR86" s="398" t="s">
        <v>4052</v>
      </c>
      <c r="AS86" s="398" t="s">
        <v>4053</v>
      </c>
      <c r="AT86" s="399" t="s">
        <v>4054</v>
      </c>
      <c r="AU86" s="399" t="s">
        <v>4055</v>
      </c>
      <c r="AV86" s="399" t="s">
        <v>4056</v>
      </c>
      <c r="AW86" s="399" t="s">
        <v>4061</v>
      </c>
      <c r="AX86" s="399" t="s">
        <v>4062</v>
      </c>
      <c r="AY86" s="400" t="s">
        <v>4063</v>
      </c>
      <c r="AZ86" s="400" t="s">
        <v>4064</v>
      </c>
      <c r="BA86" s="399" t="s">
        <v>4065</v>
      </c>
      <c r="BB86" s="399" t="s">
        <v>4066</v>
      </c>
      <c r="BC86" s="401" t="s">
        <v>2233</v>
      </c>
    </row>
    <row r="87" spans="1:55" ht="40.5" customHeight="1">
      <c r="A87" s="900"/>
      <c r="B87" s="900"/>
      <c r="C87" s="900" t="s">
        <v>2261</v>
      </c>
      <c r="D87" s="900" t="s">
        <v>4067</v>
      </c>
      <c r="E87" s="900" t="s">
        <v>4068</v>
      </c>
      <c r="F87" s="900" t="s">
        <v>4069</v>
      </c>
      <c r="G87" s="900" t="s">
        <v>4070</v>
      </c>
      <c r="H87" s="900" t="s">
        <v>4071</v>
      </c>
      <c r="I87" s="900" t="s">
        <v>4072</v>
      </c>
      <c r="J87" s="900" t="s">
        <v>4073</v>
      </c>
      <c r="K87" s="900" t="s">
        <v>4074</v>
      </c>
      <c r="L87" s="900" t="s">
        <v>4075</v>
      </c>
      <c r="M87" s="900" t="s">
        <v>4076</v>
      </c>
      <c r="N87" s="900" t="s">
        <v>4077</v>
      </c>
      <c r="O87" s="900" t="s">
        <v>4078</v>
      </c>
      <c r="P87" s="900" t="s">
        <v>4079</v>
      </c>
      <c r="Q87" s="900" t="s">
        <v>4080</v>
      </c>
      <c r="R87" s="900" t="s">
        <v>4081</v>
      </c>
      <c r="S87" s="900" t="s">
        <v>2277</v>
      </c>
      <c r="T87" s="900" t="s">
        <v>4082</v>
      </c>
      <c r="U87" s="900" t="s">
        <v>4068</v>
      </c>
      <c r="V87" s="900" t="s">
        <v>4083</v>
      </c>
      <c r="W87" s="900" t="s">
        <v>4070</v>
      </c>
      <c r="X87" s="900" t="s">
        <v>4084</v>
      </c>
      <c r="Y87" s="900" t="s">
        <v>4072</v>
      </c>
      <c r="Z87" s="900" t="s">
        <v>4085</v>
      </c>
      <c r="AA87" s="900" t="s">
        <v>4074</v>
      </c>
      <c r="AB87" s="900"/>
      <c r="AC87" s="900"/>
      <c r="AD87" s="900"/>
      <c r="AE87" s="900"/>
      <c r="AF87" s="901"/>
      <c r="AG87" s="402" t="s">
        <v>2281</v>
      </c>
      <c r="AH87" s="397" t="s">
        <v>4067</v>
      </c>
      <c r="AI87" s="397" t="s">
        <v>4068</v>
      </c>
      <c r="AJ87" s="403" t="s">
        <v>4069</v>
      </c>
      <c r="AK87" s="404" t="s">
        <v>4070</v>
      </c>
      <c r="AL87" s="404" t="s">
        <v>4071</v>
      </c>
      <c r="AM87" s="403" t="s">
        <v>4072</v>
      </c>
      <c r="AN87" s="403" t="s">
        <v>4073</v>
      </c>
      <c r="AO87" s="403" t="s">
        <v>4074</v>
      </c>
      <c r="AP87" s="398" t="s">
        <v>4075</v>
      </c>
      <c r="AQ87" s="398" t="s">
        <v>4076</v>
      </c>
      <c r="AR87" s="398" t="s">
        <v>4077</v>
      </c>
      <c r="AS87" s="398" t="s">
        <v>4078</v>
      </c>
      <c r="AT87" s="400" t="s">
        <v>4079</v>
      </c>
      <c r="AU87" s="400" t="s">
        <v>4080</v>
      </c>
      <c r="AV87" s="400" t="s">
        <v>4081</v>
      </c>
      <c r="AW87" s="400" t="s">
        <v>4086</v>
      </c>
      <c r="AX87" s="400" t="s">
        <v>4087</v>
      </c>
      <c r="AY87" s="400" t="s">
        <v>4088</v>
      </c>
      <c r="AZ87" s="400" t="s">
        <v>4089</v>
      </c>
      <c r="BA87" s="405" t="s">
        <v>4090</v>
      </c>
      <c r="BB87" s="399" t="s">
        <v>4091</v>
      </c>
      <c r="BC87" s="364" t="s">
        <v>2261</v>
      </c>
    </row>
    <row r="88" spans="1:55" ht="25.5" customHeight="1">
      <c r="A88" s="900"/>
      <c r="B88" s="900"/>
      <c r="C88" s="900" t="s">
        <v>2288</v>
      </c>
      <c r="D88" s="900" t="s">
        <v>4092</v>
      </c>
      <c r="E88" s="900" t="s">
        <v>4093</v>
      </c>
      <c r="F88" s="900" t="s">
        <v>4094</v>
      </c>
      <c r="G88" s="900" t="s">
        <v>4095</v>
      </c>
      <c r="H88" s="900" t="s">
        <v>4096</v>
      </c>
      <c r="I88" s="900" t="s">
        <v>4097</v>
      </c>
      <c r="J88" s="900" t="s">
        <v>4098</v>
      </c>
      <c r="K88" s="900" t="s">
        <v>4099</v>
      </c>
      <c r="L88" s="900" t="s">
        <v>4100</v>
      </c>
      <c r="M88" s="900" t="s">
        <v>4101</v>
      </c>
      <c r="N88" s="900" t="s">
        <v>4102</v>
      </c>
      <c r="O88" s="900" t="s">
        <v>4103</v>
      </c>
      <c r="P88" s="900" t="s">
        <v>4104</v>
      </c>
      <c r="Q88" s="900" t="s">
        <v>4105</v>
      </c>
      <c r="R88" s="900" t="s">
        <v>4106</v>
      </c>
      <c r="S88" s="900" t="s">
        <v>2304</v>
      </c>
      <c r="T88" s="900" t="s">
        <v>4107</v>
      </c>
      <c r="U88" s="900" t="s">
        <v>4093</v>
      </c>
      <c r="V88" s="900" t="s">
        <v>4108</v>
      </c>
      <c r="W88" s="900" t="s">
        <v>4095</v>
      </c>
      <c r="X88" s="900" t="s">
        <v>4109</v>
      </c>
      <c r="Y88" s="900" t="s">
        <v>4097</v>
      </c>
      <c r="Z88" s="900" t="s">
        <v>4110</v>
      </c>
      <c r="AA88" s="900" t="s">
        <v>4099</v>
      </c>
      <c r="AB88" s="900"/>
      <c r="AC88" s="900"/>
      <c r="AD88" s="900"/>
      <c r="AE88" s="900"/>
      <c r="AF88" s="901"/>
      <c r="AG88" s="396" t="s">
        <v>2308</v>
      </c>
      <c r="AH88" s="397" t="s">
        <v>4092</v>
      </c>
      <c r="AI88" s="397" t="s">
        <v>4093</v>
      </c>
      <c r="AJ88" s="397" t="s">
        <v>4094</v>
      </c>
      <c r="AK88" s="397" t="s">
        <v>4095</v>
      </c>
      <c r="AL88" s="397" t="s">
        <v>4096</v>
      </c>
      <c r="AM88" s="397" t="s">
        <v>4097</v>
      </c>
      <c r="AN88" s="397" t="s">
        <v>4098</v>
      </c>
      <c r="AO88" s="397" t="s">
        <v>4099</v>
      </c>
      <c r="AP88" s="398" t="s">
        <v>4100</v>
      </c>
      <c r="AQ88" s="398" t="s">
        <v>4101</v>
      </c>
      <c r="AR88" s="398" t="s">
        <v>4102</v>
      </c>
      <c r="AS88" s="398" t="s">
        <v>4103</v>
      </c>
      <c r="AT88" s="399" t="s">
        <v>4104</v>
      </c>
      <c r="AU88" s="399" t="s">
        <v>4105</v>
      </c>
      <c r="AV88" s="399" t="s">
        <v>4106</v>
      </c>
      <c r="AW88" s="399" t="s">
        <v>4111</v>
      </c>
      <c r="AX88" s="399" t="s">
        <v>4112</v>
      </c>
      <c r="AY88" s="400" t="s">
        <v>4113</v>
      </c>
      <c r="AZ88" s="400" t="s">
        <v>4114</v>
      </c>
      <c r="BA88" s="399" t="s">
        <v>4115</v>
      </c>
      <c r="BB88" s="399" t="s">
        <v>4116</v>
      </c>
      <c r="BC88" s="401" t="s">
        <v>2288</v>
      </c>
    </row>
    <row r="89" spans="1:55" ht="26.25" customHeight="1">
      <c r="A89" s="900"/>
      <c r="B89" s="900"/>
      <c r="C89" s="900" t="s">
        <v>2315</v>
      </c>
      <c r="D89" s="900" t="s">
        <v>4117</v>
      </c>
      <c r="E89" s="900" t="s">
        <v>4118</v>
      </c>
      <c r="F89" s="900" t="s">
        <v>4119</v>
      </c>
      <c r="G89" s="900" t="s">
        <v>4120</v>
      </c>
      <c r="H89" s="900" t="s">
        <v>4121</v>
      </c>
      <c r="I89" s="900" t="s">
        <v>4122</v>
      </c>
      <c r="J89" s="900" t="s">
        <v>4123</v>
      </c>
      <c r="K89" s="900" t="s">
        <v>4124</v>
      </c>
      <c r="L89" s="900" t="s">
        <v>4125</v>
      </c>
      <c r="M89" s="900" t="s">
        <v>4126</v>
      </c>
      <c r="N89" s="900" t="s">
        <v>4127</v>
      </c>
      <c r="O89" s="900" t="s">
        <v>4128</v>
      </c>
      <c r="P89" s="900" t="s">
        <v>3086</v>
      </c>
      <c r="Q89" s="900" t="s">
        <v>4129</v>
      </c>
      <c r="R89" s="900" t="s">
        <v>4130</v>
      </c>
      <c r="S89" s="900" t="s">
        <v>2331</v>
      </c>
      <c r="T89" s="900" t="s">
        <v>4131</v>
      </c>
      <c r="U89" s="900" t="s">
        <v>4118</v>
      </c>
      <c r="V89" s="900" t="s">
        <v>4132</v>
      </c>
      <c r="W89" s="900" t="s">
        <v>4120</v>
      </c>
      <c r="X89" s="900" t="s">
        <v>4133</v>
      </c>
      <c r="Y89" s="900" t="s">
        <v>4122</v>
      </c>
      <c r="Z89" s="900" t="s">
        <v>4134</v>
      </c>
      <c r="AA89" s="900" t="s">
        <v>4124</v>
      </c>
      <c r="AB89" s="900"/>
      <c r="AC89" s="900"/>
      <c r="AD89" s="900"/>
      <c r="AE89" s="900"/>
      <c r="AF89" s="901"/>
      <c r="AG89" s="402" t="s">
        <v>2335</v>
      </c>
      <c r="AH89" s="397" t="s">
        <v>4117</v>
      </c>
      <c r="AI89" s="397" t="s">
        <v>4118</v>
      </c>
      <c r="AJ89" s="403" t="s">
        <v>4119</v>
      </c>
      <c r="AK89" s="404" t="s">
        <v>4120</v>
      </c>
      <c r="AL89" s="404" t="s">
        <v>4121</v>
      </c>
      <c r="AM89" s="403" t="s">
        <v>4122</v>
      </c>
      <c r="AN89" s="403" t="s">
        <v>4123</v>
      </c>
      <c r="AO89" s="403" t="s">
        <v>4124</v>
      </c>
      <c r="AP89" s="398" t="s">
        <v>4125</v>
      </c>
      <c r="AQ89" s="398" t="s">
        <v>4126</v>
      </c>
      <c r="AR89" s="398" t="s">
        <v>4127</v>
      </c>
      <c r="AS89" s="398" t="s">
        <v>4128</v>
      </c>
      <c r="AT89" s="400" t="s">
        <v>3086</v>
      </c>
      <c r="AU89" s="400" t="s">
        <v>4129</v>
      </c>
      <c r="AV89" s="400" t="s">
        <v>4130</v>
      </c>
      <c r="AW89" s="400" t="s">
        <v>4128</v>
      </c>
      <c r="AX89" s="400" t="s">
        <v>4135</v>
      </c>
      <c r="AY89" s="400" t="s">
        <v>4136</v>
      </c>
      <c r="AZ89" s="400" t="s">
        <v>4137</v>
      </c>
      <c r="BA89" s="405" t="s">
        <v>4138</v>
      </c>
      <c r="BB89" s="399" t="s">
        <v>4139</v>
      </c>
      <c r="BC89" s="364" t="s">
        <v>2342</v>
      </c>
    </row>
    <row r="90" spans="1:55" ht="27.75" customHeight="1">
      <c r="A90" s="900"/>
      <c r="B90" s="900"/>
      <c r="C90" s="900" t="s">
        <v>2343</v>
      </c>
      <c r="D90" s="900" t="s">
        <v>4140</v>
      </c>
      <c r="E90" s="900" t="s">
        <v>4141</v>
      </c>
      <c r="F90" s="900" t="s">
        <v>4142</v>
      </c>
      <c r="G90" s="900" t="s">
        <v>4143</v>
      </c>
      <c r="H90" s="900" t="s">
        <v>4144</v>
      </c>
      <c r="I90" s="900" t="s">
        <v>4145</v>
      </c>
      <c r="J90" s="900" t="s">
        <v>4146</v>
      </c>
      <c r="K90" s="900" t="s">
        <v>4147</v>
      </c>
      <c r="L90" s="900" t="s">
        <v>4148</v>
      </c>
      <c r="M90" s="900" t="s">
        <v>4149</v>
      </c>
      <c r="N90" s="900" t="s">
        <v>4150</v>
      </c>
      <c r="O90" s="900" t="s">
        <v>3974</v>
      </c>
      <c r="P90" s="900" t="s">
        <v>3977</v>
      </c>
      <c r="Q90" s="900" t="s">
        <v>3799</v>
      </c>
      <c r="R90" s="900" t="s">
        <v>4151</v>
      </c>
      <c r="S90" s="900" t="s">
        <v>2359</v>
      </c>
      <c r="T90" s="900" t="s">
        <v>4152</v>
      </c>
      <c r="U90" s="900" t="s">
        <v>4153</v>
      </c>
      <c r="V90" s="900" t="s">
        <v>4154</v>
      </c>
      <c r="W90" s="900" t="s">
        <v>4155</v>
      </c>
      <c r="X90" s="900" t="s">
        <v>4156</v>
      </c>
      <c r="Y90" s="900" t="s">
        <v>4145</v>
      </c>
      <c r="Z90" s="900" t="s">
        <v>4157</v>
      </c>
      <c r="AA90" s="900" t="s">
        <v>4147</v>
      </c>
      <c r="AB90" s="900"/>
      <c r="AC90" s="900"/>
      <c r="AD90" s="900"/>
      <c r="AE90" s="900"/>
      <c r="AF90" s="901"/>
      <c r="AG90" s="396" t="s">
        <v>2367</v>
      </c>
      <c r="AH90" s="397" t="s">
        <v>4140</v>
      </c>
      <c r="AI90" s="397" t="s">
        <v>4158</v>
      </c>
      <c r="AJ90" s="397" t="s">
        <v>4142</v>
      </c>
      <c r="AK90" s="397" t="s">
        <v>4159</v>
      </c>
      <c r="AL90" s="397" t="s">
        <v>4144</v>
      </c>
      <c r="AM90" s="397" t="s">
        <v>4145</v>
      </c>
      <c r="AN90" s="397" t="s">
        <v>4146</v>
      </c>
      <c r="AO90" s="397" t="s">
        <v>4147</v>
      </c>
      <c r="AP90" s="398" t="s">
        <v>4148</v>
      </c>
      <c r="AQ90" s="398" t="s">
        <v>4149</v>
      </c>
      <c r="AR90" s="398" t="s">
        <v>4150</v>
      </c>
      <c r="AS90" s="398" t="s">
        <v>3974</v>
      </c>
      <c r="AT90" s="399" t="s">
        <v>3977</v>
      </c>
      <c r="AU90" s="399" t="s">
        <v>3799</v>
      </c>
      <c r="AV90" s="399" t="s">
        <v>4151</v>
      </c>
      <c r="AW90" s="399" t="s">
        <v>3836</v>
      </c>
      <c r="AX90" s="399" t="s">
        <v>4160</v>
      </c>
      <c r="AY90" s="400" t="s">
        <v>4161</v>
      </c>
      <c r="AZ90" s="400" t="s">
        <v>4162</v>
      </c>
      <c r="BA90" s="399" t="s">
        <v>4163</v>
      </c>
      <c r="BB90" s="399" t="s">
        <v>4164</v>
      </c>
      <c r="BC90" s="401" t="s">
        <v>2343</v>
      </c>
    </row>
    <row r="91" spans="1:55" ht="33.75" customHeight="1">
      <c r="A91" s="900"/>
      <c r="B91" s="900"/>
      <c r="C91" s="900" t="s">
        <v>2382</v>
      </c>
      <c r="D91" s="900" t="s">
        <v>4165</v>
      </c>
      <c r="E91" s="900" t="s">
        <v>4166</v>
      </c>
      <c r="F91" s="900" t="s">
        <v>4167</v>
      </c>
      <c r="G91" s="900" t="s">
        <v>4168</v>
      </c>
      <c r="H91" s="900" t="s">
        <v>4169</v>
      </c>
      <c r="I91" s="900" t="s">
        <v>4170</v>
      </c>
      <c r="J91" s="900" t="s">
        <v>4171</v>
      </c>
      <c r="K91" s="900" t="s">
        <v>4172</v>
      </c>
      <c r="L91" s="900" t="s">
        <v>4173</v>
      </c>
      <c r="M91" s="900" t="s">
        <v>4174</v>
      </c>
      <c r="N91" s="900" t="s">
        <v>4175</v>
      </c>
      <c r="O91" s="900" t="s">
        <v>4176</v>
      </c>
      <c r="P91" s="900" t="s">
        <v>3977</v>
      </c>
      <c r="Q91" s="900" t="s">
        <v>4177</v>
      </c>
      <c r="R91" s="900" t="s">
        <v>4178</v>
      </c>
      <c r="S91" s="900" t="s">
        <v>2398</v>
      </c>
      <c r="T91" s="900" t="s">
        <v>4179</v>
      </c>
      <c r="U91" s="900" t="s">
        <v>4180</v>
      </c>
      <c r="V91" s="900" t="s">
        <v>4181</v>
      </c>
      <c r="W91" s="900" t="s">
        <v>4182</v>
      </c>
      <c r="X91" s="900" t="s">
        <v>4183</v>
      </c>
      <c r="Y91" s="900" t="s">
        <v>4170</v>
      </c>
      <c r="Z91" s="900" t="s">
        <v>4184</v>
      </c>
      <c r="AA91" s="900" t="s">
        <v>4172</v>
      </c>
      <c r="AB91" s="900"/>
      <c r="AC91" s="900"/>
      <c r="AD91" s="900"/>
      <c r="AE91" s="900"/>
      <c r="AF91" s="901"/>
      <c r="AG91" s="402" t="s">
        <v>2406</v>
      </c>
      <c r="AH91" s="397" t="s">
        <v>4165</v>
      </c>
      <c r="AI91" s="397" t="s">
        <v>4185</v>
      </c>
      <c r="AJ91" s="403" t="s">
        <v>4186</v>
      </c>
      <c r="AK91" s="404" t="s">
        <v>4187</v>
      </c>
      <c r="AL91" s="404" t="s">
        <v>4169</v>
      </c>
      <c r="AM91" s="403" t="s">
        <v>4170</v>
      </c>
      <c r="AN91" s="403" t="s">
        <v>4171</v>
      </c>
      <c r="AO91" s="403" t="s">
        <v>4172</v>
      </c>
      <c r="AP91" s="398" t="s">
        <v>4173</v>
      </c>
      <c r="AQ91" s="398" t="s">
        <v>4174</v>
      </c>
      <c r="AR91" s="398" t="s">
        <v>4175</v>
      </c>
      <c r="AS91" s="398" t="s">
        <v>4176</v>
      </c>
      <c r="AT91" s="400" t="s">
        <v>3977</v>
      </c>
      <c r="AU91" s="400" t="s">
        <v>4177</v>
      </c>
      <c r="AV91" s="400" t="s">
        <v>4178</v>
      </c>
      <c r="AW91" s="400" t="s">
        <v>3836</v>
      </c>
      <c r="AX91" s="400" t="s">
        <v>4188</v>
      </c>
      <c r="AY91" s="400" t="s">
        <v>4189</v>
      </c>
      <c r="AZ91" s="400" t="s">
        <v>4190</v>
      </c>
      <c r="BA91" s="405" t="s">
        <v>4191</v>
      </c>
      <c r="BB91" s="399" t="s">
        <v>4191</v>
      </c>
      <c r="BC91" s="364" t="s">
        <v>2382</v>
      </c>
    </row>
    <row r="92" spans="1:55" ht="34.5" customHeight="1">
      <c r="A92" s="900" t="s">
        <v>4192</v>
      </c>
      <c r="B92" s="900">
        <v>395</v>
      </c>
      <c r="C92" s="900" t="s">
        <v>2193</v>
      </c>
      <c r="D92" s="900">
        <v>6</v>
      </c>
      <c r="E92" s="900">
        <v>6</v>
      </c>
      <c r="F92" s="900">
        <v>6</v>
      </c>
      <c r="G92" s="900">
        <v>6</v>
      </c>
      <c r="H92" s="900">
        <v>6</v>
      </c>
      <c r="I92" s="900">
        <v>6</v>
      </c>
      <c r="J92" s="900">
        <v>12</v>
      </c>
      <c r="K92" s="900">
        <v>12</v>
      </c>
      <c r="L92" s="900" t="s">
        <v>2795</v>
      </c>
      <c r="M92" s="900" t="s">
        <v>2795</v>
      </c>
      <c r="N92" s="900" t="s">
        <v>2795</v>
      </c>
      <c r="O92" s="900" t="s">
        <v>2619</v>
      </c>
      <c r="P92" s="900" t="s">
        <v>4193</v>
      </c>
      <c r="Q92" s="900" t="s">
        <v>2619</v>
      </c>
      <c r="R92" s="900" t="s">
        <v>2617</v>
      </c>
      <c r="S92" s="900" t="s">
        <v>2199</v>
      </c>
      <c r="T92" s="900">
        <v>6</v>
      </c>
      <c r="U92" s="900">
        <v>6</v>
      </c>
      <c r="V92" s="900">
        <v>6</v>
      </c>
      <c r="W92" s="900">
        <v>6</v>
      </c>
      <c r="X92" s="900">
        <v>6</v>
      </c>
      <c r="Y92" s="900">
        <v>6</v>
      </c>
      <c r="Z92" s="900">
        <v>12</v>
      </c>
      <c r="AA92" s="900">
        <v>12</v>
      </c>
      <c r="AB92" s="900"/>
      <c r="AC92" s="900"/>
      <c r="AD92" s="900">
        <v>12</v>
      </c>
      <c r="AE92" s="900" t="s">
        <v>4194</v>
      </c>
      <c r="AF92" s="901">
        <v>395</v>
      </c>
      <c r="AG92" s="396" t="s">
        <v>2201</v>
      </c>
      <c r="AH92" s="397">
        <v>6</v>
      </c>
      <c r="AI92" s="397">
        <v>6</v>
      </c>
      <c r="AJ92" s="397">
        <v>6</v>
      </c>
      <c r="AK92" s="397">
        <v>6</v>
      </c>
      <c r="AL92" s="397">
        <v>6</v>
      </c>
      <c r="AM92" s="397">
        <v>6</v>
      </c>
      <c r="AN92" s="397">
        <v>12</v>
      </c>
      <c r="AO92" s="397">
        <v>12</v>
      </c>
      <c r="AP92" s="398" t="s">
        <v>2795</v>
      </c>
      <c r="AQ92" s="398" t="s">
        <v>2795</v>
      </c>
      <c r="AR92" s="398" t="s">
        <v>2795</v>
      </c>
      <c r="AS92" s="398" t="s">
        <v>2619</v>
      </c>
      <c r="AT92" s="399">
        <v>1</v>
      </c>
      <c r="AU92" s="399">
        <v>6</v>
      </c>
      <c r="AV92" s="399">
        <v>11</v>
      </c>
      <c r="AW92" s="399">
        <v>11</v>
      </c>
      <c r="AX92" s="399">
        <v>15</v>
      </c>
      <c r="AY92" s="400"/>
      <c r="AZ92" s="400" t="s">
        <v>2797</v>
      </c>
      <c r="BA92" s="399">
        <v>26</v>
      </c>
      <c r="BB92" s="399">
        <v>26</v>
      </c>
      <c r="BC92" s="401" t="s">
        <v>2193</v>
      </c>
    </row>
    <row r="93" spans="1:55" ht="21" customHeight="1">
      <c r="A93" s="900"/>
      <c r="B93" s="900"/>
      <c r="C93" s="900" t="s">
        <v>2204</v>
      </c>
      <c r="D93" s="900" t="s">
        <v>2800</v>
      </c>
      <c r="E93" s="900" t="s">
        <v>3139</v>
      </c>
      <c r="F93" s="900" t="s">
        <v>4195</v>
      </c>
      <c r="G93" s="900" t="s">
        <v>4196</v>
      </c>
      <c r="H93" s="900" t="s">
        <v>4197</v>
      </c>
      <c r="I93" s="900" t="s">
        <v>4198</v>
      </c>
      <c r="J93" s="900" t="s">
        <v>4199</v>
      </c>
      <c r="K93" s="900" t="s">
        <v>4200</v>
      </c>
      <c r="L93" s="900" t="s">
        <v>3148</v>
      </c>
      <c r="M93" s="900" t="s">
        <v>4201</v>
      </c>
      <c r="N93" s="900" t="s">
        <v>4202</v>
      </c>
      <c r="O93" s="900" t="s">
        <v>4203</v>
      </c>
      <c r="P93" s="900" t="s">
        <v>4204</v>
      </c>
      <c r="Q93" s="900" t="s">
        <v>4205</v>
      </c>
      <c r="R93" s="900" t="s">
        <v>4206</v>
      </c>
      <c r="S93" s="900" t="s">
        <v>2220</v>
      </c>
      <c r="T93" s="900" t="s">
        <v>4207</v>
      </c>
      <c r="U93" s="900" t="s">
        <v>3139</v>
      </c>
      <c r="V93" s="900" t="s">
        <v>4208</v>
      </c>
      <c r="W93" s="900" t="s">
        <v>4196</v>
      </c>
      <c r="X93" s="900" t="s">
        <v>4209</v>
      </c>
      <c r="Y93" s="900" t="s">
        <v>4198</v>
      </c>
      <c r="Z93" s="900" t="s">
        <v>4210</v>
      </c>
      <c r="AA93" s="900" t="s">
        <v>4200</v>
      </c>
      <c r="AB93" s="900"/>
      <c r="AC93" s="900"/>
      <c r="AD93" s="900"/>
      <c r="AE93" s="900"/>
      <c r="AF93" s="901"/>
      <c r="AG93" s="402" t="s">
        <v>2225</v>
      </c>
      <c r="AH93" s="397" t="s">
        <v>2800</v>
      </c>
      <c r="AI93" s="397" t="s">
        <v>3139</v>
      </c>
      <c r="AJ93" s="403" t="s">
        <v>4195</v>
      </c>
      <c r="AK93" s="404" t="s">
        <v>4196</v>
      </c>
      <c r="AL93" s="404" t="s">
        <v>4197</v>
      </c>
      <c r="AM93" s="403" t="s">
        <v>4198</v>
      </c>
      <c r="AN93" s="403" t="s">
        <v>4199</v>
      </c>
      <c r="AO93" s="403" t="s">
        <v>4200</v>
      </c>
      <c r="AP93" s="398" t="s">
        <v>3148</v>
      </c>
      <c r="AQ93" s="398" t="s">
        <v>4201</v>
      </c>
      <c r="AR93" s="398" t="s">
        <v>4202</v>
      </c>
      <c r="AS93" s="398" t="s">
        <v>4203</v>
      </c>
      <c r="AT93" s="400" t="s">
        <v>4204</v>
      </c>
      <c r="AU93" s="400" t="s">
        <v>4205</v>
      </c>
      <c r="AV93" s="400" t="s">
        <v>4206</v>
      </c>
      <c r="AW93" s="400" t="s">
        <v>4211</v>
      </c>
      <c r="AX93" s="400" t="s">
        <v>4212</v>
      </c>
      <c r="AY93" s="400" t="s">
        <v>4213</v>
      </c>
      <c r="AZ93" s="400" t="s">
        <v>4214</v>
      </c>
      <c r="BA93" s="405" t="s">
        <v>2447</v>
      </c>
      <c r="BB93" s="399" t="s">
        <v>4215</v>
      </c>
      <c r="BC93" s="364" t="s">
        <v>2232</v>
      </c>
    </row>
    <row r="94" spans="1:55" ht="27" customHeight="1">
      <c r="A94" s="900"/>
      <c r="B94" s="900"/>
      <c r="C94" s="900" t="s">
        <v>2233</v>
      </c>
      <c r="D94" s="900" t="s">
        <v>4216</v>
      </c>
      <c r="E94" s="900" t="s">
        <v>4043</v>
      </c>
      <c r="F94" s="900" t="s">
        <v>4217</v>
      </c>
      <c r="G94" s="900" t="s">
        <v>4218</v>
      </c>
      <c r="H94" s="900" t="s">
        <v>4219</v>
      </c>
      <c r="I94" s="900" t="s">
        <v>4220</v>
      </c>
      <c r="J94" s="900" t="s">
        <v>4221</v>
      </c>
      <c r="K94" s="900" t="s">
        <v>3880</v>
      </c>
      <c r="L94" s="900" t="s">
        <v>4222</v>
      </c>
      <c r="M94" s="900" t="s">
        <v>4055</v>
      </c>
      <c r="N94" s="900" t="s">
        <v>4223</v>
      </c>
      <c r="O94" s="900" t="s">
        <v>3882</v>
      </c>
      <c r="P94" s="900" t="s">
        <v>4224</v>
      </c>
      <c r="Q94" s="900" t="s">
        <v>4054</v>
      </c>
      <c r="R94" s="900" t="s">
        <v>4225</v>
      </c>
      <c r="S94" s="900" t="s">
        <v>2249</v>
      </c>
      <c r="T94" s="900" t="s">
        <v>4226</v>
      </c>
      <c r="U94" s="900" t="s">
        <v>4043</v>
      </c>
      <c r="V94" s="900" t="s">
        <v>4227</v>
      </c>
      <c r="W94" s="900" t="s">
        <v>4218</v>
      </c>
      <c r="X94" s="900" t="s">
        <v>4228</v>
      </c>
      <c r="Y94" s="900" t="s">
        <v>4220</v>
      </c>
      <c r="Z94" s="900" t="s">
        <v>4229</v>
      </c>
      <c r="AA94" s="900" t="s">
        <v>3880</v>
      </c>
      <c r="AB94" s="900"/>
      <c r="AC94" s="900"/>
      <c r="AD94" s="900"/>
      <c r="AE94" s="900"/>
      <c r="AF94" s="901"/>
      <c r="AG94" s="396" t="s">
        <v>2254</v>
      </c>
      <c r="AH94" s="397" t="s">
        <v>4216</v>
      </c>
      <c r="AI94" s="397" t="s">
        <v>4043</v>
      </c>
      <c r="AJ94" s="397" t="s">
        <v>4217</v>
      </c>
      <c r="AK94" s="397" t="s">
        <v>4218</v>
      </c>
      <c r="AL94" s="397" t="s">
        <v>4219</v>
      </c>
      <c r="AM94" s="397" t="s">
        <v>4220</v>
      </c>
      <c r="AN94" s="397" t="s">
        <v>4221</v>
      </c>
      <c r="AO94" s="397" t="s">
        <v>3880</v>
      </c>
      <c r="AP94" s="398" t="s">
        <v>4222</v>
      </c>
      <c r="AQ94" s="398" t="s">
        <v>4055</v>
      </c>
      <c r="AR94" s="398" t="s">
        <v>4223</v>
      </c>
      <c r="AS94" s="398" t="s">
        <v>3882</v>
      </c>
      <c r="AT94" s="399" t="s">
        <v>4224</v>
      </c>
      <c r="AU94" s="399" t="s">
        <v>4054</v>
      </c>
      <c r="AV94" s="399" t="s">
        <v>4225</v>
      </c>
      <c r="AW94" s="399" t="s">
        <v>4230</v>
      </c>
      <c r="AX94" s="399" t="s">
        <v>4231</v>
      </c>
      <c r="AY94" s="400" t="s">
        <v>3708</v>
      </c>
      <c r="AZ94" s="400" t="s">
        <v>4232</v>
      </c>
      <c r="BA94" s="399" t="s">
        <v>4223</v>
      </c>
      <c r="BB94" s="399" t="s">
        <v>3708</v>
      </c>
      <c r="BC94" s="401" t="s">
        <v>2233</v>
      </c>
    </row>
    <row r="95" spans="1:55" ht="36.75" customHeight="1">
      <c r="A95" s="900"/>
      <c r="B95" s="900"/>
      <c r="C95" s="900" t="s">
        <v>2261</v>
      </c>
      <c r="D95" s="900" t="s">
        <v>4233</v>
      </c>
      <c r="E95" s="900" t="s">
        <v>4234</v>
      </c>
      <c r="F95" s="900" t="s">
        <v>4235</v>
      </c>
      <c r="G95" s="900" t="s">
        <v>4236</v>
      </c>
      <c r="H95" s="900" t="s">
        <v>4237</v>
      </c>
      <c r="I95" s="900" t="s">
        <v>4238</v>
      </c>
      <c r="J95" s="900" t="s">
        <v>4239</v>
      </c>
      <c r="K95" s="900" t="s">
        <v>4240</v>
      </c>
      <c r="L95" s="900" t="s">
        <v>4241</v>
      </c>
      <c r="M95" s="900" t="s">
        <v>4242</v>
      </c>
      <c r="N95" s="900" t="s">
        <v>4243</v>
      </c>
      <c r="O95" s="900" t="s">
        <v>4244</v>
      </c>
      <c r="P95" s="900" t="s">
        <v>4245</v>
      </c>
      <c r="Q95" s="900" t="s">
        <v>4246</v>
      </c>
      <c r="R95" s="900" t="s">
        <v>4247</v>
      </c>
      <c r="S95" s="900" t="s">
        <v>2277</v>
      </c>
      <c r="T95" s="900" t="s">
        <v>4248</v>
      </c>
      <c r="U95" s="900" t="s">
        <v>4234</v>
      </c>
      <c r="V95" s="900" t="s">
        <v>4249</v>
      </c>
      <c r="W95" s="900" t="s">
        <v>4236</v>
      </c>
      <c r="X95" s="900" t="s">
        <v>4250</v>
      </c>
      <c r="Y95" s="900" t="s">
        <v>4238</v>
      </c>
      <c r="Z95" s="900" t="s">
        <v>4251</v>
      </c>
      <c r="AA95" s="900" t="s">
        <v>4240</v>
      </c>
      <c r="AB95" s="900"/>
      <c r="AC95" s="900"/>
      <c r="AD95" s="900"/>
      <c r="AE95" s="900"/>
      <c r="AF95" s="901"/>
      <c r="AG95" s="402" t="s">
        <v>2281</v>
      </c>
      <c r="AH95" s="397" t="s">
        <v>4233</v>
      </c>
      <c r="AI95" s="397" t="s">
        <v>4234</v>
      </c>
      <c r="AJ95" s="403" t="s">
        <v>4235</v>
      </c>
      <c r="AK95" s="404" t="s">
        <v>4236</v>
      </c>
      <c r="AL95" s="404" t="s">
        <v>4237</v>
      </c>
      <c r="AM95" s="403" t="s">
        <v>4238</v>
      </c>
      <c r="AN95" s="403" t="s">
        <v>4239</v>
      </c>
      <c r="AO95" s="403" t="s">
        <v>4240</v>
      </c>
      <c r="AP95" s="398" t="s">
        <v>4241</v>
      </c>
      <c r="AQ95" s="398" t="s">
        <v>4242</v>
      </c>
      <c r="AR95" s="398" t="s">
        <v>4243</v>
      </c>
      <c r="AS95" s="398" t="s">
        <v>4244</v>
      </c>
      <c r="AT95" s="400" t="s">
        <v>4245</v>
      </c>
      <c r="AU95" s="400" t="s">
        <v>4246</v>
      </c>
      <c r="AV95" s="400" t="s">
        <v>4247</v>
      </c>
      <c r="AW95" s="400" t="s">
        <v>4252</v>
      </c>
      <c r="AX95" s="400" t="s">
        <v>4253</v>
      </c>
      <c r="AY95" s="400" t="s">
        <v>4254</v>
      </c>
      <c r="AZ95" s="400" t="s">
        <v>4255</v>
      </c>
      <c r="BA95" s="405" t="s">
        <v>4256</v>
      </c>
      <c r="BB95" s="399" t="s">
        <v>4257</v>
      </c>
      <c r="BC95" s="364" t="s">
        <v>2261</v>
      </c>
    </row>
    <row r="96" spans="1:55" ht="25.5" customHeight="1">
      <c r="A96" s="900"/>
      <c r="B96" s="900"/>
      <c r="C96" s="900" t="s">
        <v>2288</v>
      </c>
      <c r="D96" s="900" t="s">
        <v>4258</v>
      </c>
      <c r="E96" s="900" t="s">
        <v>3880</v>
      </c>
      <c r="F96" s="900" t="s">
        <v>4259</v>
      </c>
      <c r="G96" s="900" t="s">
        <v>4260</v>
      </c>
      <c r="H96" s="900" t="s">
        <v>4261</v>
      </c>
      <c r="I96" s="900" t="s">
        <v>4262</v>
      </c>
      <c r="J96" s="900" t="s">
        <v>4263</v>
      </c>
      <c r="K96" s="900" t="s">
        <v>4264</v>
      </c>
      <c r="L96" s="900" t="s">
        <v>4265</v>
      </c>
      <c r="M96" s="900" t="s">
        <v>4266</v>
      </c>
      <c r="N96" s="900" t="s">
        <v>4267</v>
      </c>
      <c r="O96" s="900" t="s">
        <v>4054</v>
      </c>
      <c r="P96" s="900" t="s">
        <v>4268</v>
      </c>
      <c r="Q96" s="900" t="s">
        <v>4269</v>
      </c>
      <c r="R96" s="900" t="s">
        <v>4270</v>
      </c>
      <c r="S96" s="900" t="s">
        <v>2304</v>
      </c>
      <c r="T96" s="900" t="s">
        <v>4271</v>
      </c>
      <c r="U96" s="900" t="s">
        <v>3880</v>
      </c>
      <c r="V96" s="900" t="s">
        <v>4272</v>
      </c>
      <c r="W96" s="900" t="s">
        <v>4260</v>
      </c>
      <c r="X96" s="900" t="s">
        <v>4273</v>
      </c>
      <c r="Y96" s="900" t="s">
        <v>4262</v>
      </c>
      <c r="Z96" s="900" t="s">
        <v>4274</v>
      </c>
      <c r="AA96" s="900" t="s">
        <v>4264</v>
      </c>
      <c r="AB96" s="900"/>
      <c r="AC96" s="900"/>
      <c r="AD96" s="900"/>
      <c r="AE96" s="900"/>
      <c r="AF96" s="901"/>
      <c r="AG96" s="396" t="s">
        <v>2308</v>
      </c>
      <c r="AH96" s="397" t="s">
        <v>4258</v>
      </c>
      <c r="AI96" s="397" t="s">
        <v>3880</v>
      </c>
      <c r="AJ96" s="397" t="s">
        <v>4259</v>
      </c>
      <c r="AK96" s="397" t="s">
        <v>4260</v>
      </c>
      <c r="AL96" s="397" t="s">
        <v>4261</v>
      </c>
      <c r="AM96" s="397" t="s">
        <v>4262</v>
      </c>
      <c r="AN96" s="397" t="s">
        <v>4263</v>
      </c>
      <c r="AO96" s="397" t="s">
        <v>4264</v>
      </c>
      <c r="AP96" s="398" t="s">
        <v>4265</v>
      </c>
      <c r="AQ96" s="398" t="s">
        <v>4266</v>
      </c>
      <c r="AR96" s="398" t="s">
        <v>4267</v>
      </c>
      <c r="AS96" s="398" t="s">
        <v>4054</v>
      </c>
      <c r="AT96" s="399" t="s">
        <v>4268</v>
      </c>
      <c r="AU96" s="399" t="s">
        <v>4269</v>
      </c>
      <c r="AV96" s="399" t="s">
        <v>4270</v>
      </c>
      <c r="AW96" s="399" t="s">
        <v>4275</v>
      </c>
      <c r="AX96" s="399" t="s">
        <v>4276</v>
      </c>
      <c r="AY96" s="400" t="s">
        <v>3388</v>
      </c>
      <c r="AZ96" s="400" t="s">
        <v>4277</v>
      </c>
      <c r="BA96" s="399" t="s">
        <v>4278</v>
      </c>
      <c r="BB96" s="399" t="s">
        <v>4278</v>
      </c>
      <c r="BC96" s="401" t="s">
        <v>2288</v>
      </c>
    </row>
    <row r="97" spans="1:55" ht="26.25" customHeight="1">
      <c r="A97" s="900"/>
      <c r="B97" s="900"/>
      <c r="C97" s="900" t="s">
        <v>2315</v>
      </c>
      <c r="D97" s="900" t="s">
        <v>4279</v>
      </c>
      <c r="E97" s="900" t="s">
        <v>4280</v>
      </c>
      <c r="F97" s="900" t="s">
        <v>4281</v>
      </c>
      <c r="G97" s="900" t="s">
        <v>4282</v>
      </c>
      <c r="H97" s="900" t="s">
        <v>4283</v>
      </c>
      <c r="I97" s="900" t="s">
        <v>4284</v>
      </c>
      <c r="J97" s="900" t="s">
        <v>4285</v>
      </c>
      <c r="K97" s="900" t="s">
        <v>4286</v>
      </c>
      <c r="L97" s="900" t="s">
        <v>2735</v>
      </c>
      <c r="M97" s="900" t="s">
        <v>4287</v>
      </c>
      <c r="N97" s="900" t="s">
        <v>4288</v>
      </c>
      <c r="O97" s="900" t="s">
        <v>3780</v>
      </c>
      <c r="P97" s="900" t="s">
        <v>4289</v>
      </c>
      <c r="Q97" s="900" t="s">
        <v>4290</v>
      </c>
      <c r="R97" s="900" t="s">
        <v>4288</v>
      </c>
      <c r="S97" s="900" t="s">
        <v>2331</v>
      </c>
      <c r="T97" s="900" t="s">
        <v>4291</v>
      </c>
      <c r="U97" s="900" t="s">
        <v>4280</v>
      </c>
      <c r="V97" s="900" t="s">
        <v>4292</v>
      </c>
      <c r="W97" s="900" t="s">
        <v>4282</v>
      </c>
      <c r="X97" s="900" t="s">
        <v>4293</v>
      </c>
      <c r="Y97" s="900" t="s">
        <v>4284</v>
      </c>
      <c r="Z97" s="900" t="s">
        <v>4294</v>
      </c>
      <c r="AA97" s="900" t="s">
        <v>4286</v>
      </c>
      <c r="AB97" s="900"/>
      <c r="AC97" s="900"/>
      <c r="AD97" s="900"/>
      <c r="AE97" s="900"/>
      <c r="AF97" s="901"/>
      <c r="AG97" s="402" t="s">
        <v>2335</v>
      </c>
      <c r="AH97" s="397" t="s">
        <v>4279</v>
      </c>
      <c r="AI97" s="397" t="s">
        <v>4280</v>
      </c>
      <c r="AJ97" s="403" t="s">
        <v>4281</v>
      </c>
      <c r="AK97" s="404" t="s">
        <v>4282</v>
      </c>
      <c r="AL97" s="404" t="s">
        <v>4283</v>
      </c>
      <c r="AM97" s="403" t="s">
        <v>4284</v>
      </c>
      <c r="AN97" s="403" t="s">
        <v>4285</v>
      </c>
      <c r="AO97" s="403" t="s">
        <v>4286</v>
      </c>
      <c r="AP97" s="398" t="s">
        <v>2735</v>
      </c>
      <c r="AQ97" s="398" t="s">
        <v>4287</v>
      </c>
      <c r="AR97" s="398" t="s">
        <v>4288</v>
      </c>
      <c r="AS97" s="398" t="s">
        <v>3780</v>
      </c>
      <c r="AT97" s="400" t="s">
        <v>4289</v>
      </c>
      <c r="AU97" s="400" t="s">
        <v>4290</v>
      </c>
      <c r="AV97" s="400" t="s">
        <v>4288</v>
      </c>
      <c r="AW97" s="400" t="s">
        <v>4295</v>
      </c>
      <c r="AX97" s="400" t="s">
        <v>4296</v>
      </c>
      <c r="AY97" s="400" t="s">
        <v>4297</v>
      </c>
      <c r="AZ97" s="400" t="s">
        <v>4298</v>
      </c>
      <c r="BA97" s="405" t="s">
        <v>4299</v>
      </c>
      <c r="BB97" s="399" t="s">
        <v>4300</v>
      </c>
      <c r="BC97" s="364" t="s">
        <v>2342</v>
      </c>
    </row>
    <row r="98" spans="1:55" ht="33.75" customHeight="1">
      <c r="A98" s="900"/>
      <c r="B98" s="900"/>
      <c r="C98" s="900" t="s">
        <v>2343</v>
      </c>
      <c r="D98" s="900" t="s">
        <v>4301</v>
      </c>
      <c r="E98" s="900" t="s">
        <v>4302</v>
      </c>
      <c r="F98" s="900" t="s">
        <v>4303</v>
      </c>
      <c r="G98" s="900" t="s">
        <v>4304</v>
      </c>
      <c r="H98" s="900">
        <v>2200</v>
      </c>
      <c r="I98" s="900" t="s">
        <v>4305</v>
      </c>
      <c r="J98" s="900" t="s">
        <v>4306</v>
      </c>
      <c r="K98" s="900" t="s">
        <v>4307</v>
      </c>
      <c r="L98" s="900" t="s">
        <v>503</v>
      </c>
      <c r="M98" s="900" t="s">
        <v>4308</v>
      </c>
      <c r="N98" s="900" t="s">
        <v>4309</v>
      </c>
      <c r="O98" s="900" t="s">
        <v>4310</v>
      </c>
      <c r="P98" s="900" t="s">
        <v>4311</v>
      </c>
      <c r="Q98" s="900" t="s">
        <v>4312</v>
      </c>
      <c r="R98" s="900" t="s">
        <v>4313</v>
      </c>
      <c r="S98" s="900" t="s">
        <v>2359</v>
      </c>
      <c r="T98" s="900" t="s">
        <v>4314</v>
      </c>
      <c r="U98" s="900" t="s">
        <v>4302</v>
      </c>
      <c r="V98" s="900" t="s">
        <v>4315</v>
      </c>
      <c r="W98" s="900" t="s">
        <v>4304</v>
      </c>
      <c r="X98" s="900">
        <v>2200</v>
      </c>
      <c r="Y98" s="900" t="s">
        <v>4305</v>
      </c>
      <c r="Z98" s="900" t="s">
        <v>4316</v>
      </c>
      <c r="AA98" s="900" t="s">
        <v>4307</v>
      </c>
      <c r="AB98" s="900"/>
      <c r="AC98" s="900"/>
      <c r="AD98" s="900"/>
      <c r="AE98" s="900"/>
      <c r="AF98" s="901"/>
      <c r="AG98" s="396" t="s">
        <v>2367</v>
      </c>
      <c r="AH98" s="397" t="s">
        <v>4301</v>
      </c>
      <c r="AI98" s="397" t="s">
        <v>4302</v>
      </c>
      <c r="AJ98" s="397" t="s">
        <v>4303</v>
      </c>
      <c r="AK98" s="397" t="s">
        <v>4304</v>
      </c>
      <c r="AL98" s="397">
        <v>2200</v>
      </c>
      <c r="AM98" s="397" t="s">
        <v>4305</v>
      </c>
      <c r="AN98" s="397" t="s">
        <v>4306</v>
      </c>
      <c r="AO98" s="397" t="s">
        <v>4307</v>
      </c>
      <c r="AP98" s="398" t="s">
        <v>503</v>
      </c>
      <c r="AQ98" s="398" t="s">
        <v>4308</v>
      </c>
      <c r="AR98" s="398" t="s">
        <v>4309</v>
      </c>
      <c r="AS98" s="398" t="s">
        <v>4310</v>
      </c>
      <c r="AT98" s="399" t="s">
        <v>4311</v>
      </c>
      <c r="AU98" s="399" t="s">
        <v>4312</v>
      </c>
      <c r="AV98" s="399" t="s">
        <v>4313</v>
      </c>
      <c r="AW98" s="399" t="s">
        <v>4317</v>
      </c>
      <c r="AX98" s="399" t="s">
        <v>4318</v>
      </c>
      <c r="AY98" s="400" t="s">
        <v>4319</v>
      </c>
      <c r="AZ98" s="400" t="s">
        <v>4320</v>
      </c>
      <c r="BA98" s="399" t="s">
        <v>4321</v>
      </c>
      <c r="BB98" s="399" t="s">
        <v>4322</v>
      </c>
      <c r="BC98" s="401" t="s">
        <v>2343</v>
      </c>
    </row>
    <row r="99" spans="1:55" ht="35.25" customHeight="1">
      <c r="A99" s="900"/>
      <c r="B99" s="900"/>
      <c r="C99" s="900" t="s">
        <v>2382</v>
      </c>
      <c r="D99" s="900" t="s">
        <v>4323</v>
      </c>
      <c r="E99" s="900" t="s">
        <v>4324</v>
      </c>
      <c r="F99" s="900" t="s">
        <v>4325</v>
      </c>
      <c r="G99" s="900" t="s">
        <v>4326</v>
      </c>
      <c r="H99" s="900">
        <v>1300</v>
      </c>
      <c r="I99" s="900" t="s">
        <v>4327</v>
      </c>
      <c r="J99" s="900" t="s">
        <v>4328</v>
      </c>
      <c r="K99" s="900" t="s">
        <v>4329</v>
      </c>
      <c r="L99" s="900" t="s">
        <v>503</v>
      </c>
      <c r="M99" s="900" t="s">
        <v>4330</v>
      </c>
      <c r="N99" s="900" t="s">
        <v>4331</v>
      </c>
      <c r="O99" s="900" t="s">
        <v>4332</v>
      </c>
      <c r="P99" s="900" t="s">
        <v>4333</v>
      </c>
      <c r="Q99" s="900" t="s">
        <v>4334</v>
      </c>
      <c r="R99" s="900" t="s">
        <v>4335</v>
      </c>
      <c r="S99" s="900" t="s">
        <v>2398</v>
      </c>
      <c r="T99" s="900" t="s">
        <v>4336</v>
      </c>
      <c r="U99" s="900" t="s">
        <v>4324</v>
      </c>
      <c r="V99" s="900" t="s">
        <v>4337</v>
      </c>
      <c r="W99" s="900" t="s">
        <v>4326</v>
      </c>
      <c r="X99" s="900">
        <v>1300</v>
      </c>
      <c r="Y99" s="900" t="s">
        <v>4327</v>
      </c>
      <c r="Z99" s="900" t="s">
        <v>4338</v>
      </c>
      <c r="AA99" s="900" t="s">
        <v>4329</v>
      </c>
      <c r="AB99" s="900"/>
      <c r="AC99" s="900"/>
      <c r="AD99" s="900"/>
      <c r="AE99" s="900"/>
      <c r="AF99" s="901"/>
      <c r="AG99" s="402" t="s">
        <v>2406</v>
      </c>
      <c r="AH99" s="397" t="s">
        <v>4323</v>
      </c>
      <c r="AI99" s="397" t="s">
        <v>4324</v>
      </c>
      <c r="AJ99" s="403" t="s">
        <v>4325</v>
      </c>
      <c r="AK99" s="404" t="s">
        <v>4326</v>
      </c>
      <c r="AL99" s="404">
        <v>1300</v>
      </c>
      <c r="AM99" s="403" t="s">
        <v>4327</v>
      </c>
      <c r="AN99" s="403" t="s">
        <v>4328</v>
      </c>
      <c r="AO99" s="403" t="s">
        <v>4329</v>
      </c>
      <c r="AP99" s="398" t="s">
        <v>503</v>
      </c>
      <c r="AQ99" s="398" t="s">
        <v>4330</v>
      </c>
      <c r="AR99" s="398" t="s">
        <v>4331</v>
      </c>
      <c r="AS99" s="398" t="s">
        <v>4332</v>
      </c>
      <c r="AT99" s="400" t="s">
        <v>4333</v>
      </c>
      <c r="AU99" s="400" t="s">
        <v>4334</v>
      </c>
      <c r="AV99" s="400" t="s">
        <v>4335</v>
      </c>
      <c r="AW99" s="400" t="s">
        <v>4176</v>
      </c>
      <c r="AX99" s="400" t="s">
        <v>4339</v>
      </c>
      <c r="AY99" s="400" t="s">
        <v>4340</v>
      </c>
      <c r="AZ99" s="400" t="s">
        <v>4341</v>
      </c>
      <c r="BA99" s="405" t="s">
        <v>4342</v>
      </c>
      <c r="BB99" s="399" t="s">
        <v>4191</v>
      </c>
      <c r="BC99" s="364" t="s">
        <v>2382</v>
      </c>
    </row>
    <row r="100" spans="1:55" ht="33.75" customHeight="1">
      <c r="A100" s="902" t="s">
        <v>4343</v>
      </c>
      <c r="B100" s="902">
        <v>916</v>
      </c>
      <c r="C100" s="902" t="s">
        <v>2193</v>
      </c>
      <c r="D100" s="902">
        <v>6</v>
      </c>
      <c r="E100" s="902">
        <v>6</v>
      </c>
      <c r="F100" s="902">
        <v>6</v>
      </c>
      <c r="G100" s="902">
        <v>10</v>
      </c>
      <c r="H100" s="902">
        <v>10</v>
      </c>
      <c r="I100" s="902">
        <v>10</v>
      </c>
      <c r="J100" s="902">
        <v>10</v>
      </c>
      <c r="K100" s="902">
        <v>10</v>
      </c>
      <c r="L100" s="902" t="s">
        <v>4021</v>
      </c>
      <c r="M100" s="902" t="s">
        <v>4021</v>
      </c>
      <c r="N100" s="902" t="s">
        <v>4021</v>
      </c>
      <c r="O100" s="902" t="s">
        <v>4021</v>
      </c>
      <c r="P100" s="902" t="s">
        <v>4021</v>
      </c>
      <c r="Q100" s="902" t="s">
        <v>4021</v>
      </c>
      <c r="R100" s="902" t="s">
        <v>4021</v>
      </c>
      <c r="S100" s="902" t="s">
        <v>2199</v>
      </c>
      <c r="T100" s="902">
        <v>6</v>
      </c>
      <c r="U100" s="902">
        <v>6</v>
      </c>
      <c r="V100" s="902">
        <v>6</v>
      </c>
      <c r="W100" s="902">
        <v>10</v>
      </c>
      <c r="X100" s="902">
        <v>10</v>
      </c>
      <c r="Y100" s="902">
        <v>10</v>
      </c>
      <c r="Z100" s="902">
        <v>10</v>
      </c>
      <c r="AA100" s="902">
        <v>10</v>
      </c>
      <c r="AB100" s="902"/>
      <c r="AC100" s="902"/>
      <c r="AD100" s="902">
        <v>13</v>
      </c>
      <c r="AE100" s="902" t="s">
        <v>4344</v>
      </c>
      <c r="AF100" s="901">
        <v>916</v>
      </c>
      <c r="AG100" s="396" t="s">
        <v>2201</v>
      </c>
      <c r="AH100" s="397">
        <v>6</v>
      </c>
      <c r="AI100" s="397">
        <v>6</v>
      </c>
      <c r="AJ100" s="397">
        <v>6</v>
      </c>
      <c r="AK100" s="397">
        <v>10</v>
      </c>
      <c r="AL100" s="397">
        <v>10</v>
      </c>
      <c r="AM100" s="397">
        <v>10</v>
      </c>
      <c r="AN100" s="397">
        <v>10</v>
      </c>
      <c r="AO100" s="397">
        <v>10</v>
      </c>
      <c r="AP100" s="398" t="s">
        <v>4021</v>
      </c>
      <c r="AQ100" s="398" t="s">
        <v>4021</v>
      </c>
      <c r="AR100" s="398" t="s">
        <v>4021</v>
      </c>
      <c r="AS100" s="398" t="s">
        <v>4021</v>
      </c>
      <c r="AT100" s="399">
        <v>10</v>
      </c>
      <c r="AU100" s="399">
        <v>10</v>
      </c>
      <c r="AV100" s="399">
        <v>10</v>
      </c>
      <c r="AW100" s="399">
        <v>11</v>
      </c>
      <c r="AX100" s="399">
        <v>11</v>
      </c>
      <c r="AY100" s="400"/>
      <c r="AZ100" s="400" t="s">
        <v>2617</v>
      </c>
      <c r="BA100" s="399">
        <v>11</v>
      </c>
      <c r="BB100" s="399">
        <v>11</v>
      </c>
      <c r="BC100" s="401" t="s">
        <v>2193</v>
      </c>
    </row>
    <row r="101" spans="1:55" ht="21.75" customHeight="1">
      <c r="A101" s="902"/>
      <c r="B101" s="902"/>
      <c r="C101" s="902" t="s">
        <v>2204</v>
      </c>
      <c r="D101" s="902" t="s">
        <v>4345</v>
      </c>
      <c r="E101" s="902" t="s">
        <v>4346</v>
      </c>
      <c r="F101" s="902" t="s">
        <v>4347</v>
      </c>
      <c r="G101" s="902" t="s">
        <v>503</v>
      </c>
      <c r="H101" s="902" t="s">
        <v>4348</v>
      </c>
      <c r="I101" s="902" t="s">
        <v>3861</v>
      </c>
      <c r="J101" s="902" t="s">
        <v>4349</v>
      </c>
      <c r="K101" s="902" t="s">
        <v>4350</v>
      </c>
      <c r="L101" s="902" t="s">
        <v>4024</v>
      </c>
      <c r="M101" s="902" t="s">
        <v>2635</v>
      </c>
      <c r="N101" s="902" t="s">
        <v>2635</v>
      </c>
      <c r="O101" s="902" t="s">
        <v>4351</v>
      </c>
      <c r="P101" s="902" t="s">
        <v>3697</v>
      </c>
      <c r="Q101" s="902" t="s">
        <v>4352</v>
      </c>
      <c r="R101" s="902" t="s">
        <v>2439</v>
      </c>
      <c r="S101" s="902" t="s">
        <v>2220</v>
      </c>
      <c r="T101" s="902" t="s">
        <v>4353</v>
      </c>
      <c r="U101" s="902" t="s">
        <v>4346</v>
      </c>
      <c r="V101" s="902" t="s">
        <v>4354</v>
      </c>
      <c r="W101" s="902" t="s">
        <v>503</v>
      </c>
      <c r="X101" s="902" t="s">
        <v>4355</v>
      </c>
      <c r="Y101" s="902" t="s">
        <v>3861</v>
      </c>
      <c r="Z101" s="902" t="s">
        <v>4356</v>
      </c>
      <c r="AA101" s="902" t="s">
        <v>4350</v>
      </c>
      <c r="AB101" s="902"/>
      <c r="AC101" s="902"/>
      <c r="AD101" s="902"/>
      <c r="AE101" s="902"/>
      <c r="AF101" s="901"/>
      <c r="AG101" s="402" t="s">
        <v>2225</v>
      </c>
      <c r="AH101" s="397" t="s">
        <v>4345</v>
      </c>
      <c r="AI101" s="397" t="s">
        <v>4346</v>
      </c>
      <c r="AJ101" s="403" t="s">
        <v>4347</v>
      </c>
      <c r="AK101" s="404" t="s">
        <v>503</v>
      </c>
      <c r="AL101" s="404" t="s">
        <v>4348</v>
      </c>
      <c r="AM101" s="403" t="s">
        <v>3861</v>
      </c>
      <c r="AN101" s="403" t="s">
        <v>4349</v>
      </c>
      <c r="AO101" s="403" t="s">
        <v>4350</v>
      </c>
      <c r="AP101" s="398" t="s">
        <v>4024</v>
      </c>
      <c r="AQ101" s="398" t="s">
        <v>2635</v>
      </c>
      <c r="AR101" s="398" t="s">
        <v>2635</v>
      </c>
      <c r="AS101" s="398" t="s">
        <v>4351</v>
      </c>
      <c r="AT101" s="400" t="s">
        <v>3697</v>
      </c>
      <c r="AU101" s="400" t="s">
        <v>4352</v>
      </c>
      <c r="AV101" s="400" t="s">
        <v>2439</v>
      </c>
      <c r="AW101" s="400" t="s">
        <v>2644</v>
      </c>
      <c r="AX101" s="400" t="s">
        <v>2439</v>
      </c>
      <c r="AY101" s="400" t="s">
        <v>4357</v>
      </c>
      <c r="AZ101" s="400" t="s">
        <v>3151</v>
      </c>
      <c r="BA101" s="405" t="s">
        <v>2820</v>
      </c>
      <c r="BB101" s="399" t="s">
        <v>4030</v>
      </c>
      <c r="BC101" s="364" t="s">
        <v>2232</v>
      </c>
    </row>
    <row r="102" spans="1:55" ht="22.5" customHeight="1">
      <c r="A102" s="902"/>
      <c r="B102" s="902"/>
      <c r="C102" s="902" t="s">
        <v>2233</v>
      </c>
      <c r="D102" s="902" t="s">
        <v>4358</v>
      </c>
      <c r="E102" s="902" t="s">
        <v>4359</v>
      </c>
      <c r="F102" s="902" t="s">
        <v>4360</v>
      </c>
      <c r="G102" s="902" t="s">
        <v>4361</v>
      </c>
      <c r="H102" s="902" t="s">
        <v>4362</v>
      </c>
      <c r="I102" s="902" t="s">
        <v>4363</v>
      </c>
      <c r="J102" s="902" t="s">
        <v>4364</v>
      </c>
      <c r="K102" s="902" t="s">
        <v>4364</v>
      </c>
      <c r="L102" s="902" t="s">
        <v>4365</v>
      </c>
      <c r="M102" s="902" t="s">
        <v>4366</v>
      </c>
      <c r="N102" s="902" t="s">
        <v>4367</v>
      </c>
      <c r="O102" s="902" t="s">
        <v>4368</v>
      </c>
      <c r="P102" s="902" t="s">
        <v>4369</v>
      </c>
      <c r="Q102" s="902" t="s">
        <v>4370</v>
      </c>
      <c r="R102" s="902" t="s">
        <v>3891</v>
      </c>
      <c r="S102" s="902" t="s">
        <v>2249</v>
      </c>
      <c r="T102" s="902" t="s">
        <v>4371</v>
      </c>
      <c r="U102" s="902" t="s">
        <v>4359</v>
      </c>
      <c r="V102" s="902" t="s">
        <v>4372</v>
      </c>
      <c r="W102" s="902" t="s">
        <v>4361</v>
      </c>
      <c r="X102" s="902" t="s">
        <v>4373</v>
      </c>
      <c r="Y102" s="902" t="s">
        <v>4363</v>
      </c>
      <c r="Z102" s="902" t="s">
        <v>4374</v>
      </c>
      <c r="AA102" s="902" t="s">
        <v>4364</v>
      </c>
      <c r="AB102" s="902"/>
      <c r="AC102" s="902"/>
      <c r="AD102" s="902"/>
      <c r="AE102" s="902"/>
      <c r="AF102" s="901"/>
      <c r="AG102" s="396" t="s">
        <v>2254</v>
      </c>
      <c r="AH102" s="397" t="s">
        <v>4358</v>
      </c>
      <c r="AI102" s="397" t="s">
        <v>4359</v>
      </c>
      <c r="AJ102" s="397" t="s">
        <v>4360</v>
      </c>
      <c r="AK102" s="397" t="s">
        <v>4361</v>
      </c>
      <c r="AL102" s="397" t="s">
        <v>4362</v>
      </c>
      <c r="AM102" s="397" t="s">
        <v>4363</v>
      </c>
      <c r="AN102" s="397" t="s">
        <v>4364</v>
      </c>
      <c r="AO102" s="397" t="s">
        <v>4364</v>
      </c>
      <c r="AP102" s="398" t="s">
        <v>4365</v>
      </c>
      <c r="AQ102" s="398" t="s">
        <v>4366</v>
      </c>
      <c r="AR102" s="398" t="s">
        <v>4367</v>
      </c>
      <c r="AS102" s="398" t="s">
        <v>4368</v>
      </c>
      <c r="AT102" s="399" t="s">
        <v>4369</v>
      </c>
      <c r="AU102" s="399" t="s">
        <v>4370</v>
      </c>
      <c r="AV102" s="399" t="s">
        <v>3891</v>
      </c>
      <c r="AW102" s="399" t="s">
        <v>4375</v>
      </c>
      <c r="AX102" s="399" t="s">
        <v>4376</v>
      </c>
      <c r="AY102" s="400" t="s">
        <v>4377</v>
      </c>
      <c r="AZ102" s="400" t="s">
        <v>4378</v>
      </c>
      <c r="BA102" s="399" t="s">
        <v>4379</v>
      </c>
      <c r="BB102" s="399" t="s">
        <v>4380</v>
      </c>
      <c r="BC102" s="401" t="s">
        <v>2233</v>
      </c>
    </row>
    <row r="103" spans="1:55" ht="34.5" customHeight="1">
      <c r="A103" s="902"/>
      <c r="B103" s="902"/>
      <c r="C103" s="902" t="s">
        <v>2261</v>
      </c>
      <c r="D103" s="902" t="s">
        <v>4381</v>
      </c>
      <c r="E103" s="902" t="s">
        <v>4382</v>
      </c>
      <c r="F103" s="902" t="s">
        <v>4383</v>
      </c>
      <c r="G103" s="902" t="s">
        <v>4384</v>
      </c>
      <c r="H103" s="902" t="s">
        <v>4385</v>
      </c>
      <c r="I103" s="902" t="s">
        <v>4386</v>
      </c>
      <c r="J103" s="902" t="s">
        <v>4387</v>
      </c>
      <c r="K103" s="902" t="s">
        <v>4388</v>
      </c>
      <c r="L103" s="902" t="s">
        <v>4389</v>
      </c>
      <c r="M103" s="902" t="s">
        <v>4390</v>
      </c>
      <c r="N103" s="902" t="s">
        <v>4391</v>
      </c>
      <c r="O103" s="902" t="s">
        <v>4392</v>
      </c>
      <c r="P103" s="902" t="s">
        <v>4393</v>
      </c>
      <c r="Q103" s="902" t="s">
        <v>4394</v>
      </c>
      <c r="R103" s="902" t="s">
        <v>4395</v>
      </c>
      <c r="S103" s="902" t="s">
        <v>2277</v>
      </c>
      <c r="T103" s="902" t="s">
        <v>4396</v>
      </c>
      <c r="U103" s="902" t="s">
        <v>4382</v>
      </c>
      <c r="V103" s="902" t="s">
        <v>4397</v>
      </c>
      <c r="W103" s="902" t="s">
        <v>4384</v>
      </c>
      <c r="X103" s="902" t="s">
        <v>4398</v>
      </c>
      <c r="Y103" s="902" t="s">
        <v>4386</v>
      </c>
      <c r="Z103" s="902" t="s">
        <v>4399</v>
      </c>
      <c r="AA103" s="902" t="s">
        <v>4388</v>
      </c>
      <c r="AB103" s="902"/>
      <c r="AC103" s="902"/>
      <c r="AD103" s="902"/>
      <c r="AE103" s="902"/>
      <c r="AF103" s="901"/>
      <c r="AG103" s="402" t="s">
        <v>2281</v>
      </c>
      <c r="AH103" s="397" t="s">
        <v>4381</v>
      </c>
      <c r="AI103" s="397" t="s">
        <v>4382</v>
      </c>
      <c r="AJ103" s="403" t="s">
        <v>4383</v>
      </c>
      <c r="AK103" s="404" t="s">
        <v>4384</v>
      </c>
      <c r="AL103" s="404" t="s">
        <v>4385</v>
      </c>
      <c r="AM103" s="403" t="s">
        <v>4386</v>
      </c>
      <c r="AN103" s="403" t="s">
        <v>4387</v>
      </c>
      <c r="AO103" s="403" t="s">
        <v>4388</v>
      </c>
      <c r="AP103" s="398" t="s">
        <v>4389</v>
      </c>
      <c r="AQ103" s="398" t="s">
        <v>4390</v>
      </c>
      <c r="AR103" s="398" t="s">
        <v>4391</v>
      </c>
      <c r="AS103" s="398" t="s">
        <v>4392</v>
      </c>
      <c r="AT103" s="400" t="s">
        <v>4393</v>
      </c>
      <c r="AU103" s="400" t="s">
        <v>4394</v>
      </c>
      <c r="AV103" s="400" t="s">
        <v>4395</v>
      </c>
      <c r="AW103" s="400" t="s">
        <v>4400</v>
      </c>
      <c r="AX103" s="400" t="s">
        <v>4401</v>
      </c>
      <c r="AY103" s="400" t="s">
        <v>4402</v>
      </c>
      <c r="AZ103" s="400" t="s">
        <v>4403</v>
      </c>
      <c r="BA103" s="405" t="s">
        <v>4404</v>
      </c>
      <c r="BB103" s="399" t="s">
        <v>4405</v>
      </c>
      <c r="BC103" s="364" t="s">
        <v>2261</v>
      </c>
    </row>
    <row r="104" spans="1:55" ht="24" customHeight="1">
      <c r="A104" s="902"/>
      <c r="B104" s="902"/>
      <c r="C104" s="902" t="s">
        <v>2288</v>
      </c>
      <c r="D104" s="902" t="s">
        <v>4406</v>
      </c>
      <c r="E104" s="902" t="s">
        <v>4407</v>
      </c>
      <c r="F104" s="902" t="s">
        <v>4408</v>
      </c>
      <c r="G104" s="902" t="s">
        <v>4409</v>
      </c>
      <c r="H104" s="902" t="s">
        <v>4410</v>
      </c>
      <c r="I104" s="902" t="s">
        <v>4411</v>
      </c>
      <c r="J104" s="902" t="s">
        <v>4412</v>
      </c>
      <c r="K104" s="902" t="s">
        <v>4413</v>
      </c>
      <c r="L104" s="902" t="s">
        <v>4414</v>
      </c>
      <c r="M104" s="902" t="s">
        <v>4415</v>
      </c>
      <c r="N104" s="902" t="s">
        <v>4416</v>
      </c>
      <c r="O104" s="902" t="s">
        <v>4417</v>
      </c>
      <c r="P104" s="902" t="s">
        <v>4418</v>
      </c>
      <c r="Q104" s="902" t="s">
        <v>4419</v>
      </c>
      <c r="R104" s="902" t="s">
        <v>4420</v>
      </c>
      <c r="S104" s="902" t="s">
        <v>2304</v>
      </c>
      <c r="T104" s="902" t="s">
        <v>4421</v>
      </c>
      <c r="U104" s="902" t="s">
        <v>4407</v>
      </c>
      <c r="V104" s="902" t="s">
        <v>4422</v>
      </c>
      <c r="W104" s="902" t="s">
        <v>4409</v>
      </c>
      <c r="X104" s="902" t="s">
        <v>4423</v>
      </c>
      <c r="Y104" s="902" t="s">
        <v>4411</v>
      </c>
      <c r="Z104" s="902" t="s">
        <v>4424</v>
      </c>
      <c r="AA104" s="902" t="s">
        <v>4413</v>
      </c>
      <c r="AB104" s="902"/>
      <c r="AC104" s="902"/>
      <c r="AD104" s="902"/>
      <c r="AE104" s="902"/>
      <c r="AF104" s="901"/>
      <c r="AG104" s="396" t="s">
        <v>2308</v>
      </c>
      <c r="AH104" s="397" t="s">
        <v>4406</v>
      </c>
      <c r="AI104" s="397" t="s">
        <v>4407</v>
      </c>
      <c r="AJ104" s="397" t="s">
        <v>4408</v>
      </c>
      <c r="AK104" s="397" t="s">
        <v>4409</v>
      </c>
      <c r="AL104" s="397" t="s">
        <v>4410</v>
      </c>
      <c r="AM104" s="397" t="s">
        <v>4411</v>
      </c>
      <c r="AN104" s="397" t="s">
        <v>4412</v>
      </c>
      <c r="AO104" s="397" t="s">
        <v>4413</v>
      </c>
      <c r="AP104" s="398" t="s">
        <v>4414</v>
      </c>
      <c r="AQ104" s="398" t="s">
        <v>4415</v>
      </c>
      <c r="AR104" s="398" t="s">
        <v>4416</v>
      </c>
      <c r="AS104" s="398" t="s">
        <v>4417</v>
      </c>
      <c r="AT104" s="399" t="s">
        <v>4418</v>
      </c>
      <c r="AU104" s="399" t="s">
        <v>4419</v>
      </c>
      <c r="AV104" s="399" t="s">
        <v>4420</v>
      </c>
      <c r="AW104" s="399" t="s">
        <v>4425</v>
      </c>
      <c r="AX104" s="399" t="s">
        <v>4426</v>
      </c>
      <c r="AY104" s="400" t="s">
        <v>4427</v>
      </c>
      <c r="AZ104" s="400" t="s">
        <v>4428</v>
      </c>
      <c r="BA104" s="399" t="s">
        <v>4429</v>
      </c>
      <c r="BB104" s="399" t="s">
        <v>4430</v>
      </c>
      <c r="BC104" s="401" t="s">
        <v>2288</v>
      </c>
    </row>
    <row r="105" spans="1:55" ht="21.75" customHeight="1">
      <c r="A105" s="902"/>
      <c r="B105" s="902"/>
      <c r="C105" s="902" t="s">
        <v>2315</v>
      </c>
      <c r="D105" s="902" t="s">
        <v>4431</v>
      </c>
      <c r="E105" s="902" t="s">
        <v>4432</v>
      </c>
      <c r="F105" s="902" t="s">
        <v>4120</v>
      </c>
      <c r="G105" s="902" t="s">
        <v>4433</v>
      </c>
      <c r="H105" s="902" t="s">
        <v>4434</v>
      </c>
      <c r="I105" s="902" t="s">
        <v>4435</v>
      </c>
      <c r="J105" s="902" t="s">
        <v>4436</v>
      </c>
      <c r="K105" s="902" t="s">
        <v>4437</v>
      </c>
      <c r="L105" s="902" t="s">
        <v>4438</v>
      </c>
      <c r="M105" s="902" t="s">
        <v>4439</v>
      </c>
      <c r="N105" s="902" t="s">
        <v>4440</v>
      </c>
      <c r="O105" s="902" t="s">
        <v>4441</v>
      </c>
      <c r="P105" s="902" t="s">
        <v>4290</v>
      </c>
      <c r="Q105" s="902" t="s">
        <v>3786</v>
      </c>
      <c r="R105" s="902" t="s">
        <v>4442</v>
      </c>
      <c r="S105" s="902" t="s">
        <v>2331</v>
      </c>
      <c r="T105" s="902" t="s">
        <v>4443</v>
      </c>
      <c r="U105" s="902" t="s">
        <v>4432</v>
      </c>
      <c r="V105" s="902" t="s">
        <v>4444</v>
      </c>
      <c r="W105" s="902" t="s">
        <v>4433</v>
      </c>
      <c r="X105" s="902" t="s">
        <v>4445</v>
      </c>
      <c r="Y105" s="902" t="s">
        <v>4435</v>
      </c>
      <c r="Z105" s="902" t="s">
        <v>4446</v>
      </c>
      <c r="AA105" s="902" t="s">
        <v>4437</v>
      </c>
      <c r="AB105" s="902"/>
      <c r="AC105" s="902"/>
      <c r="AD105" s="902"/>
      <c r="AE105" s="902"/>
      <c r="AF105" s="901"/>
      <c r="AG105" s="402" t="s">
        <v>2335</v>
      </c>
      <c r="AH105" s="397" t="s">
        <v>4431</v>
      </c>
      <c r="AI105" s="397" t="s">
        <v>4432</v>
      </c>
      <c r="AJ105" s="403" t="s">
        <v>4120</v>
      </c>
      <c r="AK105" s="404" t="s">
        <v>4433</v>
      </c>
      <c r="AL105" s="404" t="s">
        <v>4434</v>
      </c>
      <c r="AM105" s="403" t="s">
        <v>4435</v>
      </c>
      <c r="AN105" s="403" t="s">
        <v>4436</v>
      </c>
      <c r="AO105" s="403" t="s">
        <v>4437</v>
      </c>
      <c r="AP105" s="398" t="s">
        <v>4438</v>
      </c>
      <c r="AQ105" s="398" t="s">
        <v>4439</v>
      </c>
      <c r="AR105" s="398" t="s">
        <v>4440</v>
      </c>
      <c r="AS105" s="398" t="s">
        <v>4441</v>
      </c>
      <c r="AT105" s="400" t="s">
        <v>4290</v>
      </c>
      <c r="AU105" s="400" t="s">
        <v>3786</v>
      </c>
      <c r="AV105" s="400" t="s">
        <v>4442</v>
      </c>
      <c r="AW105" s="400" t="s">
        <v>4447</v>
      </c>
      <c r="AX105" s="400" t="s">
        <v>4448</v>
      </c>
      <c r="AY105" s="400" t="s">
        <v>4449</v>
      </c>
      <c r="AZ105" s="400" t="s">
        <v>4450</v>
      </c>
      <c r="BA105" s="405" t="s">
        <v>4451</v>
      </c>
      <c r="BB105" s="399" t="s">
        <v>4452</v>
      </c>
      <c r="BC105" s="364" t="s">
        <v>4453</v>
      </c>
    </row>
    <row r="106" spans="1:55" ht="36" customHeight="1">
      <c r="A106" s="902"/>
      <c r="B106" s="902"/>
      <c r="C106" s="902" t="s">
        <v>2343</v>
      </c>
      <c r="D106" s="902" t="s">
        <v>4454</v>
      </c>
      <c r="E106" s="902" t="s">
        <v>4455</v>
      </c>
      <c r="F106" s="902" t="s">
        <v>4456</v>
      </c>
      <c r="G106" s="902" t="s">
        <v>4457</v>
      </c>
      <c r="H106" s="902" t="s">
        <v>4458</v>
      </c>
      <c r="I106" s="902" t="s">
        <v>4459</v>
      </c>
      <c r="J106" s="902" t="s">
        <v>4460</v>
      </c>
      <c r="K106" s="902" t="s">
        <v>4461</v>
      </c>
      <c r="L106" s="902" t="s">
        <v>4462</v>
      </c>
      <c r="M106" s="902" t="s">
        <v>4463</v>
      </c>
      <c r="N106" s="902" t="s">
        <v>4464</v>
      </c>
      <c r="O106" s="902" t="s">
        <v>4465</v>
      </c>
      <c r="P106" s="902" t="s">
        <v>4466</v>
      </c>
      <c r="Q106" s="902" t="s">
        <v>4467</v>
      </c>
      <c r="R106" s="902" t="s">
        <v>2922</v>
      </c>
      <c r="S106" s="902" t="s">
        <v>2359</v>
      </c>
      <c r="T106" s="902" t="s">
        <v>4468</v>
      </c>
      <c r="U106" s="902" t="s">
        <v>4469</v>
      </c>
      <c r="V106" s="902" t="s">
        <v>4470</v>
      </c>
      <c r="W106" s="902" t="s">
        <v>4471</v>
      </c>
      <c r="X106" s="902" t="s">
        <v>4472</v>
      </c>
      <c r="Y106" s="902" t="s">
        <v>4473</v>
      </c>
      <c r="Z106" s="902" t="s">
        <v>4474</v>
      </c>
      <c r="AA106" s="902" t="s">
        <v>4461</v>
      </c>
      <c r="AB106" s="902"/>
      <c r="AC106" s="902"/>
      <c r="AD106" s="902"/>
      <c r="AE106" s="902"/>
      <c r="AF106" s="901"/>
      <c r="AG106" s="396" t="s">
        <v>2367</v>
      </c>
      <c r="AH106" s="397" t="s">
        <v>4454</v>
      </c>
      <c r="AI106" s="397" t="s">
        <v>4475</v>
      </c>
      <c r="AJ106" s="397" t="s">
        <v>4456</v>
      </c>
      <c r="AK106" s="397" t="s">
        <v>4476</v>
      </c>
      <c r="AL106" s="397" t="s">
        <v>4477</v>
      </c>
      <c r="AM106" s="397" t="s">
        <v>4478</v>
      </c>
      <c r="AN106" s="397" t="s">
        <v>4479</v>
      </c>
      <c r="AO106" s="397" t="s">
        <v>4461</v>
      </c>
      <c r="AP106" s="398" t="s">
        <v>4462</v>
      </c>
      <c r="AQ106" s="398" t="s">
        <v>4463</v>
      </c>
      <c r="AR106" s="398" t="s">
        <v>4464</v>
      </c>
      <c r="AS106" s="398" t="s">
        <v>4465</v>
      </c>
      <c r="AT106" s="399" t="s">
        <v>4466</v>
      </c>
      <c r="AU106" s="399" t="s">
        <v>4467</v>
      </c>
      <c r="AV106" s="399" t="s">
        <v>2922</v>
      </c>
      <c r="AW106" s="399" t="s">
        <v>4480</v>
      </c>
      <c r="AX106" s="399" t="s">
        <v>4481</v>
      </c>
      <c r="AY106" s="400" t="s">
        <v>4482</v>
      </c>
      <c r="AZ106" s="400" t="s">
        <v>4483</v>
      </c>
      <c r="BA106" s="399" t="s">
        <v>4484</v>
      </c>
      <c r="BB106" s="399" t="s">
        <v>4485</v>
      </c>
      <c r="BC106" s="401" t="s">
        <v>2343</v>
      </c>
    </row>
    <row r="107" spans="1:55" ht="36.75" customHeight="1">
      <c r="A107" s="902"/>
      <c r="B107" s="902"/>
      <c r="C107" s="902" t="s">
        <v>2382</v>
      </c>
      <c r="D107" s="902" t="s">
        <v>4486</v>
      </c>
      <c r="E107" s="902" t="s">
        <v>4487</v>
      </c>
      <c r="F107" s="902" t="s">
        <v>4487</v>
      </c>
      <c r="G107" s="902" t="s">
        <v>4488</v>
      </c>
      <c r="H107" s="902" t="s">
        <v>4487</v>
      </c>
      <c r="I107" s="902" t="s">
        <v>4489</v>
      </c>
      <c r="J107" s="902" t="s">
        <v>4490</v>
      </c>
      <c r="K107" s="902" t="s">
        <v>4491</v>
      </c>
      <c r="L107" s="902" t="s">
        <v>4492</v>
      </c>
      <c r="M107" s="902" t="s">
        <v>4493</v>
      </c>
      <c r="N107" s="902" t="s">
        <v>4465</v>
      </c>
      <c r="O107" s="902" t="s">
        <v>4494</v>
      </c>
      <c r="P107" s="902" t="s">
        <v>4467</v>
      </c>
      <c r="Q107" s="902" t="s">
        <v>4467</v>
      </c>
      <c r="R107" s="902" t="s">
        <v>4495</v>
      </c>
      <c r="S107" s="902" t="s">
        <v>2398</v>
      </c>
      <c r="T107" s="902" t="s">
        <v>4496</v>
      </c>
      <c r="U107" s="902" t="s">
        <v>4497</v>
      </c>
      <c r="V107" s="902" t="s">
        <v>4498</v>
      </c>
      <c r="W107" s="902" t="s">
        <v>4499</v>
      </c>
      <c r="X107" s="902" t="s">
        <v>4498</v>
      </c>
      <c r="Y107" s="902" t="s">
        <v>4489</v>
      </c>
      <c r="Z107" s="902" t="s">
        <v>4500</v>
      </c>
      <c r="AA107" s="902" t="s">
        <v>4491</v>
      </c>
      <c r="AB107" s="902"/>
      <c r="AC107" s="902"/>
      <c r="AD107" s="902"/>
      <c r="AE107" s="902"/>
      <c r="AF107" s="901"/>
      <c r="AG107" s="402" t="s">
        <v>2406</v>
      </c>
      <c r="AH107" s="397" t="s">
        <v>4486</v>
      </c>
      <c r="AI107" s="397" t="s">
        <v>4501</v>
      </c>
      <c r="AJ107" s="403" t="s">
        <v>4501</v>
      </c>
      <c r="AK107" s="404" t="s">
        <v>4502</v>
      </c>
      <c r="AL107" s="404" t="s">
        <v>4501</v>
      </c>
      <c r="AM107" s="403" t="s">
        <v>4489</v>
      </c>
      <c r="AN107" s="403" t="s">
        <v>4503</v>
      </c>
      <c r="AO107" s="403" t="s">
        <v>4491</v>
      </c>
      <c r="AP107" s="398" t="s">
        <v>4492</v>
      </c>
      <c r="AQ107" s="398" t="s">
        <v>4493</v>
      </c>
      <c r="AR107" s="398" t="s">
        <v>4465</v>
      </c>
      <c r="AS107" s="398" t="s">
        <v>4494</v>
      </c>
      <c r="AT107" s="400" t="s">
        <v>4467</v>
      </c>
      <c r="AU107" s="400" t="s">
        <v>4467</v>
      </c>
      <c r="AV107" s="400" t="s">
        <v>4495</v>
      </c>
      <c r="AW107" s="400" t="s">
        <v>4466</v>
      </c>
      <c r="AX107" s="400" t="s">
        <v>4504</v>
      </c>
      <c r="AY107" s="400" t="s">
        <v>4505</v>
      </c>
      <c r="AZ107" s="400" t="s">
        <v>4506</v>
      </c>
      <c r="BA107" s="405" t="s">
        <v>4507</v>
      </c>
      <c r="BB107" s="399" t="s">
        <v>4508</v>
      </c>
      <c r="BC107" s="364" t="s">
        <v>2382</v>
      </c>
    </row>
    <row r="108" spans="1:55" ht="31.5" customHeight="1">
      <c r="A108" s="900" t="s">
        <v>4509</v>
      </c>
      <c r="B108" s="900">
        <v>1078</v>
      </c>
      <c r="C108" s="900" t="s">
        <v>2193</v>
      </c>
      <c r="D108" s="900">
        <v>20</v>
      </c>
      <c r="E108" s="900">
        <v>20</v>
      </c>
      <c r="F108" s="900">
        <v>20</v>
      </c>
      <c r="G108" s="900">
        <v>21</v>
      </c>
      <c r="H108" s="900">
        <v>21</v>
      </c>
      <c r="I108" s="900">
        <v>21</v>
      </c>
      <c r="J108" s="900">
        <v>21</v>
      </c>
      <c r="K108" s="900">
        <v>22</v>
      </c>
      <c r="L108" s="900" t="s">
        <v>3312</v>
      </c>
      <c r="M108" s="900" t="s">
        <v>3312</v>
      </c>
      <c r="N108" s="900" t="s">
        <v>3312</v>
      </c>
      <c r="O108" s="900" t="s">
        <v>2422</v>
      </c>
      <c r="P108" s="900" t="s">
        <v>2422</v>
      </c>
      <c r="Q108" s="900" t="s">
        <v>2422</v>
      </c>
      <c r="R108" s="900" t="s">
        <v>3312</v>
      </c>
      <c r="S108" s="900" t="s">
        <v>2199</v>
      </c>
      <c r="T108" s="900">
        <v>20</v>
      </c>
      <c r="U108" s="900">
        <v>20</v>
      </c>
      <c r="V108" s="900">
        <v>20</v>
      </c>
      <c r="W108" s="900">
        <v>21</v>
      </c>
      <c r="X108" s="900">
        <v>21</v>
      </c>
      <c r="Y108" s="900">
        <v>21</v>
      </c>
      <c r="Z108" s="900">
        <v>21</v>
      </c>
      <c r="AA108" s="900">
        <v>22</v>
      </c>
      <c r="AB108" s="900"/>
      <c r="AC108" s="900"/>
      <c r="AD108" s="900">
        <v>14</v>
      </c>
      <c r="AE108" s="900" t="s">
        <v>4510</v>
      </c>
      <c r="AF108" s="901">
        <v>1078</v>
      </c>
      <c r="AG108" s="396" t="s">
        <v>2201</v>
      </c>
      <c r="AH108" s="397">
        <v>20</v>
      </c>
      <c r="AI108" s="397">
        <v>20</v>
      </c>
      <c r="AJ108" s="397">
        <v>20</v>
      </c>
      <c r="AK108" s="397">
        <v>21</v>
      </c>
      <c r="AL108" s="397">
        <v>21</v>
      </c>
      <c r="AM108" s="397">
        <v>21</v>
      </c>
      <c r="AN108" s="397">
        <v>21</v>
      </c>
      <c r="AO108" s="397">
        <v>22</v>
      </c>
      <c r="AP108" s="398" t="s">
        <v>3312</v>
      </c>
      <c r="AQ108" s="398" t="s">
        <v>3312</v>
      </c>
      <c r="AR108" s="398" t="s">
        <v>3312</v>
      </c>
      <c r="AS108" s="398" t="s">
        <v>2422</v>
      </c>
      <c r="AT108" s="399">
        <v>22</v>
      </c>
      <c r="AU108" s="399">
        <v>22</v>
      </c>
      <c r="AV108" s="399">
        <v>23</v>
      </c>
      <c r="AW108" s="399">
        <v>27</v>
      </c>
      <c r="AX108" s="399">
        <v>40</v>
      </c>
      <c r="AY108" s="400"/>
      <c r="AZ108" s="400" t="s">
        <v>4511</v>
      </c>
      <c r="BA108" s="399">
        <v>50</v>
      </c>
      <c r="BB108" s="399">
        <v>50</v>
      </c>
      <c r="BC108" s="401" t="s">
        <v>2193</v>
      </c>
    </row>
    <row r="109" spans="1:55" ht="21" customHeight="1">
      <c r="A109" s="900" t="s">
        <v>4512</v>
      </c>
      <c r="B109" s="900"/>
      <c r="C109" s="900" t="s">
        <v>2204</v>
      </c>
      <c r="D109" s="900" t="s">
        <v>4513</v>
      </c>
      <c r="E109" s="900" t="s">
        <v>4514</v>
      </c>
      <c r="F109" s="900" t="s">
        <v>4515</v>
      </c>
      <c r="G109" s="900" t="s">
        <v>4516</v>
      </c>
      <c r="H109" s="900" t="s">
        <v>4517</v>
      </c>
      <c r="I109" s="900" t="s">
        <v>4518</v>
      </c>
      <c r="J109" s="900" t="s">
        <v>4519</v>
      </c>
      <c r="K109" s="900" t="s">
        <v>4520</v>
      </c>
      <c r="L109" s="900" t="s">
        <v>4521</v>
      </c>
      <c r="M109" s="900" t="s">
        <v>4522</v>
      </c>
      <c r="N109" s="900" t="s">
        <v>4523</v>
      </c>
      <c r="O109" s="900" t="s">
        <v>4524</v>
      </c>
      <c r="P109" s="900" t="s">
        <v>4525</v>
      </c>
      <c r="Q109" s="900" t="s">
        <v>4526</v>
      </c>
      <c r="R109" s="900" t="s">
        <v>4527</v>
      </c>
      <c r="S109" s="900" t="s">
        <v>2220</v>
      </c>
      <c r="T109" s="900" t="s">
        <v>4528</v>
      </c>
      <c r="U109" s="900" t="s">
        <v>4514</v>
      </c>
      <c r="V109" s="900" t="s">
        <v>4529</v>
      </c>
      <c r="W109" s="900" t="s">
        <v>4516</v>
      </c>
      <c r="X109" s="900" t="s">
        <v>4530</v>
      </c>
      <c r="Y109" s="900" t="s">
        <v>4518</v>
      </c>
      <c r="Z109" s="900" t="s">
        <v>4531</v>
      </c>
      <c r="AA109" s="900" t="s">
        <v>4520</v>
      </c>
      <c r="AB109" s="900"/>
      <c r="AC109" s="900"/>
      <c r="AD109" s="900"/>
      <c r="AE109" s="900"/>
      <c r="AF109" s="901"/>
      <c r="AG109" s="402" t="s">
        <v>2994</v>
      </c>
      <c r="AH109" s="397" t="s">
        <v>4513</v>
      </c>
      <c r="AI109" s="397" t="s">
        <v>4514</v>
      </c>
      <c r="AJ109" s="403" t="s">
        <v>4515</v>
      </c>
      <c r="AK109" s="404" t="s">
        <v>4516</v>
      </c>
      <c r="AL109" s="404" t="s">
        <v>4517</v>
      </c>
      <c r="AM109" s="403" t="s">
        <v>4518</v>
      </c>
      <c r="AN109" s="403" t="s">
        <v>4519</v>
      </c>
      <c r="AO109" s="403" t="s">
        <v>4520</v>
      </c>
      <c r="AP109" s="398" t="s">
        <v>4521</v>
      </c>
      <c r="AQ109" s="398" t="s">
        <v>4522</v>
      </c>
      <c r="AR109" s="398" t="s">
        <v>4523</v>
      </c>
      <c r="AS109" s="398" t="s">
        <v>4524</v>
      </c>
      <c r="AT109" s="400" t="s">
        <v>4525</v>
      </c>
      <c r="AU109" s="400" t="s">
        <v>4526</v>
      </c>
      <c r="AV109" s="400" t="s">
        <v>4527</v>
      </c>
      <c r="AW109" s="400" t="s">
        <v>2435</v>
      </c>
      <c r="AX109" s="400" t="s">
        <v>4532</v>
      </c>
      <c r="AY109" s="400" t="s">
        <v>4533</v>
      </c>
      <c r="AZ109" s="400" t="s">
        <v>4534</v>
      </c>
      <c r="BA109" s="405" t="s">
        <v>4535</v>
      </c>
      <c r="BB109" s="399" t="s">
        <v>4536</v>
      </c>
      <c r="BC109" s="364" t="s">
        <v>2821</v>
      </c>
    </row>
    <row r="110" spans="1:55" ht="20.25" customHeight="1">
      <c r="A110" s="900"/>
      <c r="B110" s="900"/>
      <c r="C110" s="900" t="s">
        <v>2233</v>
      </c>
      <c r="D110" s="900" t="s">
        <v>4537</v>
      </c>
      <c r="E110" s="900" t="s">
        <v>4538</v>
      </c>
      <c r="F110" s="900" t="s">
        <v>4539</v>
      </c>
      <c r="G110" s="900" t="s">
        <v>4540</v>
      </c>
      <c r="H110" s="900" t="s">
        <v>4541</v>
      </c>
      <c r="I110" s="900" t="s">
        <v>4542</v>
      </c>
      <c r="J110" s="900" t="s">
        <v>4543</v>
      </c>
      <c r="K110" s="900" t="s">
        <v>4544</v>
      </c>
      <c r="L110" s="900" t="s">
        <v>4545</v>
      </c>
      <c r="M110" s="900" t="s">
        <v>4546</v>
      </c>
      <c r="N110" s="900" t="s">
        <v>4547</v>
      </c>
      <c r="O110" s="900" t="s">
        <v>2246</v>
      </c>
      <c r="P110" s="900" t="s">
        <v>4548</v>
      </c>
      <c r="Q110" s="900" t="s">
        <v>4549</v>
      </c>
      <c r="R110" s="900" t="s">
        <v>4550</v>
      </c>
      <c r="S110" s="900" t="s">
        <v>2249</v>
      </c>
      <c r="T110" s="900" t="s">
        <v>4551</v>
      </c>
      <c r="U110" s="900" t="s">
        <v>4538</v>
      </c>
      <c r="V110" s="900" t="s">
        <v>4552</v>
      </c>
      <c r="W110" s="900" t="s">
        <v>4540</v>
      </c>
      <c r="X110" s="900" t="s">
        <v>4553</v>
      </c>
      <c r="Y110" s="900" t="s">
        <v>4542</v>
      </c>
      <c r="Z110" s="900" t="s">
        <v>4554</v>
      </c>
      <c r="AA110" s="900" t="s">
        <v>4544</v>
      </c>
      <c r="AB110" s="900"/>
      <c r="AC110" s="900"/>
      <c r="AD110" s="900"/>
      <c r="AE110" s="900"/>
      <c r="AF110" s="901"/>
      <c r="AG110" s="396" t="s">
        <v>2254</v>
      </c>
      <c r="AH110" s="397" t="s">
        <v>4537</v>
      </c>
      <c r="AI110" s="397" t="s">
        <v>4538</v>
      </c>
      <c r="AJ110" s="397" t="s">
        <v>4539</v>
      </c>
      <c r="AK110" s="397" t="s">
        <v>4540</v>
      </c>
      <c r="AL110" s="397" t="s">
        <v>4541</v>
      </c>
      <c r="AM110" s="397" t="s">
        <v>4542</v>
      </c>
      <c r="AN110" s="397" t="s">
        <v>4543</v>
      </c>
      <c r="AO110" s="397" t="s">
        <v>4544</v>
      </c>
      <c r="AP110" s="398" t="s">
        <v>4545</v>
      </c>
      <c r="AQ110" s="398" t="s">
        <v>4546</v>
      </c>
      <c r="AR110" s="398" t="s">
        <v>4547</v>
      </c>
      <c r="AS110" s="398" t="s">
        <v>2246</v>
      </c>
      <c r="AT110" s="399" t="s">
        <v>4548</v>
      </c>
      <c r="AU110" s="399" t="s">
        <v>4549</v>
      </c>
      <c r="AV110" s="399" t="s">
        <v>4550</v>
      </c>
      <c r="AW110" s="399" t="s">
        <v>3883</v>
      </c>
      <c r="AX110" s="399" t="s">
        <v>4555</v>
      </c>
      <c r="AY110" s="400" t="s">
        <v>4556</v>
      </c>
      <c r="AZ110" s="400" t="s">
        <v>4557</v>
      </c>
      <c r="BA110" s="399" t="s">
        <v>4558</v>
      </c>
      <c r="BB110" s="399" t="s">
        <v>4559</v>
      </c>
      <c r="BC110" s="401" t="s">
        <v>2233</v>
      </c>
    </row>
    <row r="111" spans="1:55" ht="33" customHeight="1">
      <c r="A111" s="900"/>
      <c r="B111" s="900"/>
      <c r="C111" s="900" t="s">
        <v>2261</v>
      </c>
      <c r="D111" s="900" t="s">
        <v>4560</v>
      </c>
      <c r="E111" s="900" t="s">
        <v>4561</v>
      </c>
      <c r="F111" s="900" t="s">
        <v>4562</v>
      </c>
      <c r="G111" s="900" t="s">
        <v>4563</v>
      </c>
      <c r="H111" s="900" t="s">
        <v>4564</v>
      </c>
      <c r="I111" s="900" t="s">
        <v>4565</v>
      </c>
      <c r="J111" s="900" t="s">
        <v>4566</v>
      </c>
      <c r="K111" s="900" t="s">
        <v>4567</v>
      </c>
      <c r="L111" s="900" t="s">
        <v>4568</v>
      </c>
      <c r="M111" s="900" t="s">
        <v>4569</v>
      </c>
      <c r="N111" s="900" t="s">
        <v>4570</v>
      </c>
      <c r="O111" s="900" t="s">
        <v>4571</v>
      </c>
      <c r="P111" s="900" t="s">
        <v>4572</v>
      </c>
      <c r="Q111" s="900" t="s">
        <v>4573</v>
      </c>
      <c r="R111" s="900" t="s">
        <v>4574</v>
      </c>
      <c r="S111" s="900" t="s">
        <v>2277</v>
      </c>
      <c r="T111" s="900" t="s">
        <v>4575</v>
      </c>
      <c r="U111" s="900" t="s">
        <v>4561</v>
      </c>
      <c r="V111" s="900" t="s">
        <v>4576</v>
      </c>
      <c r="W111" s="900" t="s">
        <v>4563</v>
      </c>
      <c r="X111" s="900" t="s">
        <v>4577</v>
      </c>
      <c r="Y111" s="900" t="s">
        <v>4565</v>
      </c>
      <c r="Z111" s="900" t="s">
        <v>4578</v>
      </c>
      <c r="AA111" s="900" t="s">
        <v>4567</v>
      </c>
      <c r="AB111" s="900"/>
      <c r="AC111" s="900"/>
      <c r="AD111" s="900"/>
      <c r="AE111" s="900"/>
      <c r="AF111" s="901"/>
      <c r="AG111" s="402" t="s">
        <v>2281</v>
      </c>
      <c r="AH111" s="397" t="s">
        <v>4560</v>
      </c>
      <c r="AI111" s="397" t="s">
        <v>4561</v>
      </c>
      <c r="AJ111" s="403" t="s">
        <v>4562</v>
      </c>
      <c r="AK111" s="404" t="s">
        <v>4563</v>
      </c>
      <c r="AL111" s="404" t="s">
        <v>4564</v>
      </c>
      <c r="AM111" s="403" t="s">
        <v>4565</v>
      </c>
      <c r="AN111" s="403" t="s">
        <v>4566</v>
      </c>
      <c r="AO111" s="403" t="s">
        <v>4567</v>
      </c>
      <c r="AP111" s="398" t="s">
        <v>4568</v>
      </c>
      <c r="AQ111" s="398" t="s">
        <v>4569</v>
      </c>
      <c r="AR111" s="398" t="s">
        <v>4570</v>
      </c>
      <c r="AS111" s="398" t="s">
        <v>4571</v>
      </c>
      <c r="AT111" s="400" t="s">
        <v>4572</v>
      </c>
      <c r="AU111" s="400" t="s">
        <v>4573</v>
      </c>
      <c r="AV111" s="400" t="s">
        <v>4574</v>
      </c>
      <c r="AW111" s="400" t="s">
        <v>4579</v>
      </c>
      <c r="AX111" s="400" t="s">
        <v>4580</v>
      </c>
      <c r="AY111" s="400" t="s">
        <v>4581</v>
      </c>
      <c r="AZ111" s="400" t="s">
        <v>4582</v>
      </c>
      <c r="BA111" s="405" t="s">
        <v>4583</v>
      </c>
      <c r="BB111" s="399" t="s">
        <v>4584</v>
      </c>
      <c r="BC111" s="364" t="s">
        <v>2261</v>
      </c>
    </row>
    <row r="112" spans="1:55" ht="22.5" customHeight="1">
      <c r="A112" s="900"/>
      <c r="B112" s="900"/>
      <c r="C112" s="900" t="s">
        <v>2288</v>
      </c>
      <c r="D112" s="900" t="s">
        <v>4585</v>
      </c>
      <c r="E112" s="900" t="s">
        <v>4586</v>
      </c>
      <c r="F112" s="900" t="s">
        <v>4587</v>
      </c>
      <c r="G112" s="900" t="s">
        <v>4588</v>
      </c>
      <c r="H112" s="900" t="s">
        <v>4589</v>
      </c>
      <c r="I112" s="900" t="s">
        <v>4590</v>
      </c>
      <c r="J112" s="900" t="s">
        <v>4591</v>
      </c>
      <c r="K112" s="900" t="s">
        <v>4592</v>
      </c>
      <c r="L112" s="900" t="s">
        <v>4593</v>
      </c>
      <c r="M112" s="900" t="s">
        <v>4594</v>
      </c>
      <c r="N112" s="900" t="s">
        <v>4595</v>
      </c>
      <c r="O112" s="900" t="s">
        <v>4596</v>
      </c>
      <c r="P112" s="900" t="s">
        <v>4597</v>
      </c>
      <c r="Q112" s="900" t="s">
        <v>4598</v>
      </c>
      <c r="R112" s="900" t="s">
        <v>4599</v>
      </c>
      <c r="S112" s="900" t="s">
        <v>2304</v>
      </c>
      <c r="T112" s="900" t="s">
        <v>4600</v>
      </c>
      <c r="U112" s="900" t="s">
        <v>4586</v>
      </c>
      <c r="V112" s="900" t="s">
        <v>4601</v>
      </c>
      <c r="W112" s="900" t="s">
        <v>4588</v>
      </c>
      <c r="X112" s="900" t="s">
        <v>4602</v>
      </c>
      <c r="Y112" s="900" t="s">
        <v>4590</v>
      </c>
      <c r="Z112" s="900" t="s">
        <v>4603</v>
      </c>
      <c r="AA112" s="900" t="s">
        <v>4592</v>
      </c>
      <c r="AB112" s="900"/>
      <c r="AC112" s="900"/>
      <c r="AD112" s="900"/>
      <c r="AE112" s="900"/>
      <c r="AF112" s="901"/>
      <c r="AG112" s="396" t="s">
        <v>2308</v>
      </c>
      <c r="AH112" s="397" t="s">
        <v>4585</v>
      </c>
      <c r="AI112" s="397" t="s">
        <v>4586</v>
      </c>
      <c r="AJ112" s="397" t="s">
        <v>4587</v>
      </c>
      <c r="AK112" s="397" t="s">
        <v>4588</v>
      </c>
      <c r="AL112" s="397" t="s">
        <v>4589</v>
      </c>
      <c r="AM112" s="397" t="s">
        <v>4590</v>
      </c>
      <c r="AN112" s="397" t="s">
        <v>4591</v>
      </c>
      <c r="AO112" s="397" t="s">
        <v>4592</v>
      </c>
      <c r="AP112" s="398" t="s">
        <v>4593</v>
      </c>
      <c r="AQ112" s="398" t="s">
        <v>4594</v>
      </c>
      <c r="AR112" s="398" t="s">
        <v>4595</v>
      </c>
      <c r="AS112" s="398" t="s">
        <v>4596</v>
      </c>
      <c r="AT112" s="399" t="s">
        <v>4597</v>
      </c>
      <c r="AU112" s="399" t="s">
        <v>4598</v>
      </c>
      <c r="AV112" s="399" t="s">
        <v>4599</v>
      </c>
      <c r="AW112" s="399" t="s">
        <v>4599</v>
      </c>
      <c r="AX112" s="399" t="s">
        <v>4604</v>
      </c>
      <c r="AY112" s="400" t="s">
        <v>4605</v>
      </c>
      <c r="AZ112" s="400" t="s">
        <v>4606</v>
      </c>
      <c r="BA112" s="399" t="s">
        <v>2522</v>
      </c>
      <c r="BB112" s="399" t="s">
        <v>4607</v>
      </c>
      <c r="BC112" s="401" t="s">
        <v>2288</v>
      </c>
    </row>
    <row r="113" spans="1:55" ht="22.5" customHeight="1">
      <c r="A113" s="900"/>
      <c r="B113" s="900"/>
      <c r="C113" s="900" t="s">
        <v>2315</v>
      </c>
      <c r="D113" s="900" t="s">
        <v>4608</v>
      </c>
      <c r="E113" s="900" t="s">
        <v>4609</v>
      </c>
      <c r="F113" s="900" t="s">
        <v>4610</v>
      </c>
      <c r="G113" s="900" t="s">
        <v>4611</v>
      </c>
      <c r="H113" s="900" t="s">
        <v>4612</v>
      </c>
      <c r="I113" s="900" t="s">
        <v>4613</v>
      </c>
      <c r="J113" s="900" t="s">
        <v>4614</v>
      </c>
      <c r="K113" s="900" t="s">
        <v>4615</v>
      </c>
      <c r="L113" s="900" t="s">
        <v>4616</v>
      </c>
      <c r="M113" s="900" t="s">
        <v>3607</v>
      </c>
      <c r="N113" s="900" t="s">
        <v>3596</v>
      </c>
      <c r="O113" s="900" t="s">
        <v>4617</v>
      </c>
      <c r="P113" s="900" t="s">
        <v>4618</v>
      </c>
      <c r="Q113" s="900" t="s">
        <v>4619</v>
      </c>
      <c r="R113" s="900" t="s">
        <v>4620</v>
      </c>
      <c r="S113" s="900" t="s">
        <v>2331</v>
      </c>
      <c r="T113" s="900" t="s">
        <v>4621</v>
      </c>
      <c r="U113" s="900" t="s">
        <v>4609</v>
      </c>
      <c r="V113" s="900" t="s">
        <v>4622</v>
      </c>
      <c r="W113" s="900" t="s">
        <v>4611</v>
      </c>
      <c r="X113" s="900" t="s">
        <v>4623</v>
      </c>
      <c r="Y113" s="900" t="s">
        <v>4613</v>
      </c>
      <c r="Z113" s="900" t="s">
        <v>4624</v>
      </c>
      <c r="AA113" s="900" t="s">
        <v>4615</v>
      </c>
      <c r="AB113" s="900"/>
      <c r="AC113" s="900"/>
      <c r="AD113" s="900"/>
      <c r="AE113" s="900"/>
      <c r="AF113" s="901"/>
      <c r="AG113" s="402" t="s">
        <v>2335</v>
      </c>
      <c r="AH113" s="397" t="s">
        <v>4608</v>
      </c>
      <c r="AI113" s="397" t="s">
        <v>4609</v>
      </c>
      <c r="AJ113" s="403" t="s">
        <v>4610</v>
      </c>
      <c r="AK113" s="404" t="s">
        <v>4611</v>
      </c>
      <c r="AL113" s="404" t="s">
        <v>4612</v>
      </c>
      <c r="AM113" s="403" t="s">
        <v>4613</v>
      </c>
      <c r="AN113" s="403" t="s">
        <v>4614</v>
      </c>
      <c r="AO113" s="403" t="s">
        <v>4615</v>
      </c>
      <c r="AP113" s="398" t="s">
        <v>4616</v>
      </c>
      <c r="AQ113" s="398" t="s">
        <v>3607</v>
      </c>
      <c r="AR113" s="398" t="s">
        <v>3596</v>
      </c>
      <c r="AS113" s="398" t="s">
        <v>4617</v>
      </c>
      <c r="AT113" s="400" t="s">
        <v>4618</v>
      </c>
      <c r="AU113" s="400" t="s">
        <v>4619</v>
      </c>
      <c r="AV113" s="400" t="s">
        <v>4620</v>
      </c>
      <c r="AW113" s="400" t="s">
        <v>4625</v>
      </c>
      <c r="AX113" s="400" t="s">
        <v>4626</v>
      </c>
      <c r="AY113" s="400" t="s">
        <v>4627</v>
      </c>
      <c r="AZ113" s="400" t="s">
        <v>4628</v>
      </c>
      <c r="BA113" s="405" t="s">
        <v>4629</v>
      </c>
      <c r="BB113" s="399" t="s">
        <v>4630</v>
      </c>
      <c r="BC113" s="364" t="s">
        <v>2342</v>
      </c>
    </row>
    <row r="114" spans="1:55" ht="33.75" customHeight="1">
      <c r="A114" s="900"/>
      <c r="B114" s="900"/>
      <c r="C114" s="900" t="s">
        <v>2343</v>
      </c>
      <c r="D114" s="900" t="s">
        <v>4631</v>
      </c>
      <c r="E114" s="900" t="s">
        <v>4632</v>
      </c>
      <c r="F114" s="900" t="s">
        <v>4633</v>
      </c>
      <c r="G114" s="900" t="s">
        <v>4634</v>
      </c>
      <c r="H114" s="900" t="s">
        <v>4635</v>
      </c>
      <c r="I114" s="900" t="s">
        <v>4636</v>
      </c>
      <c r="J114" s="900" t="s">
        <v>4637</v>
      </c>
      <c r="K114" s="900" t="s">
        <v>4638</v>
      </c>
      <c r="L114" s="900" t="s">
        <v>4639</v>
      </c>
      <c r="M114" s="900" t="s">
        <v>4639</v>
      </c>
      <c r="N114" s="900" t="s">
        <v>4640</v>
      </c>
      <c r="O114" s="900" t="s">
        <v>4641</v>
      </c>
      <c r="P114" s="900" t="s">
        <v>4642</v>
      </c>
      <c r="Q114" s="900" t="s">
        <v>4643</v>
      </c>
      <c r="R114" s="900" t="s">
        <v>4644</v>
      </c>
      <c r="S114" s="900" t="s">
        <v>2359</v>
      </c>
      <c r="T114" s="900" t="s">
        <v>4645</v>
      </c>
      <c r="U114" s="900" t="s">
        <v>4646</v>
      </c>
      <c r="V114" s="900" t="s">
        <v>4647</v>
      </c>
      <c r="W114" s="900" t="s">
        <v>4648</v>
      </c>
      <c r="X114" s="900" t="s">
        <v>4649</v>
      </c>
      <c r="Y114" s="900" t="s">
        <v>4650</v>
      </c>
      <c r="Z114" s="900" t="s">
        <v>4651</v>
      </c>
      <c r="AA114" s="900" t="s">
        <v>4638</v>
      </c>
      <c r="AB114" s="900"/>
      <c r="AC114" s="900"/>
      <c r="AD114" s="900"/>
      <c r="AE114" s="900"/>
      <c r="AF114" s="901"/>
      <c r="AG114" s="396" t="s">
        <v>2367</v>
      </c>
      <c r="AH114" s="397" t="s">
        <v>4631</v>
      </c>
      <c r="AI114" s="397" t="s">
        <v>4652</v>
      </c>
      <c r="AJ114" s="397" t="s">
        <v>4653</v>
      </c>
      <c r="AK114" s="397" t="s">
        <v>4654</v>
      </c>
      <c r="AL114" s="397" t="s">
        <v>4655</v>
      </c>
      <c r="AM114" s="397" t="s">
        <v>4656</v>
      </c>
      <c r="AN114" s="397" t="s">
        <v>4657</v>
      </c>
      <c r="AO114" s="397" t="s">
        <v>4638</v>
      </c>
      <c r="AP114" s="398" t="s">
        <v>4639</v>
      </c>
      <c r="AQ114" s="398" t="s">
        <v>4639</v>
      </c>
      <c r="AR114" s="398" t="s">
        <v>4640</v>
      </c>
      <c r="AS114" s="398" t="s">
        <v>4641</v>
      </c>
      <c r="AT114" s="399" t="s">
        <v>4642</v>
      </c>
      <c r="AU114" s="399" t="s">
        <v>4643</v>
      </c>
      <c r="AV114" s="399" t="s">
        <v>4644</v>
      </c>
      <c r="AW114" s="399" t="s">
        <v>4658</v>
      </c>
      <c r="AX114" s="399" t="s">
        <v>4659</v>
      </c>
      <c r="AY114" s="400" t="s">
        <v>4660</v>
      </c>
      <c r="AZ114" s="400" t="s">
        <v>4661</v>
      </c>
      <c r="BA114" s="399" t="s">
        <v>4662</v>
      </c>
      <c r="BB114" s="399" t="s">
        <v>4663</v>
      </c>
      <c r="BC114" s="401" t="s">
        <v>2343</v>
      </c>
    </row>
    <row r="115" spans="1:55" ht="35.25" customHeight="1">
      <c r="A115" s="900"/>
      <c r="B115" s="900"/>
      <c r="C115" s="900" t="s">
        <v>2382</v>
      </c>
      <c r="D115" s="900" t="s">
        <v>4664</v>
      </c>
      <c r="E115" s="900" t="s">
        <v>4665</v>
      </c>
      <c r="F115" s="900" t="s">
        <v>4666</v>
      </c>
      <c r="G115" s="900" t="s">
        <v>4667</v>
      </c>
      <c r="H115" s="900" t="s">
        <v>4668</v>
      </c>
      <c r="I115" s="900" t="s">
        <v>4669</v>
      </c>
      <c r="J115" s="900" t="s">
        <v>4670</v>
      </c>
      <c r="K115" s="900" t="s">
        <v>4671</v>
      </c>
      <c r="L115" s="900" t="s">
        <v>4672</v>
      </c>
      <c r="M115" s="900" t="s">
        <v>4673</v>
      </c>
      <c r="N115" s="900" t="s">
        <v>4674</v>
      </c>
      <c r="O115" s="900" t="s">
        <v>4675</v>
      </c>
      <c r="P115" s="900" t="s">
        <v>4676</v>
      </c>
      <c r="Q115" s="900" t="s">
        <v>4677</v>
      </c>
      <c r="R115" s="900" t="s">
        <v>4678</v>
      </c>
      <c r="S115" s="900" t="s">
        <v>2398</v>
      </c>
      <c r="T115" s="900" t="s">
        <v>4679</v>
      </c>
      <c r="U115" s="900" t="s">
        <v>4665</v>
      </c>
      <c r="V115" s="900" t="s">
        <v>2957</v>
      </c>
      <c r="W115" s="900" t="s">
        <v>4680</v>
      </c>
      <c r="X115" s="900" t="s">
        <v>4681</v>
      </c>
      <c r="Y115" s="900" t="s">
        <v>4682</v>
      </c>
      <c r="Z115" s="900" t="s">
        <v>4683</v>
      </c>
      <c r="AA115" s="900" t="s">
        <v>4671</v>
      </c>
      <c r="AB115" s="900"/>
      <c r="AC115" s="900"/>
      <c r="AD115" s="900"/>
      <c r="AE115" s="900"/>
      <c r="AF115" s="901"/>
      <c r="AG115" s="402" t="s">
        <v>2406</v>
      </c>
      <c r="AH115" s="397" t="s">
        <v>4664</v>
      </c>
      <c r="AI115" s="397" t="s">
        <v>4665</v>
      </c>
      <c r="AJ115" s="403" t="s">
        <v>4684</v>
      </c>
      <c r="AK115" s="404" t="s">
        <v>4685</v>
      </c>
      <c r="AL115" s="404" t="s">
        <v>4686</v>
      </c>
      <c r="AM115" s="403" t="s">
        <v>4687</v>
      </c>
      <c r="AN115" s="403" t="s">
        <v>4688</v>
      </c>
      <c r="AO115" s="403" t="s">
        <v>4671</v>
      </c>
      <c r="AP115" s="398" t="s">
        <v>4672</v>
      </c>
      <c r="AQ115" s="398" t="s">
        <v>4673</v>
      </c>
      <c r="AR115" s="398" t="s">
        <v>4674</v>
      </c>
      <c r="AS115" s="398" t="s">
        <v>4675</v>
      </c>
      <c r="AT115" s="400" t="s">
        <v>4676</v>
      </c>
      <c r="AU115" s="400" t="s">
        <v>4677</v>
      </c>
      <c r="AV115" s="400" t="s">
        <v>4678</v>
      </c>
      <c r="AW115" s="400" t="s">
        <v>4689</v>
      </c>
      <c r="AX115" s="400" t="s">
        <v>4690</v>
      </c>
      <c r="AY115" s="400" t="s">
        <v>2581</v>
      </c>
      <c r="AZ115" s="400" t="s">
        <v>2396</v>
      </c>
      <c r="BA115" s="405" t="s">
        <v>4691</v>
      </c>
      <c r="BB115" s="399" t="s">
        <v>4692</v>
      </c>
      <c r="BC115" s="364" t="s">
        <v>2382</v>
      </c>
    </row>
    <row r="116" spans="1:55" ht="33" customHeight="1">
      <c r="A116" s="900" t="s">
        <v>1867</v>
      </c>
      <c r="B116" s="900">
        <v>460</v>
      </c>
      <c r="C116" s="900" t="s">
        <v>2193</v>
      </c>
      <c r="D116" s="900">
        <v>19</v>
      </c>
      <c r="E116" s="900">
        <v>19</v>
      </c>
      <c r="F116" s="900">
        <v>19</v>
      </c>
      <c r="G116" s="900">
        <v>19</v>
      </c>
      <c r="H116" s="900">
        <v>19</v>
      </c>
      <c r="I116" s="900">
        <v>19</v>
      </c>
      <c r="J116" s="900">
        <v>19</v>
      </c>
      <c r="K116" s="900">
        <v>23</v>
      </c>
      <c r="L116" s="900" t="s">
        <v>3312</v>
      </c>
      <c r="M116" s="900" t="s">
        <v>3312</v>
      </c>
      <c r="N116" s="900" t="s">
        <v>3312</v>
      </c>
      <c r="O116" s="900" t="s">
        <v>3312</v>
      </c>
      <c r="P116" s="900" t="s">
        <v>3312</v>
      </c>
      <c r="Q116" s="900" t="s">
        <v>3312</v>
      </c>
      <c r="R116" s="900" t="s">
        <v>3312</v>
      </c>
      <c r="S116" s="900" t="s">
        <v>2199</v>
      </c>
      <c r="T116" s="900">
        <v>19</v>
      </c>
      <c r="U116" s="900">
        <v>19</v>
      </c>
      <c r="V116" s="900">
        <v>19</v>
      </c>
      <c r="W116" s="900">
        <v>19</v>
      </c>
      <c r="X116" s="900">
        <v>19</v>
      </c>
      <c r="Y116" s="900">
        <v>19</v>
      </c>
      <c r="Z116" s="900">
        <v>19</v>
      </c>
      <c r="AA116" s="900">
        <v>23</v>
      </c>
      <c r="AB116" s="900"/>
      <c r="AC116" s="900"/>
      <c r="AD116" s="900">
        <v>15</v>
      </c>
      <c r="AE116" s="900" t="s">
        <v>4693</v>
      </c>
      <c r="AF116" s="901">
        <v>460</v>
      </c>
      <c r="AG116" s="396" t="s">
        <v>2201</v>
      </c>
      <c r="AH116" s="397">
        <v>19</v>
      </c>
      <c r="AI116" s="397">
        <v>19</v>
      </c>
      <c r="AJ116" s="397">
        <v>19</v>
      </c>
      <c r="AK116" s="397">
        <v>19</v>
      </c>
      <c r="AL116" s="397">
        <v>19</v>
      </c>
      <c r="AM116" s="397">
        <v>19</v>
      </c>
      <c r="AN116" s="397">
        <v>19</v>
      </c>
      <c r="AO116" s="397">
        <v>23</v>
      </c>
      <c r="AP116" s="398" t="s">
        <v>3312</v>
      </c>
      <c r="AQ116" s="398" t="s">
        <v>3312</v>
      </c>
      <c r="AR116" s="398" t="s">
        <v>3312</v>
      </c>
      <c r="AS116" s="398" t="s">
        <v>3312</v>
      </c>
      <c r="AT116" s="399">
        <v>23</v>
      </c>
      <c r="AU116" s="399">
        <v>23</v>
      </c>
      <c r="AV116" s="399">
        <v>23</v>
      </c>
      <c r="AW116" s="399">
        <v>27</v>
      </c>
      <c r="AX116" s="399">
        <v>31</v>
      </c>
      <c r="AY116" s="400"/>
      <c r="AZ116" s="400" t="s">
        <v>4694</v>
      </c>
      <c r="BA116" s="399">
        <v>36</v>
      </c>
      <c r="BB116" s="399">
        <v>36</v>
      </c>
      <c r="BC116" s="401" t="s">
        <v>2193</v>
      </c>
    </row>
    <row r="117" spans="1:55" ht="23.25" customHeight="1">
      <c r="A117" s="900" t="s">
        <v>4695</v>
      </c>
      <c r="B117" s="900"/>
      <c r="C117" s="900" t="s">
        <v>2204</v>
      </c>
      <c r="D117" s="900" t="s">
        <v>4696</v>
      </c>
      <c r="E117" s="900" t="s">
        <v>4697</v>
      </c>
      <c r="F117" s="900" t="s">
        <v>4698</v>
      </c>
      <c r="G117" s="900" t="s">
        <v>4699</v>
      </c>
      <c r="H117" s="900" t="s">
        <v>4699</v>
      </c>
      <c r="I117" s="900" t="s">
        <v>4700</v>
      </c>
      <c r="J117" s="900" t="s">
        <v>4701</v>
      </c>
      <c r="K117" s="900" t="s">
        <v>4702</v>
      </c>
      <c r="L117" s="900" t="s">
        <v>4703</v>
      </c>
      <c r="M117" s="900" t="s">
        <v>4704</v>
      </c>
      <c r="N117" s="900" t="s">
        <v>4705</v>
      </c>
      <c r="O117" s="900" t="s">
        <v>4706</v>
      </c>
      <c r="P117" s="900" t="s">
        <v>4707</v>
      </c>
      <c r="Q117" s="900" t="s">
        <v>4708</v>
      </c>
      <c r="R117" s="900" t="s">
        <v>4526</v>
      </c>
      <c r="S117" s="900" t="s">
        <v>2220</v>
      </c>
      <c r="T117" s="900" t="s">
        <v>4709</v>
      </c>
      <c r="U117" s="900" t="s">
        <v>4697</v>
      </c>
      <c r="V117" s="900" t="s">
        <v>4710</v>
      </c>
      <c r="W117" s="900" t="s">
        <v>4699</v>
      </c>
      <c r="X117" s="900" t="s">
        <v>4711</v>
      </c>
      <c r="Y117" s="900" t="s">
        <v>4700</v>
      </c>
      <c r="Z117" s="900" t="s">
        <v>4712</v>
      </c>
      <c r="AA117" s="900" t="s">
        <v>4702</v>
      </c>
      <c r="AB117" s="900"/>
      <c r="AC117" s="900"/>
      <c r="AD117" s="900"/>
      <c r="AE117" s="900"/>
      <c r="AF117" s="901"/>
      <c r="AG117" s="402" t="s">
        <v>2225</v>
      </c>
      <c r="AH117" s="397" t="s">
        <v>4696</v>
      </c>
      <c r="AI117" s="397" t="s">
        <v>4697</v>
      </c>
      <c r="AJ117" s="403" t="s">
        <v>4698</v>
      </c>
      <c r="AK117" s="404" t="s">
        <v>4699</v>
      </c>
      <c r="AL117" s="404" t="s">
        <v>4699</v>
      </c>
      <c r="AM117" s="403" t="s">
        <v>4700</v>
      </c>
      <c r="AN117" s="403" t="s">
        <v>4701</v>
      </c>
      <c r="AO117" s="403" t="s">
        <v>4702</v>
      </c>
      <c r="AP117" s="398" t="s">
        <v>4703</v>
      </c>
      <c r="AQ117" s="398" t="s">
        <v>4704</v>
      </c>
      <c r="AR117" s="398" t="s">
        <v>4705</v>
      </c>
      <c r="AS117" s="398" t="s">
        <v>4706</v>
      </c>
      <c r="AT117" s="400" t="s">
        <v>4707</v>
      </c>
      <c r="AU117" s="400" t="s">
        <v>4708</v>
      </c>
      <c r="AV117" s="400" t="s">
        <v>4526</v>
      </c>
      <c r="AW117" s="400" t="s">
        <v>4713</v>
      </c>
      <c r="AX117" s="400" t="s">
        <v>4714</v>
      </c>
      <c r="AY117" s="400" t="s">
        <v>4715</v>
      </c>
      <c r="AZ117" s="400" t="s">
        <v>4716</v>
      </c>
      <c r="BA117" s="405" t="s">
        <v>4717</v>
      </c>
      <c r="BB117" s="399" t="s">
        <v>4718</v>
      </c>
      <c r="BC117" s="364" t="s">
        <v>2232</v>
      </c>
    </row>
    <row r="118" spans="1:55" ht="21.75" customHeight="1">
      <c r="A118" s="900"/>
      <c r="B118" s="900"/>
      <c r="C118" s="900" t="s">
        <v>2233</v>
      </c>
      <c r="D118" s="900" t="s">
        <v>4719</v>
      </c>
      <c r="E118" s="900" t="s">
        <v>3698</v>
      </c>
      <c r="F118" s="900" t="s">
        <v>4720</v>
      </c>
      <c r="G118" s="900" t="s">
        <v>2648</v>
      </c>
      <c r="H118" s="900" t="s">
        <v>4721</v>
      </c>
      <c r="I118" s="900" t="s">
        <v>2829</v>
      </c>
      <c r="J118" s="900" t="s">
        <v>4722</v>
      </c>
      <c r="K118" s="900" t="s">
        <v>4723</v>
      </c>
      <c r="L118" s="900" t="s">
        <v>4724</v>
      </c>
      <c r="M118" s="900" t="s">
        <v>4725</v>
      </c>
      <c r="N118" s="900" t="s">
        <v>4726</v>
      </c>
      <c r="O118" s="900" t="s">
        <v>4727</v>
      </c>
      <c r="P118" s="900" t="s">
        <v>4728</v>
      </c>
      <c r="Q118" s="900" t="s">
        <v>4729</v>
      </c>
      <c r="R118" s="900" t="s">
        <v>3180</v>
      </c>
      <c r="S118" s="900" t="s">
        <v>2249</v>
      </c>
      <c r="T118" s="900" t="s">
        <v>4730</v>
      </c>
      <c r="U118" s="900" t="s">
        <v>3698</v>
      </c>
      <c r="V118" s="900" t="s">
        <v>4731</v>
      </c>
      <c r="W118" s="900" t="s">
        <v>2648</v>
      </c>
      <c r="X118" s="900" t="s">
        <v>4732</v>
      </c>
      <c r="Y118" s="900" t="s">
        <v>2829</v>
      </c>
      <c r="Z118" s="900" t="s">
        <v>4733</v>
      </c>
      <c r="AA118" s="900" t="s">
        <v>4723</v>
      </c>
      <c r="AB118" s="900"/>
      <c r="AC118" s="900"/>
      <c r="AD118" s="900"/>
      <c r="AE118" s="900"/>
      <c r="AF118" s="901"/>
      <c r="AG118" s="396" t="s">
        <v>2254</v>
      </c>
      <c r="AH118" s="397" t="s">
        <v>4719</v>
      </c>
      <c r="AI118" s="397" t="s">
        <v>3698</v>
      </c>
      <c r="AJ118" s="397" t="s">
        <v>4720</v>
      </c>
      <c r="AK118" s="397" t="s">
        <v>2648</v>
      </c>
      <c r="AL118" s="397" t="s">
        <v>4721</v>
      </c>
      <c r="AM118" s="397" t="s">
        <v>2829</v>
      </c>
      <c r="AN118" s="397" t="s">
        <v>4722</v>
      </c>
      <c r="AO118" s="397" t="s">
        <v>4723</v>
      </c>
      <c r="AP118" s="398" t="s">
        <v>4724</v>
      </c>
      <c r="AQ118" s="398" t="s">
        <v>4725</v>
      </c>
      <c r="AR118" s="398" t="s">
        <v>4726</v>
      </c>
      <c r="AS118" s="398" t="s">
        <v>4727</v>
      </c>
      <c r="AT118" s="399" t="s">
        <v>4728</v>
      </c>
      <c r="AU118" s="399" t="s">
        <v>4729</v>
      </c>
      <c r="AV118" s="399" t="s">
        <v>3180</v>
      </c>
      <c r="AW118" s="399" t="s">
        <v>3355</v>
      </c>
      <c r="AX118" s="399" t="s">
        <v>4734</v>
      </c>
      <c r="AY118" s="400" t="s">
        <v>4735</v>
      </c>
      <c r="AZ118" s="400" t="s">
        <v>4376</v>
      </c>
      <c r="BA118" s="399" t="s">
        <v>4736</v>
      </c>
      <c r="BB118" s="399" t="s">
        <v>4737</v>
      </c>
      <c r="BC118" s="401" t="s">
        <v>2233</v>
      </c>
    </row>
    <row r="119" spans="1:55" ht="35.25" customHeight="1">
      <c r="A119" s="900"/>
      <c r="B119" s="900"/>
      <c r="C119" s="900" t="s">
        <v>2261</v>
      </c>
      <c r="D119" s="900" t="s">
        <v>4738</v>
      </c>
      <c r="E119" s="900" t="s">
        <v>4739</v>
      </c>
      <c r="F119" s="900" t="s">
        <v>4740</v>
      </c>
      <c r="G119" s="900" t="s">
        <v>4741</v>
      </c>
      <c r="H119" s="900" t="s">
        <v>4742</v>
      </c>
      <c r="I119" s="900" t="s">
        <v>4743</v>
      </c>
      <c r="J119" s="900" t="s">
        <v>4744</v>
      </c>
      <c r="K119" s="900" t="s">
        <v>4745</v>
      </c>
      <c r="L119" s="900" t="s">
        <v>4746</v>
      </c>
      <c r="M119" s="900" t="s">
        <v>4747</v>
      </c>
      <c r="N119" s="900" t="s">
        <v>4748</v>
      </c>
      <c r="O119" s="900" t="s">
        <v>4749</v>
      </c>
      <c r="P119" s="900" t="s">
        <v>4750</v>
      </c>
      <c r="Q119" s="900" t="s">
        <v>4751</v>
      </c>
      <c r="R119" s="900" t="s">
        <v>4752</v>
      </c>
      <c r="S119" s="900" t="s">
        <v>2277</v>
      </c>
      <c r="T119" s="900" t="s">
        <v>4753</v>
      </c>
      <c r="U119" s="900" t="s">
        <v>4739</v>
      </c>
      <c r="V119" s="900" t="s">
        <v>4754</v>
      </c>
      <c r="W119" s="900" t="s">
        <v>4741</v>
      </c>
      <c r="X119" s="900" t="s">
        <v>4755</v>
      </c>
      <c r="Y119" s="900" t="s">
        <v>4743</v>
      </c>
      <c r="Z119" s="900" t="s">
        <v>4756</v>
      </c>
      <c r="AA119" s="900" t="s">
        <v>4745</v>
      </c>
      <c r="AB119" s="900"/>
      <c r="AC119" s="900"/>
      <c r="AD119" s="900"/>
      <c r="AE119" s="900"/>
      <c r="AF119" s="901"/>
      <c r="AG119" s="402" t="s">
        <v>2281</v>
      </c>
      <c r="AH119" s="397" t="s">
        <v>4738</v>
      </c>
      <c r="AI119" s="397" t="s">
        <v>4739</v>
      </c>
      <c r="AJ119" s="403" t="s">
        <v>4740</v>
      </c>
      <c r="AK119" s="404" t="s">
        <v>4741</v>
      </c>
      <c r="AL119" s="404" t="s">
        <v>4742</v>
      </c>
      <c r="AM119" s="403" t="s">
        <v>4743</v>
      </c>
      <c r="AN119" s="403" t="s">
        <v>4744</v>
      </c>
      <c r="AO119" s="403" t="s">
        <v>4745</v>
      </c>
      <c r="AP119" s="398" t="s">
        <v>4746</v>
      </c>
      <c r="AQ119" s="398" t="s">
        <v>4747</v>
      </c>
      <c r="AR119" s="398" t="s">
        <v>4748</v>
      </c>
      <c r="AS119" s="398" t="s">
        <v>4749</v>
      </c>
      <c r="AT119" s="400" t="s">
        <v>4750</v>
      </c>
      <c r="AU119" s="400" t="s">
        <v>4751</v>
      </c>
      <c r="AV119" s="400" t="s">
        <v>4752</v>
      </c>
      <c r="AW119" s="400" t="s">
        <v>4757</v>
      </c>
      <c r="AX119" s="400" t="s">
        <v>4758</v>
      </c>
      <c r="AY119" s="400" t="s">
        <v>4759</v>
      </c>
      <c r="AZ119" s="400" t="s">
        <v>4760</v>
      </c>
      <c r="BA119" s="405" t="s">
        <v>4761</v>
      </c>
      <c r="BB119" s="399" t="s">
        <v>4762</v>
      </c>
      <c r="BC119" s="364" t="s">
        <v>2261</v>
      </c>
    </row>
    <row r="120" spans="1:55" ht="21.75" customHeight="1">
      <c r="A120" s="900"/>
      <c r="B120" s="900"/>
      <c r="C120" s="900" t="s">
        <v>2288</v>
      </c>
      <c r="D120" s="900" t="s">
        <v>4763</v>
      </c>
      <c r="E120" s="900" t="s">
        <v>4764</v>
      </c>
      <c r="F120" s="900" t="s">
        <v>4765</v>
      </c>
      <c r="G120" s="900" t="s">
        <v>4766</v>
      </c>
      <c r="H120" s="900" t="s">
        <v>4767</v>
      </c>
      <c r="I120" s="900" t="s">
        <v>4768</v>
      </c>
      <c r="J120" s="900" t="s">
        <v>4769</v>
      </c>
      <c r="K120" s="900" t="s">
        <v>4770</v>
      </c>
      <c r="L120" s="900" t="s">
        <v>4771</v>
      </c>
      <c r="M120" s="900" t="s">
        <v>4772</v>
      </c>
      <c r="N120" s="900" t="s">
        <v>4594</v>
      </c>
      <c r="O120" s="900" t="s">
        <v>4773</v>
      </c>
      <c r="P120" s="900" t="s">
        <v>4774</v>
      </c>
      <c r="Q120" s="900" t="s">
        <v>4775</v>
      </c>
      <c r="R120" s="900" t="s">
        <v>4776</v>
      </c>
      <c r="S120" s="900" t="s">
        <v>2304</v>
      </c>
      <c r="T120" s="900" t="s">
        <v>4777</v>
      </c>
      <c r="U120" s="900" t="s">
        <v>4764</v>
      </c>
      <c r="V120" s="900" t="s">
        <v>4778</v>
      </c>
      <c r="W120" s="900" t="s">
        <v>4766</v>
      </c>
      <c r="X120" s="900" t="s">
        <v>4779</v>
      </c>
      <c r="Y120" s="900" t="s">
        <v>4768</v>
      </c>
      <c r="Z120" s="900" t="s">
        <v>4780</v>
      </c>
      <c r="AA120" s="900" t="s">
        <v>4770</v>
      </c>
      <c r="AB120" s="900"/>
      <c r="AC120" s="900"/>
      <c r="AD120" s="900"/>
      <c r="AE120" s="900"/>
      <c r="AF120" s="901"/>
      <c r="AG120" s="396" t="s">
        <v>2308</v>
      </c>
      <c r="AH120" s="397" t="s">
        <v>4763</v>
      </c>
      <c r="AI120" s="397" t="s">
        <v>4764</v>
      </c>
      <c r="AJ120" s="397" t="s">
        <v>4765</v>
      </c>
      <c r="AK120" s="397" t="s">
        <v>4766</v>
      </c>
      <c r="AL120" s="397" t="s">
        <v>4767</v>
      </c>
      <c r="AM120" s="397" t="s">
        <v>4768</v>
      </c>
      <c r="AN120" s="397" t="s">
        <v>4769</v>
      </c>
      <c r="AO120" s="397" t="s">
        <v>4770</v>
      </c>
      <c r="AP120" s="398" t="s">
        <v>4771</v>
      </c>
      <c r="AQ120" s="398" t="s">
        <v>4772</v>
      </c>
      <c r="AR120" s="398" t="s">
        <v>4594</v>
      </c>
      <c r="AS120" s="398" t="s">
        <v>4773</v>
      </c>
      <c r="AT120" s="399" t="s">
        <v>4774</v>
      </c>
      <c r="AU120" s="399" t="s">
        <v>4775</v>
      </c>
      <c r="AV120" s="399" t="s">
        <v>4776</v>
      </c>
      <c r="AW120" s="399" t="s">
        <v>4781</v>
      </c>
      <c r="AX120" s="399" t="s">
        <v>4782</v>
      </c>
      <c r="AY120" s="400" t="s">
        <v>4783</v>
      </c>
      <c r="AZ120" s="400" t="s">
        <v>4784</v>
      </c>
      <c r="BA120" s="399" t="s">
        <v>4785</v>
      </c>
      <c r="BB120" s="399" t="s">
        <v>4786</v>
      </c>
      <c r="BC120" s="401" t="s">
        <v>2288</v>
      </c>
    </row>
    <row r="121" spans="1:55" ht="24" customHeight="1">
      <c r="A121" s="900"/>
      <c r="B121" s="900"/>
      <c r="C121" s="900" t="s">
        <v>2315</v>
      </c>
      <c r="D121" s="900" t="s">
        <v>4787</v>
      </c>
      <c r="E121" s="900" t="s">
        <v>4788</v>
      </c>
      <c r="F121" s="900" t="s">
        <v>4789</v>
      </c>
      <c r="G121" s="900" t="s">
        <v>4790</v>
      </c>
      <c r="H121" s="900" t="s">
        <v>4791</v>
      </c>
      <c r="I121" s="900" t="s">
        <v>4792</v>
      </c>
      <c r="J121" s="900" t="s">
        <v>4793</v>
      </c>
      <c r="K121" s="900" t="s">
        <v>4794</v>
      </c>
      <c r="L121" s="900" t="s">
        <v>2735</v>
      </c>
      <c r="M121" s="900" t="s">
        <v>4795</v>
      </c>
      <c r="N121" s="900" t="s">
        <v>4796</v>
      </c>
      <c r="O121" s="900" t="s">
        <v>2727</v>
      </c>
      <c r="P121" s="900" t="s">
        <v>4797</v>
      </c>
      <c r="Q121" s="900" t="s">
        <v>4295</v>
      </c>
      <c r="R121" s="900" t="s">
        <v>2727</v>
      </c>
      <c r="S121" s="900" t="s">
        <v>2331</v>
      </c>
      <c r="T121" s="900" t="s">
        <v>4798</v>
      </c>
      <c r="U121" s="900" t="s">
        <v>4788</v>
      </c>
      <c r="V121" s="900" t="s">
        <v>4799</v>
      </c>
      <c r="W121" s="900" t="s">
        <v>4790</v>
      </c>
      <c r="X121" s="900" t="s">
        <v>4800</v>
      </c>
      <c r="Y121" s="900" t="s">
        <v>4792</v>
      </c>
      <c r="Z121" s="900" t="s">
        <v>4801</v>
      </c>
      <c r="AA121" s="900" t="s">
        <v>4794</v>
      </c>
      <c r="AB121" s="900"/>
      <c r="AC121" s="900"/>
      <c r="AD121" s="900"/>
      <c r="AE121" s="900"/>
      <c r="AF121" s="901"/>
      <c r="AG121" s="402" t="s">
        <v>2335</v>
      </c>
      <c r="AH121" s="397" t="s">
        <v>4787</v>
      </c>
      <c r="AI121" s="397" t="s">
        <v>4788</v>
      </c>
      <c r="AJ121" s="403" t="s">
        <v>4789</v>
      </c>
      <c r="AK121" s="404" t="s">
        <v>4790</v>
      </c>
      <c r="AL121" s="404" t="s">
        <v>4791</v>
      </c>
      <c r="AM121" s="403" t="s">
        <v>4792</v>
      </c>
      <c r="AN121" s="403" t="s">
        <v>4793</v>
      </c>
      <c r="AO121" s="403" t="s">
        <v>4794</v>
      </c>
      <c r="AP121" s="398" t="s">
        <v>2735</v>
      </c>
      <c r="AQ121" s="398" t="s">
        <v>4795</v>
      </c>
      <c r="AR121" s="398" t="s">
        <v>4796</v>
      </c>
      <c r="AS121" s="398" t="s">
        <v>2727</v>
      </c>
      <c r="AT121" s="400" t="s">
        <v>4797</v>
      </c>
      <c r="AU121" s="400" t="s">
        <v>4295</v>
      </c>
      <c r="AV121" s="400" t="s">
        <v>2727</v>
      </c>
      <c r="AW121" s="400" t="s">
        <v>4802</v>
      </c>
      <c r="AX121" s="400" t="s">
        <v>4803</v>
      </c>
      <c r="AY121" s="400" t="s">
        <v>4804</v>
      </c>
      <c r="AZ121" s="400" t="s">
        <v>4805</v>
      </c>
      <c r="BA121" s="405" t="s">
        <v>4806</v>
      </c>
      <c r="BB121" s="399" t="s">
        <v>4807</v>
      </c>
      <c r="BC121" s="364" t="s">
        <v>2342</v>
      </c>
    </row>
    <row r="122" spans="1:55" ht="33.75" customHeight="1">
      <c r="A122" s="900"/>
      <c r="B122" s="900"/>
      <c r="C122" s="900" t="s">
        <v>2343</v>
      </c>
      <c r="D122" s="900" t="s">
        <v>4808</v>
      </c>
      <c r="E122" s="900" t="s">
        <v>4809</v>
      </c>
      <c r="F122" s="900" t="s">
        <v>4810</v>
      </c>
      <c r="G122" s="900" t="s">
        <v>4811</v>
      </c>
      <c r="H122" s="900" t="s">
        <v>4812</v>
      </c>
      <c r="I122" s="900" t="s">
        <v>3095</v>
      </c>
      <c r="J122" s="900" t="s">
        <v>3096</v>
      </c>
      <c r="K122" s="900" t="s">
        <v>4813</v>
      </c>
      <c r="L122" s="900" t="s">
        <v>4814</v>
      </c>
      <c r="M122" s="900" t="s">
        <v>4815</v>
      </c>
      <c r="N122" s="900" t="s">
        <v>4816</v>
      </c>
      <c r="O122" s="900" t="s">
        <v>3305</v>
      </c>
      <c r="P122" s="900" t="s">
        <v>4817</v>
      </c>
      <c r="Q122" s="900" t="s">
        <v>4818</v>
      </c>
      <c r="R122" s="900" t="s">
        <v>4819</v>
      </c>
      <c r="S122" s="900" t="s">
        <v>2359</v>
      </c>
      <c r="T122" s="900" t="s">
        <v>4820</v>
      </c>
      <c r="U122" s="900" t="s">
        <v>4809</v>
      </c>
      <c r="V122" s="900" t="s">
        <v>4821</v>
      </c>
      <c r="W122" s="900" t="s">
        <v>4822</v>
      </c>
      <c r="X122" s="900" t="s">
        <v>4823</v>
      </c>
      <c r="Y122" s="900" t="s">
        <v>3095</v>
      </c>
      <c r="Z122" s="900" t="s">
        <v>4824</v>
      </c>
      <c r="AA122" s="900" t="s">
        <v>4813</v>
      </c>
      <c r="AB122" s="900"/>
      <c r="AC122" s="900"/>
      <c r="AD122" s="900"/>
      <c r="AE122" s="900"/>
      <c r="AF122" s="901"/>
      <c r="AG122" s="396" t="s">
        <v>2367</v>
      </c>
      <c r="AH122" s="397" t="s">
        <v>4808</v>
      </c>
      <c r="AI122" s="397" t="s">
        <v>4809</v>
      </c>
      <c r="AJ122" s="397" t="s">
        <v>4825</v>
      </c>
      <c r="AK122" s="397" t="s">
        <v>4826</v>
      </c>
      <c r="AL122" s="397" t="s">
        <v>4827</v>
      </c>
      <c r="AM122" s="397" t="s">
        <v>3095</v>
      </c>
      <c r="AN122" s="397" t="s">
        <v>3096</v>
      </c>
      <c r="AO122" s="397" t="s">
        <v>4813</v>
      </c>
      <c r="AP122" s="398" t="s">
        <v>4814</v>
      </c>
      <c r="AQ122" s="398" t="s">
        <v>4815</v>
      </c>
      <c r="AR122" s="398" t="s">
        <v>4816</v>
      </c>
      <c r="AS122" s="398" t="s">
        <v>3305</v>
      </c>
      <c r="AT122" s="399" t="s">
        <v>4817</v>
      </c>
      <c r="AU122" s="399" t="s">
        <v>4818</v>
      </c>
      <c r="AV122" s="399" t="s">
        <v>4819</v>
      </c>
      <c r="AW122" s="399" t="s">
        <v>4828</v>
      </c>
      <c r="AX122" s="399" t="s">
        <v>3851</v>
      </c>
      <c r="AY122" s="400" t="s">
        <v>4829</v>
      </c>
      <c r="AZ122" s="400" t="s">
        <v>4830</v>
      </c>
      <c r="BA122" s="399" t="s">
        <v>4831</v>
      </c>
      <c r="BB122" s="399" t="s">
        <v>4832</v>
      </c>
      <c r="BC122" s="401" t="s">
        <v>2343</v>
      </c>
    </row>
    <row r="123" spans="1:55" ht="36" customHeight="1">
      <c r="A123" s="900"/>
      <c r="B123" s="900"/>
      <c r="C123" s="900" t="s">
        <v>2382</v>
      </c>
      <c r="D123" s="900" t="s">
        <v>3096</v>
      </c>
      <c r="E123" s="900" t="s">
        <v>4833</v>
      </c>
      <c r="F123" s="900" t="s">
        <v>4834</v>
      </c>
      <c r="G123" s="900" t="s">
        <v>4835</v>
      </c>
      <c r="H123" s="900" t="s">
        <v>4836</v>
      </c>
      <c r="I123" s="900" t="s">
        <v>3095</v>
      </c>
      <c r="J123" s="900" t="s">
        <v>3096</v>
      </c>
      <c r="K123" s="900" t="s">
        <v>3096</v>
      </c>
      <c r="L123" s="900" t="s">
        <v>4837</v>
      </c>
      <c r="M123" s="900" t="s">
        <v>4838</v>
      </c>
      <c r="N123" s="900" t="s">
        <v>4839</v>
      </c>
      <c r="O123" s="900" t="s">
        <v>4840</v>
      </c>
      <c r="P123" s="900" t="s">
        <v>4841</v>
      </c>
      <c r="Q123" s="900" t="s">
        <v>4842</v>
      </c>
      <c r="R123" s="900" t="s">
        <v>4843</v>
      </c>
      <c r="S123" s="900" t="s">
        <v>2398</v>
      </c>
      <c r="T123" s="900" t="s">
        <v>4824</v>
      </c>
      <c r="U123" s="900" t="s">
        <v>4833</v>
      </c>
      <c r="V123" s="900" t="s">
        <v>4844</v>
      </c>
      <c r="W123" s="900" t="s">
        <v>4835</v>
      </c>
      <c r="X123" s="900" t="s">
        <v>4845</v>
      </c>
      <c r="Y123" s="900" t="s">
        <v>3095</v>
      </c>
      <c r="Z123" s="900" t="s">
        <v>4824</v>
      </c>
      <c r="AA123" s="900" t="s">
        <v>3096</v>
      </c>
      <c r="AB123" s="900"/>
      <c r="AC123" s="900"/>
      <c r="AD123" s="900"/>
      <c r="AE123" s="900"/>
      <c r="AF123" s="901"/>
      <c r="AG123" s="402" t="s">
        <v>2406</v>
      </c>
      <c r="AH123" s="397" t="s">
        <v>3096</v>
      </c>
      <c r="AI123" s="397" t="s">
        <v>4833</v>
      </c>
      <c r="AJ123" s="403" t="s">
        <v>4834</v>
      </c>
      <c r="AK123" s="404" t="s">
        <v>4835</v>
      </c>
      <c r="AL123" s="404" t="s">
        <v>4836</v>
      </c>
      <c r="AM123" s="403" t="s">
        <v>3095</v>
      </c>
      <c r="AN123" s="403" t="s">
        <v>3096</v>
      </c>
      <c r="AO123" s="403" t="s">
        <v>3096</v>
      </c>
      <c r="AP123" s="398" t="s">
        <v>4837</v>
      </c>
      <c r="AQ123" s="398" t="s">
        <v>4838</v>
      </c>
      <c r="AR123" s="398" t="s">
        <v>4839</v>
      </c>
      <c r="AS123" s="398" t="s">
        <v>4840</v>
      </c>
      <c r="AT123" s="400" t="s">
        <v>4841</v>
      </c>
      <c r="AU123" s="400" t="s">
        <v>4842</v>
      </c>
      <c r="AV123" s="400" t="s">
        <v>4843</v>
      </c>
      <c r="AW123" s="400" t="s">
        <v>4846</v>
      </c>
      <c r="AX123" s="400" t="s">
        <v>4847</v>
      </c>
      <c r="AY123" s="400" t="s">
        <v>4848</v>
      </c>
      <c r="AZ123" s="400" t="s">
        <v>4849</v>
      </c>
      <c r="BA123" s="405" t="s">
        <v>4850</v>
      </c>
      <c r="BB123" s="399" t="s">
        <v>2777</v>
      </c>
      <c r="BC123" s="364" t="s">
        <v>2382</v>
      </c>
    </row>
    <row r="124" spans="1:55" ht="28.5" customHeight="1">
      <c r="A124" s="406" t="s">
        <v>4851</v>
      </c>
      <c r="B124" s="406"/>
      <c r="C124" s="406"/>
      <c r="D124" s="406"/>
      <c r="E124" s="406"/>
      <c r="F124" s="406"/>
      <c r="G124" s="406"/>
      <c r="H124" s="406"/>
      <c r="I124" s="406"/>
      <c r="J124" s="406"/>
      <c r="K124" s="406"/>
      <c r="P124" s="406" t="s">
        <v>4852</v>
      </c>
      <c r="S124" s="406"/>
      <c r="T124" s="406"/>
      <c r="U124" s="406"/>
      <c r="V124" s="406"/>
      <c r="W124" s="406"/>
      <c r="X124" s="406"/>
      <c r="Y124" s="406"/>
      <c r="Z124" s="406"/>
      <c r="AA124" s="406"/>
      <c r="AD124" s="903" t="s">
        <v>4853</v>
      </c>
      <c r="AE124" s="904"/>
      <c r="AF124" s="904"/>
      <c r="AG124" s="904"/>
      <c r="AH124" s="904"/>
      <c r="AI124" s="904"/>
      <c r="AJ124" s="904"/>
      <c r="AK124" s="904"/>
      <c r="AL124" s="904"/>
      <c r="AM124" s="904"/>
      <c r="AN124" s="904"/>
      <c r="AO124" s="904"/>
      <c r="AP124" s="904"/>
      <c r="AQ124" s="904"/>
      <c r="AR124" s="904"/>
      <c r="AS124" s="904"/>
      <c r="AT124" s="904"/>
      <c r="AU124" s="904"/>
      <c r="AV124" s="904"/>
      <c r="AW124" s="904"/>
      <c r="AX124" s="904"/>
      <c r="AY124" s="904"/>
      <c r="AZ124" s="904"/>
      <c r="BA124" s="904"/>
      <c r="BB124" s="904"/>
      <c r="BC124" s="905"/>
    </row>
    <row r="125" spans="1:55">
      <c r="AD125" s="906" t="s">
        <v>4854</v>
      </c>
      <c r="AE125" s="907"/>
      <c r="AF125" s="907"/>
      <c r="AG125" s="907"/>
      <c r="AH125" s="907"/>
      <c r="AI125" s="907"/>
      <c r="AJ125" s="907"/>
      <c r="AK125" s="907"/>
      <c r="AL125" s="907"/>
      <c r="AM125" s="907"/>
      <c r="AN125" s="907"/>
      <c r="AO125" s="907"/>
      <c r="AP125" s="907"/>
      <c r="AQ125" s="907"/>
      <c r="AR125" s="907"/>
      <c r="AS125" s="907"/>
      <c r="AT125" s="907"/>
      <c r="AU125" s="907"/>
      <c r="AV125" s="907"/>
      <c r="AW125" s="907"/>
      <c r="AX125" s="907"/>
      <c r="AY125" s="907"/>
      <c r="AZ125" s="907"/>
      <c r="BA125" s="907"/>
      <c r="BB125" s="907"/>
      <c r="BC125" s="908"/>
    </row>
  </sheetData>
  <mergeCells count="484">
    <mergeCell ref="J116:J123"/>
    <mergeCell ref="K116:K123"/>
    <mergeCell ref="L116:L123"/>
    <mergeCell ref="M116:M123"/>
    <mergeCell ref="N116:N123"/>
    <mergeCell ref="AD124:BC124"/>
    <mergeCell ref="AD125:BC125"/>
    <mergeCell ref="AA116:AA123"/>
    <mergeCell ref="AB116:AB123"/>
    <mergeCell ref="AC116:AC123"/>
    <mergeCell ref="AD116:AD123"/>
    <mergeCell ref="AE116:AE123"/>
    <mergeCell ref="AF116:AF123"/>
    <mergeCell ref="U116:U123"/>
    <mergeCell ref="V116:V123"/>
    <mergeCell ref="W116:W123"/>
    <mergeCell ref="X116:X123"/>
    <mergeCell ref="Y116:Y123"/>
    <mergeCell ref="Z116:Z123"/>
    <mergeCell ref="A116:A123"/>
    <mergeCell ref="B116:B123"/>
    <mergeCell ref="C116:C123"/>
    <mergeCell ref="D116:D123"/>
    <mergeCell ref="E116:E123"/>
    <mergeCell ref="F116:F123"/>
    <mergeCell ref="G116:G123"/>
    <mergeCell ref="H116:H123"/>
    <mergeCell ref="Y108:Y115"/>
    <mergeCell ref="S108:S115"/>
    <mergeCell ref="T108:T115"/>
    <mergeCell ref="U108:U115"/>
    <mergeCell ref="V108:V115"/>
    <mergeCell ref="W108:W115"/>
    <mergeCell ref="X108:X115"/>
    <mergeCell ref="M108:M115"/>
    <mergeCell ref="N108:N115"/>
    <mergeCell ref="O116:O123"/>
    <mergeCell ref="P116:P123"/>
    <mergeCell ref="Q116:Q123"/>
    <mergeCell ref="R116:R123"/>
    <mergeCell ref="S116:S123"/>
    <mergeCell ref="T116:T123"/>
    <mergeCell ref="I116:I123"/>
    <mergeCell ref="R108:R115"/>
    <mergeCell ref="G108:G115"/>
    <mergeCell ref="H108:H115"/>
    <mergeCell ref="I108:I115"/>
    <mergeCell ref="J108:J115"/>
    <mergeCell ref="K108:K115"/>
    <mergeCell ref="L108:L115"/>
    <mergeCell ref="AE108:AE115"/>
    <mergeCell ref="AF108:AF115"/>
    <mergeCell ref="Z108:Z115"/>
    <mergeCell ref="AA108:AA115"/>
    <mergeCell ref="AB108:AB115"/>
    <mergeCell ref="AC108:AC115"/>
    <mergeCell ref="AD108:AD115"/>
    <mergeCell ref="A108:A115"/>
    <mergeCell ref="B108:B115"/>
    <mergeCell ref="C108:C115"/>
    <mergeCell ref="D108:D115"/>
    <mergeCell ref="E108:E115"/>
    <mergeCell ref="F108:F115"/>
    <mergeCell ref="AA100:AA107"/>
    <mergeCell ref="AB100:AB107"/>
    <mergeCell ref="AC100:AC107"/>
    <mergeCell ref="O100:O107"/>
    <mergeCell ref="P100:P107"/>
    <mergeCell ref="Q100:Q107"/>
    <mergeCell ref="R100:R107"/>
    <mergeCell ref="S100:S107"/>
    <mergeCell ref="T100:T107"/>
    <mergeCell ref="I100:I107"/>
    <mergeCell ref="J100:J107"/>
    <mergeCell ref="K100:K107"/>
    <mergeCell ref="L100:L107"/>
    <mergeCell ref="M100:M107"/>
    <mergeCell ref="N100:N107"/>
    <mergeCell ref="O108:O115"/>
    <mergeCell ref="P108:P115"/>
    <mergeCell ref="Q108:Q115"/>
    <mergeCell ref="AD100:AD107"/>
    <mergeCell ref="AE100:AE107"/>
    <mergeCell ref="AF100:AF107"/>
    <mergeCell ref="U100:U107"/>
    <mergeCell ref="V100:V107"/>
    <mergeCell ref="W100:W107"/>
    <mergeCell ref="X100:X107"/>
    <mergeCell ref="Y100:Y107"/>
    <mergeCell ref="Z100:Z107"/>
    <mergeCell ref="G100:G107"/>
    <mergeCell ref="H100:H107"/>
    <mergeCell ref="Y92:Y99"/>
    <mergeCell ref="S92:S99"/>
    <mergeCell ref="T92:T99"/>
    <mergeCell ref="U92:U99"/>
    <mergeCell ref="V92:V99"/>
    <mergeCell ref="W92:W99"/>
    <mergeCell ref="X92:X99"/>
    <mergeCell ref="M92:M99"/>
    <mergeCell ref="N92:N99"/>
    <mergeCell ref="R92:R99"/>
    <mergeCell ref="G92:G99"/>
    <mergeCell ref="H92:H99"/>
    <mergeCell ref="I92:I99"/>
    <mergeCell ref="J92:J99"/>
    <mergeCell ref="K92:K99"/>
    <mergeCell ref="L92:L99"/>
    <mergeCell ref="A92:A99"/>
    <mergeCell ref="B92:B99"/>
    <mergeCell ref="C92:C99"/>
    <mergeCell ref="D92:D99"/>
    <mergeCell ref="E92:E99"/>
    <mergeCell ref="F92:F99"/>
    <mergeCell ref="A100:A107"/>
    <mergeCell ref="B100:B107"/>
    <mergeCell ref="C100:C107"/>
    <mergeCell ref="D100:D107"/>
    <mergeCell ref="E100:E107"/>
    <mergeCell ref="F100:F107"/>
    <mergeCell ref="R84:R91"/>
    <mergeCell ref="S84:S91"/>
    <mergeCell ref="T84:T91"/>
    <mergeCell ref="AE92:AE99"/>
    <mergeCell ref="AF92:AF99"/>
    <mergeCell ref="Z92:Z99"/>
    <mergeCell ref="AA92:AA99"/>
    <mergeCell ref="AB92:AB99"/>
    <mergeCell ref="AC92:AC99"/>
    <mergeCell ref="AD92:AD99"/>
    <mergeCell ref="AD84:AD91"/>
    <mergeCell ref="AE84:AE91"/>
    <mergeCell ref="AF84:AF91"/>
    <mergeCell ref="U84:U91"/>
    <mergeCell ref="V84:V91"/>
    <mergeCell ref="W84:W91"/>
    <mergeCell ref="X84:X91"/>
    <mergeCell ref="Y84:Y91"/>
    <mergeCell ref="Z84:Z91"/>
    <mergeCell ref="AA84:AA91"/>
    <mergeCell ref="AB84:AB91"/>
    <mergeCell ref="AC84:AC91"/>
    <mergeCell ref="I84:I91"/>
    <mergeCell ref="J84:J91"/>
    <mergeCell ref="K84:K91"/>
    <mergeCell ref="L84:L91"/>
    <mergeCell ref="M84:M91"/>
    <mergeCell ref="N84:N91"/>
    <mergeCell ref="O92:O99"/>
    <mergeCell ref="P92:P99"/>
    <mergeCell ref="Q92:Q99"/>
    <mergeCell ref="O84:O91"/>
    <mergeCell ref="P84:P91"/>
    <mergeCell ref="Q84:Q91"/>
    <mergeCell ref="A84:A91"/>
    <mergeCell ref="B84:B91"/>
    <mergeCell ref="C84:C91"/>
    <mergeCell ref="D84:D91"/>
    <mergeCell ref="E84:E91"/>
    <mergeCell ref="F84:F91"/>
    <mergeCell ref="G84:G91"/>
    <mergeCell ref="H84:H91"/>
    <mergeCell ref="Y76:Y83"/>
    <mergeCell ref="S76:S83"/>
    <mergeCell ref="T76:T83"/>
    <mergeCell ref="U76:U83"/>
    <mergeCell ref="V76:V83"/>
    <mergeCell ref="W76:W83"/>
    <mergeCell ref="X76:X83"/>
    <mergeCell ref="M76:M83"/>
    <mergeCell ref="N76:N83"/>
    <mergeCell ref="R76:R83"/>
    <mergeCell ref="G76:G83"/>
    <mergeCell ref="H76:H83"/>
    <mergeCell ref="I76:I83"/>
    <mergeCell ref="J76:J83"/>
    <mergeCell ref="K76:K83"/>
    <mergeCell ref="L76:L83"/>
    <mergeCell ref="A76:A83"/>
    <mergeCell ref="B76:B83"/>
    <mergeCell ref="C76:C83"/>
    <mergeCell ref="D76:D83"/>
    <mergeCell ref="E76:E83"/>
    <mergeCell ref="F76:F83"/>
    <mergeCell ref="O76:O83"/>
    <mergeCell ref="P76:P83"/>
    <mergeCell ref="Q76:Q83"/>
    <mergeCell ref="O68:O75"/>
    <mergeCell ref="P68:P75"/>
    <mergeCell ref="Q68:Q75"/>
    <mergeCell ref="R68:R75"/>
    <mergeCell ref="S68:S75"/>
    <mergeCell ref="T68:T75"/>
    <mergeCell ref="AE76:AE83"/>
    <mergeCell ref="AF76:AF83"/>
    <mergeCell ref="Z76:Z83"/>
    <mergeCell ref="AA76:AA83"/>
    <mergeCell ref="AB76:AB83"/>
    <mergeCell ref="AC76:AC83"/>
    <mergeCell ref="AD76:AD83"/>
    <mergeCell ref="AD68:AD75"/>
    <mergeCell ref="AE68:AE75"/>
    <mergeCell ref="AF68:AF75"/>
    <mergeCell ref="U68:U75"/>
    <mergeCell ref="V68:V75"/>
    <mergeCell ref="W68:W75"/>
    <mergeCell ref="X68:X75"/>
    <mergeCell ref="Y68:Y75"/>
    <mergeCell ref="Z68:Z75"/>
    <mergeCell ref="AA68:AA75"/>
    <mergeCell ref="AB68:AB75"/>
    <mergeCell ref="AC68:AC75"/>
    <mergeCell ref="G68:G75"/>
    <mergeCell ref="H68:H75"/>
    <mergeCell ref="Y60:Y67"/>
    <mergeCell ref="S60:S67"/>
    <mergeCell ref="T60:T67"/>
    <mergeCell ref="U60:U67"/>
    <mergeCell ref="V60:V67"/>
    <mergeCell ref="W60:W67"/>
    <mergeCell ref="X60:X67"/>
    <mergeCell ref="M60:M67"/>
    <mergeCell ref="N60:N67"/>
    <mergeCell ref="R60:R67"/>
    <mergeCell ref="G60:G67"/>
    <mergeCell ref="H60:H67"/>
    <mergeCell ref="I60:I67"/>
    <mergeCell ref="J60:J67"/>
    <mergeCell ref="K60:K67"/>
    <mergeCell ref="L60:L67"/>
    <mergeCell ref="I68:I75"/>
    <mergeCell ref="J68:J75"/>
    <mergeCell ref="K68:K75"/>
    <mergeCell ref="L68:L75"/>
    <mergeCell ref="M68:M75"/>
    <mergeCell ref="N68:N75"/>
    <mergeCell ref="A60:A67"/>
    <mergeCell ref="B60:B67"/>
    <mergeCell ref="C60:C67"/>
    <mergeCell ref="D60:D67"/>
    <mergeCell ref="E60:E67"/>
    <mergeCell ref="F60:F67"/>
    <mergeCell ref="A68:A75"/>
    <mergeCell ref="B68:B75"/>
    <mergeCell ref="C68:C75"/>
    <mergeCell ref="D68:D75"/>
    <mergeCell ref="E68:E75"/>
    <mergeCell ref="F68:F75"/>
    <mergeCell ref="R52:R59"/>
    <mergeCell ref="S52:S59"/>
    <mergeCell ref="T52:T59"/>
    <mergeCell ref="AE60:AE67"/>
    <mergeCell ref="AF60:AF67"/>
    <mergeCell ref="Z60:Z67"/>
    <mergeCell ref="AA60:AA67"/>
    <mergeCell ref="AB60:AB67"/>
    <mergeCell ref="AC60:AC67"/>
    <mergeCell ref="AD60:AD67"/>
    <mergeCell ref="AD52:AD59"/>
    <mergeCell ref="AE52:AE59"/>
    <mergeCell ref="AF52:AF59"/>
    <mergeCell ref="U52:U59"/>
    <mergeCell ref="V52:V59"/>
    <mergeCell ref="W52:W59"/>
    <mergeCell ref="X52:X59"/>
    <mergeCell ref="Y52:Y59"/>
    <mergeCell ref="Z52:Z59"/>
    <mergeCell ref="AA52:AA59"/>
    <mergeCell ref="AB52:AB59"/>
    <mergeCell ref="AC52:AC59"/>
    <mergeCell ref="I52:I59"/>
    <mergeCell ref="J52:J59"/>
    <mergeCell ref="K52:K59"/>
    <mergeCell ref="L52:L59"/>
    <mergeCell ref="M52:M59"/>
    <mergeCell ref="N52:N59"/>
    <mergeCell ref="O60:O67"/>
    <mergeCell ref="P60:P67"/>
    <mergeCell ref="Q60:Q67"/>
    <mergeCell ref="O52:O59"/>
    <mergeCell ref="P52:P59"/>
    <mergeCell ref="Q52:Q59"/>
    <mergeCell ref="A52:A59"/>
    <mergeCell ref="B52:B59"/>
    <mergeCell ref="C52:C59"/>
    <mergeCell ref="D52:D59"/>
    <mergeCell ref="E52:E59"/>
    <mergeCell ref="F52:F59"/>
    <mergeCell ref="G52:G59"/>
    <mergeCell ref="H52:H59"/>
    <mergeCell ref="Y44:Y51"/>
    <mergeCell ref="S44:S51"/>
    <mergeCell ref="T44:T51"/>
    <mergeCell ref="U44:U51"/>
    <mergeCell ref="V44:V51"/>
    <mergeCell ref="W44:W51"/>
    <mergeCell ref="X44:X51"/>
    <mergeCell ref="M44:M51"/>
    <mergeCell ref="N44:N51"/>
    <mergeCell ref="R44:R51"/>
    <mergeCell ref="G44:G51"/>
    <mergeCell ref="H44:H51"/>
    <mergeCell ref="I44:I51"/>
    <mergeCell ref="J44:J51"/>
    <mergeCell ref="K44:K51"/>
    <mergeCell ref="L44:L51"/>
    <mergeCell ref="A44:A51"/>
    <mergeCell ref="B44:B51"/>
    <mergeCell ref="C44:C51"/>
    <mergeCell ref="D44:D51"/>
    <mergeCell ref="E44:E51"/>
    <mergeCell ref="F44:F51"/>
    <mergeCell ref="O44:O51"/>
    <mergeCell ref="P44:P51"/>
    <mergeCell ref="Q44:Q51"/>
    <mergeCell ref="O36:O43"/>
    <mergeCell ref="P36:P43"/>
    <mergeCell ref="Q36:Q43"/>
    <mergeCell ref="R36:R43"/>
    <mergeCell ref="S36:S43"/>
    <mergeCell ref="T36:T43"/>
    <mergeCell ref="AE44:AE51"/>
    <mergeCell ref="AF44:AF51"/>
    <mergeCell ref="Z44:Z51"/>
    <mergeCell ref="AA44:AA51"/>
    <mergeCell ref="AB44:AB51"/>
    <mergeCell ref="AC44:AC51"/>
    <mergeCell ref="AD44:AD51"/>
    <mergeCell ref="AD36:AD43"/>
    <mergeCell ref="AE36:AE43"/>
    <mergeCell ref="AF36:AF43"/>
    <mergeCell ref="U36:U43"/>
    <mergeCell ref="V36:V43"/>
    <mergeCell ref="W36:W43"/>
    <mergeCell ref="X36:X43"/>
    <mergeCell ref="Y36:Y43"/>
    <mergeCell ref="Z36:Z43"/>
    <mergeCell ref="AA36:AA43"/>
    <mergeCell ref="AB36:AB43"/>
    <mergeCell ref="AC36:AC43"/>
    <mergeCell ref="G36:G43"/>
    <mergeCell ref="H36:H43"/>
    <mergeCell ref="Y28:Y35"/>
    <mergeCell ref="S28:S35"/>
    <mergeCell ref="T28:T35"/>
    <mergeCell ref="U28:U35"/>
    <mergeCell ref="V28:V35"/>
    <mergeCell ref="W28:W35"/>
    <mergeCell ref="X28:X35"/>
    <mergeCell ref="M28:M35"/>
    <mergeCell ref="N28:N35"/>
    <mergeCell ref="R28:R35"/>
    <mergeCell ref="G28:G35"/>
    <mergeCell ref="H28:H35"/>
    <mergeCell ref="I28:I35"/>
    <mergeCell ref="J28:J35"/>
    <mergeCell ref="K28:K35"/>
    <mergeCell ref="L28:L35"/>
    <mergeCell ref="I36:I43"/>
    <mergeCell ref="J36:J43"/>
    <mergeCell ref="K36:K43"/>
    <mergeCell ref="L36:L43"/>
    <mergeCell ref="M36:M43"/>
    <mergeCell ref="N36:N43"/>
    <mergeCell ref="A28:A35"/>
    <mergeCell ref="B28:B35"/>
    <mergeCell ref="C28:C35"/>
    <mergeCell ref="D28:D35"/>
    <mergeCell ref="E28:E35"/>
    <mergeCell ref="F28:F35"/>
    <mergeCell ref="A36:A43"/>
    <mergeCell ref="B36:B43"/>
    <mergeCell ref="C36:C43"/>
    <mergeCell ref="D36:D43"/>
    <mergeCell ref="E36:E43"/>
    <mergeCell ref="F36:F43"/>
    <mergeCell ref="R20:R27"/>
    <mergeCell ref="S20:S27"/>
    <mergeCell ref="T20:T27"/>
    <mergeCell ref="AE28:AE35"/>
    <mergeCell ref="AF28:AF35"/>
    <mergeCell ref="Z28:Z35"/>
    <mergeCell ref="AA28:AA35"/>
    <mergeCell ref="AB28:AB35"/>
    <mergeCell ref="AC28:AC35"/>
    <mergeCell ref="AD28:AD35"/>
    <mergeCell ref="AD20:AD27"/>
    <mergeCell ref="AE20:AE27"/>
    <mergeCell ref="AF20:AF27"/>
    <mergeCell ref="U20:U27"/>
    <mergeCell ref="V20:V27"/>
    <mergeCell ref="W20:W27"/>
    <mergeCell ref="X20:X27"/>
    <mergeCell ref="Y20:Y27"/>
    <mergeCell ref="Z20:Z27"/>
    <mergeCell ref="AA20:AA27"/>
    <mergeCell ref="AB20:AB27"/>
    <mergeCell ref="AC20:AC27"/>
    <mergeCell ref="I20:I27"/>
    <mergeCell ref="J20:J27"/>
    <mergeCell ref="K20:K27"/>
    <mergeCell ref="L20:L27"/>
    <mergeCell ref="M20:M27"/>
    <mergeCell ref="N20:N27"/>
    <mergeCell ref="O28:O35"/>
    <mergeCell ref="P28:P35"/>
    <mergeCell ref="Q28:Q35"/>
    <mergeCell ref="O20:O27"/>
    <mergeCell ref="P20:P27"/>
    <mergeCell ref="Q20:Q27"/>
    <mergeCell ref="A20:A27"/>
    <mergeCell ref="B20:B27"/>
    <mergeCell ref="C20:C27"/>
    <mergeCell ref="D20:D27"/>
    <mergeCell ref="E20:E27"/>
    <mergeCell ref="F20:F27"/>
    <mergeCell ref="G20:G27"/>
    <mergeCell ref="H20:H27"/>
    <mergeCell ref="Y12:Y19"/>
    <mergeCell ref="S12:S19"/>
    <mergeCell ref="T12:T19"/>
    <mergeCell ref="U12:U19"/>
    <mergeCell ref="V12:V19"/>
    <mergeCell ref="W12:W19"/>
    <mergeCell ref="X12:X19"/>
    <mergeCell ref="M12:M19"/>
    <mergeCell ref="N12:N19"/>
    <mergeCell ref="R12:R19"/>
    <mergeCell ref="G12:G19"/>
    <mergeCell ref="H12:H19"/>
    <mergeCell ref="I12:I19"/>
    <mergeCell ref="J12:J19"/>
    <mergeCell ref="K12:K19"/>
    <mergeCell ref="L12:L19"/>
    <mergeCell ref="AE12:AE19"/>
    <mergeCell ref="AF12:AF19"/>
    <mergeCell ref="Z12:Z19"/>
    <mergeCell ref="AA12:AA19"/>
    <mergeCell ref="AB12:AB19"/>
    <mergeCell ref="AC12:AC19"/>
    <mergeCell ref="AD12:AD19"/>
    <mergeCell ref="A12:A19"/>
    <mergeCell ref="B12:B19"/>
    <mergeCell ref="C12:C19"/>
    <mergeCell ref="D12:D19"/>
    <mergeCell ref="E12:E19"/>
    <mergeCell ref="F12:F19"/>
    <mergeCell ref="N4:N11"/>
    <mergeCell ref="O12:O19"/>
    <mergeCell ref="P12:P19"/>
    <mergeCell ref="Q12:Q19"/>
    <mergeCell ref="AA4:AA11"/>
    <mergeCell ref="AB4:AB11"/>
    <mergeCell ref="AC4:AC11"/>
    <mergeCell ref="O4:O11"/>
    <mergeCell ref="P4:P11"/>
    <mergeCell ref="Q4:Q11"/>
    <mergeCell ref="R4:R11"/>
    <mergeCell ref="S4:S11"/>
    <mergeCell ref="T4:T11"/>
    <mergeCell ref="AD1:BC1"/>
    <mergeCell ref="AD2:BC2"/>
    <mergeCell ref="A4:A11"/>
    <mergeCell ref="B4:B11"/>
    <mergeCell ref="C4:C11"/>
    <mergeCell ref="D4:D11"/>
    <mergeCell ref="E4:E11"/>
    <mergeCell ref="F4:F11"/>
    <mergeCell ref="G4:G11"/>
    <mergeCell ref="H4:H11"/>
    <mergeCell ref="AD4:AD11"/>
    <mergeCell ref="AE4:AE11"/>
    <mergeCell ref="AF4:AF11"/>
    <mergeCell ref="U4:U11"/>
    <mergeCell ref="V4:V11"/>
    <mergeCell ref="W4:W11"/>
    <mergeCell ref="X4:X11"/>
    <mergeCell ref="Y4:Y11"/>
    <mergeCell ref="Z4:Z11"/>
    <mergeCell ref="I4:I11"/>
    <mergeCell ref="J4:J11"/>
    <mergeCell ref="K4:K11"/>
    <mergeCell ref="L4:L11"/>
    <mergeCell ref="M4:M11"/>
  </mergeCells>
  <conditionalFormatting sqref="BD4:XFD123">
    <cfRule type="expression" dxfId="2" priority="1">
      <formula>MOD(ROW(),3)=1</formula>
    </cfRule>
  </conditionalFormatting>
  <printOptions horizontalCentered="1"/>
  <pageMargins left="0.47244094488188981" right="0.47244094488188981" top="0.74803149606299213" bottom="0.74803149606299213" header="0.31496062992125984" footer="0.31496062992125984"/>
  <pageSetup paperSize="9" scale="60" fitToHeight="0" orientation="landscape" r:id="rId1"/>
  <headerFooter>
    <oddHeader>&amp;C</oddHeader>
  </headerFooter>
  <rowBreaks count="4" manualBreakCount="4">
    <brk id="27" min="25" max="54" man="1"/>
    <brk id="51" min="25" max="54" man="1"/>
    <brk id="75" min="25" max="54" man="1"/>
    <brk id="99" min="25" max="54"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A269E-F558-455A-A71E-F7175EC16898}">
  <sheetPr>
    <pageSetUpPr fitToPage="1"/>
  </sheetPr>
  <dimension ref="A1:S40"/>
  <sheetViews>
    <sheetView view="pageBreakPreview" topLeftCell="A38" zoomScale="128" zoomScaleNormal="88" zoomScaleSheetLayoutView="128" workbookViewId="0">
      <selection activeCell="K4" sqref="K4:L4"/>
    </sheetView>
  </sheetViews>
  <sheetFormatPr defaultColWidth="0" defaultRowHeight="12" zeroHeight="1"/>
  <cols>
    <col min="1" max="1" width="9.26953125" style="409" bestFit="1" customWidth="1"/>
    <col min="2" max="2" width="21.26953125" style="409" customWidth="1"/>
    <col min="3" max="15" width="9.26953125" style="409" bestFit="1" customWidth="1"/>
    <col min="16" max="16" width="10.1796875" style="409" bestFit="1" customWidth="1"/>
    <col min="17" max="17" width="9.26953125" style="409" bestFit="1" customWidth="1"/>
    <col min="18" max="18" width="13" style="409" customWidth="1"/>
    <col min="19" max="19" width="29" style="409" customWidth="1"/>
    <col min="20" max="16384" width="9.1796875" style="409" hidden="1"/>
  </cols>
  <sheetData>
    <row r="1" spans="1:19" ht="14.5">
      <c r="A1" s="909" t="s">
        <v>5536</v>
      </c>
      <c r="B1" s="910"/>
      <c r="C1" s="910"/>
      <c r="D1" s="910"/>
      <c r="E1" s="910"/>
      <c r="F1" s="910"/>
      <c r="G1" s="910"/>
      <c r="H1" s="910"/>
      <c r="I1" s="910"/>
      <c r="J1" s="910"/>
      <c r="K1" s="910"/>
      <c r="L1" s="910"/>
      <c r="M1" s="910"/>
      <c r="N1" s="910"/>
      <c r="O1" s="910"/>
      <c r="P1" s="910"/>
      <c r="Q1" s="910"/>
      <c r="R1" s="910"/>
      <c r="S1" s="911"/>
    </row>
    <row r="2" spans="1:19" ht="14.5">
      <c r="A2" s="912" t="s">
        <v>4855</v>
      </c>
      <c r="B2" s="913"/>
      <c r="C2" s="913"/>
      <c r="D2" s="913"/>
      <c r="E2" s="913"/>
      <c r="F2" s="913"/>
      <c r="G2" s="913"/>
      <c r="H2" s="913"/>
      <c r="I2" s="913"/>
      <c r="J2" s="913"/>
      <c r="K2" s="913"/>
      <c r="L2" s="913"/>
      <c r="M2" s="913"/>
      <c r="N2" s="913"/>
      <c r="O2" s="913"/>
      <c r="P2" s="913"/>
      <c r="Q2" s="913"/>
      <c r="R2" s="913"/>
      <c r="S2" s="914"/>
    </row>
    <row r="3" spans="1:19" ht="15" customHeight="1">
      <c r="A3" s="915" t="s">
        <v>4856</v>
      </c>
      <c r="B3" s="916"/>
      <c r="C3" s="916"/>
      <c r="D3" s="916"/>
      <c r="E3" s="916"/>
      <c r="F3" s="916"/>
      <c r="G3" s="916"/>
      <c r="H3" s="916"/>
      <c r="I3" s="916"/>
      <c r="J3" s="916"/>
      <c r="K3" s="916"/>
      <c r="L3" s="916"/>
      <c r="M3" s="916"/>
      <c r="N3" s="916"/>
      <c r="O3" s="916"/>
      <c r="P3" s="916"/>
      <c r="Q3" s="916"/>
      <c r="R3" s="916"/>
      <c r="S3" s="917"/>
    </row>
    <row r="4" spans="1:19" ht="90" customHeight="1">
      <c r="A4" s="918"/>
      <c r="B4" s="919"/>
      <c r="C4" s="918" t="s">
        <v>4857</v>
      </c>
      <c r="D4" s="919"/>
      <c r="E4" s="918" t="s">
        <v>4858</v>
      </c>
      <c r="F4" s="919"/>
      <c r="G4" s="918" t="s">
        <v>2233</v>
      </c>
      <c r="H4" s="919"/>
      <c r="I4" s="918" t="s">
        <v>4859</v>
      </c>
      <c r="J4" s="919"/>
      <c r="K4" s="918" t="s">
        <v>4860</v>
      </c>
      <c r="L4" s="919"/>
      <c r="M4" s="918" t="s">
        <v>4861</v>
      </c>
      <c r="N4" s="919"/>
      <c r="O4" s="918" t="s">
        <v>4862</v>
      </c>
      <c r="P4" s="919"/>
      <c r="Q4" s="918" t="s">
        <v>4863</v>
      </c>
      <c r="R4" s="919"/>
      <c r="S4" s="399"/>
    </row>
    <row r="5" spans="1:19" ht="45.75" customHeight="1">
      <c r="A5" s="918" t="s">
        <v>4864</v>
      </c>
      <c r="B5" s="919"/>
      <c r="C5" s="918" t="s">
        <v>503</v>
      </c>
      <c r="D5" s="919"/>
      <c r="E5" s="918" t="s">
        <v>4865</v>
      </c>
      <c r="F5" s="919"/>
      <c r="G5" s="918" t="s">
        <v>4231</v>
      </c>
      <c r="H5" s="919"/>
      <c r="I5" s="918" t="s">
        <v>503</v>
      </c>
      <c r="J5" s="919"/>
      <c r="K5" s="918" t="s">
        <v>4866</v>
      </c>
      <c r="L5" s="919"/>
      <c r="M5" s="918" t="s">
        <v>503</v>
      </c>
      <c r="N5" s="919"/>
      <c r="O5" s="918" t="s">
        <v>4867</v>
      </c>
      <c r="P5" s="919"/>
      <c r="Q5" s="918" t="s">
        <v>503</v>
      </c>
      <c r="R5" s="919"/>
      <c r="S5" s="410"/>
    </row>
    <row r="6" spans="1:19" ht="43.5" customHeight="1">
      <c r="A6" s="391" t="s">
        <v>179</v>
      </c>
      <c r="B6" s="500" t="s">
        <v>4868</v>
      </c>
      <c r="C6" s="391" t="s">
        <v>1712</v>
      </c>
      <c r="D6" s="391" t="s">
        <v>1713</v>
      </c>
      <c r="E6" s="391" t="s">
        <v>1712</v>
      </c>
      <c r="F6" s="391" t="s">
        <v>1713</v>
      </c>
      <c r="G6" s="391" t="s">
        <v>1712</v>
      </c>
      <c r="H6" s="391" t="s">
        <v>1713</v>
      </c>
      <c r="I6" s="391" t="s">
        <v>1712</v>
      </c>
      <c r="J6" s="391" t="s">
        <v>1713</v>
      </c>
      <c r="K6" s="391" t="s">
        <v>1712</v>
      </c>
      <c r="L6" s="391" t="s">
        <v>1713</v>
      </c>
      <c r="M6" s="391" t="s">
        <v>1712</v>
      </c>
      <c r="N6" s="391" t="s">
        <v>1713</v>
      </c>
      <c r="O6" s="391" t="s">
        <v>1712</v>
      </c>
      <c r="P6" s="391" t="s">
        <v>1713</v>
      </c>
      <c r="Q6" s="391" t="s">
        <v>1712</v>
      </c>
      <c r="R6" s="391" t="s">
        <v>1713</v>
      </c>
      <c r="S6" s="411" t="s">
        <v>0</v>
      </c>
    </row>
    <row r="7" spans="1:19" ht="14.5">
      <c r="A7" s="412">
        <v>1</v>
      </c>
      <c r="B7" s="501" t="s">
        <v>189</v>
      </c>
      <c r="C7" s="399">
        <v>16</v>
      </c>
      <c r="D7" s="399">
        <v>32</v>
      </c>
      <c r="E7" s="399">
        <v>0.9</v>
      </c>
      <c r="F7" s="399">
        <v>8.8000000000000007</v>
      </c>
      <c r="G7" s="399">
        <v>6.5</v>
      </c>
      <c r="H7" s="399">
        <v>8.77</v>
      </c>
      <c r="I7" s="399">
        <v>39</v>
      </c>
      <c r="J7" s="399">
        <v>53450</v>
      </c>
      <c r="K7" s="399">
        <v>1</v>
      </c>
      <c r="L7" s="399">
        <v>10</v>
      </c>
      <c r="M7" s="399">
        <v>0.3</v>
      </c>
      <c r="N7" s="399">
        <v>6</v>
      </c>
      <c r="O7" s="399">
        <v>1.8</v>
      </c>
      <c r="P7" s="399">
        <v>722</v>
      </c>
      <c r="Q7" s="399">
        <v>15</v>
      </c>
      <c r="R7" s="399">
        <v>2420</v>
      </c>
      <c r="S7" s="413" t="s">
        <v>3</v>
      </c>
    </row>
    <row r="8" spans="1:19" ht="14.5">
      <c r="A8" s="412">
        <v>2</v>
      </c>
      <c r="B8" s="501" t="s">
        <v>4869</v>
      </c>
      <c r="C8" s="399">
        <v>16.100000000000001</v>
      </c>
      <c r="D8" s="399">
        <v>33.799999999999997</v>
      </c>
      <c r="E8" s="399">
        <v>0.3</v>
      </c>
      <c r="F8" s="399">
        <v>10.199999999999999</v>
      </c>
      <c r="G8" s="399">
        <v>6.65</v>
      </c>
      <c r="H8" s="399">
        <v>10.82</v>
      </c>
      <c r="I8" s="399">
        <v>49</v>
      </c>
      <c r="J8" s="399">
        <v>1652</v>
      </c>
      <c r="K8" s="399">
        <v>1</v>
      </c>
      <c r="L8" s="399">
        <v>3.6</v>
      </c>
      <c r="M8" s="399"/>
      <c r="N8" s="399"/>
      <c r="O8" s="399"/>
      <c r="P8" s="399"/>
      <c r="Q8" s="399"/>
      <c r="R8" s="399"/>
      <c r="S8" s="413" t="s">
        <v>4</v>
      </c>
    </row>
    <row r="9" spans="1:19" ht="14.5">
      <c r="A9" s="412">
        <v>3</v>
      </c>
      <c r="B9" s="501" t="s">
        <v>1576</v>
      </c>
      <c r="C9" s="399">
        <v>15</v>
      </c>
      <c r="D9" s="399">
        <v>36</v>
      </c>
      <c r="E9" s="399">
        <v>0.3</v>
      </c>
      <c r="F9" s="399">
        <v>10.5</v>
      </c>
      <c r="G9" s="399">
        <v>6.5</v>
      </c>
      <c r="H9" s="399">
        <v>8.1</v>
      </c>
      <c r="I9" s="399">
        <v>42</v>
      </c>
      <c r="J9" s="399">
        <v>720</v>
      </c>
      <c r="K9" s="399">
        <v>1</v>
      </c>
      <c r="L9" s="399">
        <v>38.6</v>
      </c>
      <c r="M9" s="399">
        <v>0.3</v>
      </c>
      <c r="N9" s="399">
        <v>8</v>
      </c>
      <c r="O9" s="399">
        <v>210</v>
      </c>
      <c r="P9" s="399">
        <v>3600</v>
      </c>
      <c r="Q9" s="399">
        <v>360</v>
      </c>
      <c r="R9" s="399">
        <v>1200610</v>
      </c>
      <c r="S9" s="413" t="s">
        <v>5</v>
      </c>
    </row>
    <row r="10" spans="1:19" ht="14.5">
      <c r="A10" s="412">
        <v>4</v>
      </c>
      <c r="B10" s="501" t="s">
        <v>1577</v>
      </c>
      <c r="C10" s="399">
        <v>9</v>
      </c>
      <c r="D10" s="399">
        <v>37</v>
      </c>
      <c r="E10" s="399">
        <v>0.3</v>
      </c>
      <c r="F10" s="399">
        <v>18.3</v>
      </c>
      <c r="G10" s="399">
        <v>6.5</v>
      </c>
      <c r="H10" s="399">
        <v>10.199999999999999</v>
      </c>
      <c r="I10" s="399">
        <v>97</v>
      </c>
      <c r="J10" s="399">
        <v>967</v>
      </c>
      <c r="K10" s="399">
        <v>1</v>
      </c>
      <c r="L10" s="399">
        <v>16</v>
      </c>
      <c r="M10" s="399">
        <v>0.3</v>
      </c>
      <c r="N10" s="399">
        <v>28.5</v>
      </c>
      <c r="O10" s="399">
        <v>7.8</v>
      </c>
      <c r="P10" s="399">
        <v>540000</v>
      </c>
      <c r="Q10" s="399">
        <v>11</v>
      </c>
      <c r="R10" s="399">
        <v>1300000</v>
      </c>
      <c r="S10" s="413" t="s">
        <v>6</v>
      </c>
    </row>
    <row r="11" spans="1:19" ht="14.5">
      <c r="A11" s="412">
        <v>5</v>
      </c>
      <c r="B11" s="501" t="s">
        <v>4870</v>
      </c>
      <c r="C11" s="399">
        <v>2.6</v>
      </c>
      <c r="D11" s="399">
        <v>38</v>
      </c>
      <c r="E11" s="399">
        <v>3.4</v>
      </c>
      <c r="F11" s="399">
        <v>9.6</v>
      </c>
      <c r="G11" s="399">
        <v>6.8</v>
      </c>
      <c r="H11" s="399">
        <v>9.1999999999999993</v>
      </c>
      <c r="I11" s="399">
        <v>98</v>
      </c>
      <c r="J11" s="399">
        <v>10152</v>
      </c>
      <c r="K11" s="399">
        <v>1</v>
      </c>
      <c r="L11" s="399">
        <v>18</v>
      </c>
      <c r="M11" s="399">
        <v>0.3</v>
      </c>
      <c r="N11" s="399">
        <v>37.29</v>
      </c>
      <c r="O11" s="399">
        <v>2</v>
      </c>
      <c r="P11" s="399">
        <v>190</v>
      </c>
      <c r="Q11" s="399">
        <v>2</v>
      </c>
      <c r="R11" s="399">
        <v>192</v>
      </c>
      <c r="S11" s="413" t="s">
        <v>4871</v>
      </c>
    </row>
    <row r="12" spans="1:19" ht="29">
      <c r="A12" s="412">
        <v>6</v>
      </c>
      <c r="B12" s="501" t="s">
        <v>4872</v>
      </c>
      <c r="C12" s="399">
        <v>24.9</v>
      </c>
      <c r="D12" s="399">
        <v>35</v>
      </c>
      <c r="E12" s="399">
        <v>0.6</v>
      </c>
      <c r="F12" s="399">
        <v>7.1</v>
      </c>
      <c r="G12" s="399">
        <v>7.07</v>
      </c>
      <c r="H12" s="399">
        <v>8.5299999999999994</v>
      </c>
      <c r="I12" s="399">
        <v>159</v>
      </c>
      <c r="J12" s="399">
        <v>21960</v>
      </c>
      <c r="K12" s="399">
        <v>1</v>
      </c>
      <c r="L12" s="399">
        <v>28.7</v>
      </c>
      <c r="M12" s="399">
        <v>0.3</v>
      </c>
      <c r="N12" s="399">
        <v>4.7</v>
      </c>
      <c r="O12" s="399">
        <v>8</v>
      </c>
      <c r="P12" s="399">
        <v>13000</v>
      </c>
      <c r="Q12" s="399">
        <v>36</v>
      </c>
      <c r="R12" s="399">
        <v>17000</v>
      </c>
      <c r="S12" s="413" t="s">
        <v>4873</v>
      </c>
    </row>
    <row r="13" spans="1:19" ht="14.5">
      <c r="A13" s="412">
        <v>7</v>
      </c>
      <c r="B13" s="501" t="s">
        <v>1534</v>
      </c>
      <c r="C13" s="399">
        <v>20</v>
      </c>
      <c r="D13" s="399">
        <v>33.799999999999997</v>
      </c>
      <c r="E13" s="399">
        <v>0.3</v>
      </c>
      <c r="F13" s="399">
        <v>10</v>
      </c>
      <c r="G13" s="399">
        <v>6.43</v>
      </c>
      <c r="H13" s="399">
        <v>8.3000000000000007</v>
      </c>
      <c r="I13" s="399">
        <v>369</v>
      </c>
      <c r="J13" s="399">
        <v>924</v>
      </c>
      <c r="K13" s="399">
        <v>1.5</v>
      </c>
      <c r="L13" s="399">
        <v>83</v>
      </c>
      <c r="M13" s="399">
        <v>0.6</v>
      </c>
      <c r="N13" s="399">
        <v>1.8</v>
      </c>
      <c r="O13" s="399">
        <v>47</v>
      </c>
      <c r="P13" s="399">
        <v>49000000</v>
      </c>
      <c r="Q13" s="399">
        <v>220</v>
      </c>
      <c r="R13" s="399">
        <v>70000000</v>
      </c>
      <c r="S13" s="413" t="s">
        <v>8</v>
      </c>
    </row>
    <row r="14" spans="1:19" ht="14.5">
      <c r="A14" s="412">
        <v>8</v>
      </c>
      <c r="B14" s="501" t="s">
        <v>192</v>
      </c>
      <c r="C14" s="399">
        <v>27</v>
      </c>
      <c r="D14" s="399">
        <v>31</v>
      </c>
      <c r="E14" s="399">
        <v>0.3</v>
      </c>
      <c r="F14" s="399">
        <v>10.5</v>
      </c>
      <c r="G14" s="399">
        <v>5.49</v>
      </c>
      <c r="H14" s="399">
        <v>8.31</v>
      </c>
      <c r="I14" s="399">
        <v>23</v>
      </c>
      <c r="J14" s="399">
        <v>57310</v>
      </c>
      <c r="K14" s="399">
        <v>1</v>
      </c>
      <c r="L14" s="399">
        <v>8.1999999999999993</v>
      </c>
      <c r="M14" s="399">
        <v>0.3</v>
      </c>
      <c r="N14" s="399">
        <v>8.76</v>
      </c>
      <c r="O14" s="399">
        <v>2</v>
      </c>
      <c r="P14" s="399">
        <v>7000</v>
      </c>
      <c r="Q14" s="399">
        <v>7.8</v>
      </c>
      <c r="R14" s="399">
        <v>11000</v>
      </c>
      <c r="S14" s="413" t="s">
        <v>9</v>
      </c>
    </row>
    <row r="15" spans="1:19" ht="14.5">
      <c r="A15" s="412">
        <v>9</v>
      </c>
      <c r="B15" s="501" t="s">
        <v>195</v>
      </c>
      <c r="C15" s="399">
        <v>20</v>
      </c>
      <c r="D15" s="399">
        <v>36</v>
      </c>
      <c r="E15" s="399">
        <v>0.3</v>
      </c>
      <c r="F15" s="399">
        <v>10.9</v>
      </c>
      <c r="G15" s="399">
        <v>6.56</v>
      </c>
      <c r="H15" s="399">
        <v>8.8800000000000008</v>
      </c>
      <c r="I15" s="399">
        <v>222</v>
      </c>
      <c r="J15" s="399">
        <v>49720</v>
      </c>
      <c r="K15" s="399">
        <v>1</v>
      </c>
      <c r="L15" s="399">
        <v>96</v>
      </c>
      <c r="M15" s="399">
        <v>0.3</v>
      </c>
      <c r="N15" s="399">
        <v>2.61</v>
      </c>
      <c r="O15" s="399">
        <v>1.8</v>
      </c>
      <c r="P15" s="399">
        <v>35000</v>
      </c>
      <c r="Q15" s="399">
        <v>1.8</v>
      </c>
      <c r="R15" s="399">
        <v>92000</v>
      </c>
      <c r="S15" s="413" t="s">
        <v>10</v>
      </c>
    </row>
    <row r="16" spans="1:19" ht="14.5">
      <c r="A16" s="412">
        <v>10</v>
      </c>
      <c r="B16" s="501" t="s">
        <v>1579</v>
      </c>
      <c r="C16" s="399">
        <v>16</v>
      </c>
      <c r="D16" s="399">
        <v>34</v>
      </c>
      <c r="E16" s="399">
        <v>0.3</v>
      </c>
      <c r="F16" s="399">
        <v>15.2</v>
      </c>
      <c r="G16" s="399">
        <v>6.85</v>
      </c>
      <c r="H16" s="399">
        <v>8.8000000000000007</v>
      </c>
      <c r="I16" s="399">
        <v>143</v>
      </c>
      <c r="J16" s="399">
        <v>2970</v>
      </c>
      <c r="K16" s="399">
        <v>1</v>
      </c>
      <c r="L16" s="399">
        <v>99</v>
      </c>
      <c r="M16" s="399">
        <v>0.3</v>
      </c>
      <c r="N16" s="399">
        <v>4</v>
      </c>
      <c r="O16" s="399">
        <v>2</v>
      </c>
      <c r="P16" s="399">
        <v>4900000</v>
      </c>
      <c r="Q16" s="399">
        <v>7.8</v>
      </c>
      <c r="R16" s="399">
        <v>16000000</v>
      </c>
      <c r="S16" s="413" t="s">
        <v>11</v>
      </c>
    </row>
    <row r="17" spans="1:19" ht="14.5">
      <c r="A17" s="412">
        <v>11</v>
      </c>
      <c r="B17" s="501" t="s">
        <v>1580</v>
      </c>
      <c r="C17" s="399">
        <v>1</v>
      </c>
      <c r="D17" s="399">
        <v>35</v>
      </c>
      <c r="E17" s="399">
        <v>0.3</v>
      </c>
      <c r="F17" s="399">
        <v>10.7</v>
      </c>
      <c r="G17" s="399">
        <v>6.7</v>
      </c>
      <c r="H17" s="399">
        <v>8.9</v>
      </c>
      <c r="I17" s="399">
        <v>31</v>
      </c>
      <c r="J17" s="399">
        <v>10590</v>
      </c>
      <c r="K17" s="399">
        <v>1</v>
      </c>
      <c r="L17" s="399">
        <v>160</v>
      </c>
      <c r="M17" s="399">
        <v>0.3</v>
      </c>
      <c r="N17" s="399">
        <v>76</v>
      </c>
      <c r="O17" s="399">
        <v>1.8</v>
      </c>
      <c r="P17" s="399">
        <v>130000</v>
      </c>
      <c r="Q17" s="399">
        <v>1.8</v>
      </c>
      <c r="R17" s="399">
        <v>460000</v>
      </c>
      <c r="S17" s="413" t="s">
        <v>12</v>
      </c>
    </row>
    <row r="18" spans="1:19" ht="14.5">
      <c r="A18" s="412">
        <v>12</v>
      </c>
      <c r="B18" s="501" t="s">
        <v>4874</v>
      </c>
      <c r="C18" s="399">
        <v>11</v>
      </c>
      <c r="D18" s="399">
        <v>32</v>
      </c>
      <c r="E18" s="399">
        <v>2.8</v>
      </c>
      <c r="F18" s="399">
        <v>10.4</v>
      </c>
      <c r="G18" s="399">
        <v>7.2</v>
      </c>
      <c r="H18" s="399">
        <v>8.9</v>
      </c>
      <c r="I18" s="399">
        <v>112</v>
      </c>
      <c r="J18" s="399">
        <v>580</v>
      </c>
      <c r="K18" s="399">
        <v>1</v>
      </c>
      <c r="L18" s="399">
        <v>8.6</v>
      </c>
      <c r="M18" s="399">
        <v>0.3</v>
      </c>
      <c r="N18" s="399">
        <v>0.3</v>
      </c>
      <c r="O18" s="399">
        <v>1.8</v>
      </c>
      <c r="P18" s="399">
        <v>170000</v>
      </c>
      <c r="Q18" s="399">
        <v>1.8</v>
      </c>
      <c r="R18" s="399">
        <v>330000</v>
      </c>
      <c r="S18" s="413" t="s">
        <v>427</v>
      </c>
    </row>
    <row r="19" spans="1:19" ht="14.5">
      <c r="A19" s="412">
        <v>13</v>
      </c>
      <c r="B19" s="501" t="s">
        <v>1584</v>
      </c>
      <c r="C19" s="399">
        <v>2</v>
      </c>
      <c r="D19" s="399">
        <v>40</v>
      </c>
      <c r="E19" s="399">
        <v>1.2</v>
      </c>
      <c r="F19" s="399">
        <v>9.5</v>
      </c>
      <c r="G19" s="399">
        <v>6</v>
      </c>
      <c r="H19" s="399">
        <v>8.6999999999999993</v>
      </c>
      <c r="I19" s="399">
        <v>88</v>
      </c>
      <c r="J19" s="399">
        <v>481</v>
      </c>
      <c r="K19" s="399">
        <v>1</v>
      </c>
      <c r="L19" s="399">
        <v>13.4</v>
      </c>
      <c r="M19" s="399">
        <v>0.3</v>
      </c>
      <c r="N19" s="399">
        <v>0.76</v>
      </c>
      <c r="O19" s="399">
        <v>68</v>
      </c>
      <c r="P19" s="399">
        <v>16000</v>
      </c>
      <c r="Q19" s="399">
        <v>3300</v>
      </c>
      <c r="R19" s="399">
        <v>490000</v>
      </c>
      <c r="S19" s="413" t="s">
        <v>15</v>
      </c>
    </row>
    <row r="20" spans="1:19" ht="14.5">
      <c r="A20" s="412">
        <v>14</v>
      </c>
      <c r="B20" s="501" t="s">
        <v>198</v>
      </c>
      <c r="C20" s="399">
        <v>16</v>
      </c>
      <c r="D20" s="399">
        <v>38</v>
      </c>
      <c r="E20" s="399">
        <v>0.3</v>
      </c>
      <c r="F20" s="399">
        <v>12.1</v>
      </c>
      <c r="G20" s="399">
        <v>6.4</v>
      </c>
      <c r="H20" s="399">
        <v>9.27</v>
      </c>
      <c r="I20" s="399">
        <v>38</v>
      </c>
      <c r="J20" s="399">
        <v>2250</v>
      </c>
      <c r="K20" s="399">
        <v>1</v>
      </c>
      <c r="L20" s="399">
        <v>146</v>
      </c>
      <c r="M20" s="399">
        <v>0.3</v>
      </c>
      <c r="N20" s="399">
        <v>47</v>
      </c>
      <c r="O20" s="399">
        <v>1.8</v>
      </c>
      <c r="P20" s="399">
        <v>48000000</v>
      </c>
      <c r="Q20" s="399">
        <v>1.8</v>
      </c>
      <c r="R20" s="399">
        <v>350000000</v>
      </c>
      <c r="S20" s="413" t="s">
        <v>16</v>
      </c>
    </row>
    <row r="21" spans="1:19" ht="14.5">
      <c r="A21" s="412">
        <v>15</v>
      </c>
      <c r="B21" s="501" t="s">
        <v>201</v>
      </c>
      <c r="C21" s="399">
        <v>20</v>
      </c>
      <c r="D21" s="399">
        <v>34</v>
      </c>
      <c r="E21" s="399">
        <v>0.3</v>
      </c>
      <c r="F21" s="399">
        <v>9.5</v>
      </c>
      <c r="G21" s="399">
        <v>2</v>
      </c>
      <c r="H21" s="399">
        <v>9.8000000000000007</v>
      </c>
      <c r="I21" s="399">
        <v>18</v>
      </c>
      <c r="J21" s="399">
        <v>57800</v>
      </c>
      <c r="K21" s="399">
        <v>1</v>
      </c>
      <c r="L21" s="399">
        <v>10.199999999999999</v>
      </c>
      <c r="M21" s="399">
        <v>0.3</v>
      </c>
      <c r="N21" s="399">
        <v>51</v>
      </c>
      <c r="O21" s="399">
        <v>1.8</v>
      </c>
      <c r="P21" s="399">
        <v>790000</v>
      </c>
      <c r="Q21" s="399">
        <v>1.8</v>
      </c>
      <c r="R21" s="399">
        <v>940000</v>
      </c>
      <c r="S21" s="413" t="s">
        <v>17</v>
      </c>
    </row>
    <row r="22" spans="1:19" ht="14.5">
      <c r="A22" s="412">
        <v>16</v>
      </c>
      <c r="B22" s="501" t="s">
        <v>1585</v>
      </c>
      <c r="C22" s="399">
        <v>1.6</v>
      </c>
      <c r="D22" s="399">
        <v>33</v>
      </c>
      <c r="E22" s="399">
        <v>0.3</v>
      </c>
      <c r="F22" s="399">
        <v>13.6</v>
      </c>
      <c r="G22" s="399">
        <v>6.41</v>
      </c>
      <c r="H22" s="399">
        <v>8.86</v>
      </c>
      <c r="I22" s="399">
        <v>147</v>
      </c>
      <c r="J22" s="399">
        <v>71212</v>
      </c>
      <c r="K22" s="399">
        <v>1</v>
      </c>
      <c r="L22" s="399">
        <v>36</v>
      </c>
      <c r="M22" s="399">
        <v>0.3</v>
      </c>
      <c r="N22" s="399">
        <v>3.34</v>
      </c>
      <c r="O22" s="399">
        <v>1.8</v>
      </c>
      <c r="P22" s="399">
        <v>220000</v>
      </c>
      <c r="Q22" s="399">
        <v>1.8</v>
      </c>
      <c r="R22" s="399">
        <v>790000</v>
      </c>
      <c r="S22" s="413" t="s">
        <v>18</v>
      </c>
    </row>
    <row r="23" spans="1:19" ht="14.5">
      <c r="A23" s="412">
        <v>17</v>
      </c>
      <c r="B23" s="501" t="s">
        <v>240</v>
      </c>
      <c r="C23" s="399">
        <v>12</v>
      </c>
      <c r="D23" s="399">
        <v>40</v>
      </c>
      <c r="E23" s="399">
        <v>1.5</v>
      </c>
      <c r="F23" s="399">
        <v>7.7</v>
      </c>
      <c r="G23" s="399">
        <v>6</v>
      </c>
      <c r="H23" s="399">
        <v>9.1999999999999993</v>
      </c>
      <c r="I23" s="399">
        <v>51</v>
      </c>
      <c r="J23" s="399">
        <v>56930</v>
      </c>
      <c r="K23" s="399">
        <v>1.4</v>
      </c>
      <c r="L23" s="399">
        <v>80</v>
      </c>
      <c r="M23" s="399">
        <v>0.3</v>
      </c>
      <c r="N23" s="399">
        <v>32.75</v>
      </c>
      <c r="O23" s="399">
        <v>1.8</v>
      </c>
      <c r="P23" s="399">
        <v>5400</v>
      </c>
      <c r="Q23" s="399">
        <v>1.8</v>
      </c>
      <c r="R23" s="399">
        <v>16000</v>
      </c>
      <c r="S23" s="413" t="s">
        <v>19</v>
      </c>
    </row>
    <row r="24" spans="1:19" ht="14.5">
      <c r="A24" s="412">
        <v>18</v>
      </c>
      <c r="B24" s="501" t="s">
        <v>1586</v>
      </c>
      <c r="C24" s="399">
        <v>15</v>
      </c>
      <c r="D24" s="399">
        <v>29</v>
      </c>
      <c r="E24" s="399">
        <v>4.8</v>
      </c>
      <c r="F24" s="399">
        <v>7.9</v>
      </c>
      <c r="G24" s="399">
        <v>6.4</v>
      </c>
      <c r="H24" s="399">
        <v>7.7</v>
      </c>
      <c r="I24" s="399">
        <v>97</v>
      </c>
      <c r="J24" s="399">
        <v>790</v>
      </c>
      <c r="K24" s="399">
        <v>2.8</v>
      </c>
      <c r="L24" s="399">
        <v>5.6</v>
      </c>
      <c r="M24" s="399">
        <v>230</v>
      </c>
      <c r="N24" s="399">
        <v>230</v>
      </c>
      <c r="O24" s="399">
        <v>5</v>
      </c>
      <c r="P24" s="399">
        <v>260</v>
      </c>
      <c r="Q24" s="399">
        <v>15</v>
      </c>
      <c r="R24" s="399">
        <v>945</v>
      </c>
      <c r="S24" s="413" t="s">
        <v>20</v>
      </c>
    </row>
    <row r="25" spans="1:19" ht="14.5">
      <c r="A25" s="412">
        <v>19</v>
      </c>
      <c r="B25" s="501" t="s">
        <v>1587</v>
      </c>
      <c r="C25" s="399">
        <v>5</v>
      </c>
      <c r="D25" s="399">
        <v>27</v>
      </c>
      <c r="E25" s="399">
        <v>0.3</v>
      </c>
      <c r="F25" s="399">
        <v>9</v>
      </c>
      <c r="G25" s="399">
        <v>2.2999999999999998</v>
      </c>
      <c r="H25" s="399">
        <v>7.9</v>
      </c>
      <c r="I25" s="399">
        <v>34</v>
      </c>
      <c r="J25" s="399">
        <v>2500</v>
      </c>
      <c r="K25" s="399">
        <v>1</v>
      </c>
      <c r="L25" s="399">
        <v>45</v>
      </c>
      <c r="M25" s="399">
        <v>0.3</v>
      </c>
      <c r="N25" s="399">
        <v>5.2</v>
      </c>
      <c r="O25" s="399">
        <v>1.8</v>
      </c>
      <c r="P25" s="399">
        <v>46000</v>
      </c>
      <c r="Q25" s="399">
        <v>1.8</v>
      </c>
      <c r="R25" s="399">
        <v>140000</v>
      </c>
      <c r="S25" s="413" t="s">
        <v>21</v>
      </c>
    </row>
    <row r="26" spans="1:19" ht="14.5">
      <c r="A26" s="412">
        <v>20</v>
      </c>
      <c r="B26" s="501" t="s">
        <v>1588</v>
      </c>
      <c r="C26" s="399">
        <v>3.4</v>
      </c>
      <c r="D26" s="399">
        <v>30</v>
      </c>
      <c r="E26" s="399">
        <v>0.3</v>
      </c>
      <c r="F26" s="399">
        <v>12.4</v>
      </c>
      <c r="G26" s="399">
        <v>4.2</v>
      </c>
      <c r="H26" s="399">
        <v>8.9</v>
      </c>
      <c r="I26" s="399">
        <v>19</v>
      </c>
      <c r="J26" s="399">
        <v>796</v>
      </c>
      <c r="K26" s="399">
        <v>1</v>
      </c>
      <c r="L26" s="399">
        <v>10.3</v>
      </c>
      <c r="M26" s="399">
        <v>0.3</v>
      </c>
      <c r="N26" s="399">
        <v>0.3</v>
      </c>
      <c r="O26" s="399">
        <v>1.8</v>
      </c>
      <c r="P26" s="399">
        <v>460</v>
      </c>
      <c r="Q26" s="399">
        <v>1.8</v>
      </c>
      <c r="R26" s="399">
        <v>2400</v>
      </c>
      <c r="S26" s="413" t="s">
        <v>22</v>
      </c>
    </row>
    <row r="27" spans="1:19" ht="14.5">
      <c r="A27" s="412">
        <v>21</v>
      </c>
      <c r="B27" s="501" t="s">
        <v>1589</v>
      </c>
      <c r="C27" s="399">
        <v>12.1</v>
      </c>
      <c r="D27" s="399">
        <v>34.700000000000003</v>
      </c>
      <c r="E27" s="399">
        <v>1.2</v>
      </c>
      <c r="F27" s="399">
        <v>9.5</v>
      </c>
      <c r="G27" s="399">
        <v>6.3</v>
      </c>
      <c r="H27" s="399">
        <v>9.3000000000000007</v>
      </c>
      <c r="I27" s="399">
        <v>48</v>
      </c>
      <c r="J27" s="399">
        <v>1151</v>
      </c>
      <c r="K27" s="399">
        <v>1</v>
      </c>
      <c r="L27" s="399">
        <v>8.6999999999999993</v>
      </c>
      <c r="M27" s="399">
        <v>0.3</v>
      </c>
      <c r="N27" s="399">
        <v>8.5</v>
      </c>
      <c r="O27" s="399">
        <v>1.8</v>
      </c>
      <c r="P27" s="399">
        <v>3000</v>
      </c>
      <c r="Q27" s="399">
        <v>1.8</v>
      </c>
      <c r="R27" s="399">
        <v>360000</v>
      </c>
      <c r="S27" s="413" t="s">
        <v>23</v>
      </c>
    </row>
    <row r="28" spans="1:19" ht="14.5">
      <c r="A28" s="412">
        <v>22</v>
      </c>
      <c r="B28" s="501" t="s">
        <v>4875</v>
      </c>
      <c r="C28" s="399">
        <v>11</v>
      </c>
      <c r="D28" s="399">
        <v>35</v>
      </c>
      <c r="E28" s="399">
        <v>0.3</v>
      </c>
      <c r="F28" s="399">
        <v>12.8</v>
      </c>
      <c r="G28" s="399">
        <v>6.5</v>
      </c>
      <c r="H28" s="399">
        <v>8.8000000000000007</v>
      </c>
      <c r="I28" s="399">
        <v>27</v>
      </c>
      <c r="J28" s="399">
        <v>42680</v>
      </c>
      <c r="K28" s="399">
        <v>1</v>
      </c>
      <c r="L28" s="399">
        <v>16</v>
      </c>
      <c r="M28" s="399">
        <v>0.3</v>
      </c>
      <c r="N28" s="399">
        <v>41.4</v>
      </c>
      <c r="O28" s="399">
        <v>1.8</v>
      </c>
      <c r="P28" s="399">
        <v>160000</v>
      </c>
      <c r="Q28" s="399">
        <v>1.8</v>
      </c>
      <c r="R28" s="399">
        <v>540000</v>
      </c>
      <c r="S28" s="413" t="s">
        <v>25</v>
      </c>
    </row>
    <row r="29" spans="1:19" ht="14.5">
      <c r="A29" s="412">
        <v>23</v>
      </c>
      <c r="B29" s="501" t="s">
        <v>221</v>
      </c>
      <c r="C29" s="399">
        <v>26</v>
      </c>
      <c r="D29" s="399">
        <v>32</v>
      </c>
      <c r="E29" s="399">
        <v>5.2</v>
      </c>
      <c r="F29" s="399">
        <v>11.7</v>
      </c>
      <c r="G29" s="399">
        <v>6.54</v>
      </c>
      <c r="H29" s="399">
        <v>9.48</v>
      </c>
      <c r="I29" s="399">
        <v>133</v>
      </c>
      <c r="J29" s="399">
        <v>16600</v>
      </c>
      <c r="K29" s="399">
        <v>1</v>
      </c>
      <c r="L29" s="399">
        <v>7</v>
      </c>
      <c r="M29" s="399">
        <v>0.3</v>
      </c>
      <c r="N29" s="399">
        <v>1.84</v>
      </c>
      <c r="O29" s="399">
        <v>1.8</v>
      </c>
      <c r="P29" s="399">
        <v>350</v>
      </c>
      <c r="Q29" s="399">
        <v>1.8</v>
      </c>
      <c r="R29" s="399">
        <v>1600</v>
      </c>
      <c r="S29" s="413" t="s">
        <v>47</v>
      </c>
    </row>
    <row r="30" spans="1:19" ht="14.5">
      <c r="A30" s="412">
        <v>24</v>
      </c>
      <c r="B30" s="501" t="s">
        <v>1590</v>
      </c>
      <c r="C30" s="399">
        <v>9</v>
      </c>
      <c r="D30" s="399">
        <v>40</v>
      </c>
      <c r="E30" s="399">
        <v>0.3</v>
      </c>
      <c r="F30" s="399">
        <v>11.1</v>
      </c>
      <c r="G30" s="399">
        <v>6.9</v>
      </c>
      <c r="H30" s="399">
        <v>8.5</v>
      </c>
      <c r="I30" s="399">
        <v>149</v>
      </c>
      <c r="J30" s="399">
        <v>1935</v>
      </c>
      <c r="K30" s="399">
        <v>1</v>
      </c>
      <c r="L30" s="399">
        <v>140</v>
      </c>
      <c r="M30" s="399">
        <v>0.3</v>
      </c>
      <c r="N30" s="399">
        <v>71</v>
      </c>
      <c r="O30" s="399">
        <v>11</v>
      </c>
      <c r="P30" s="399">
        <v>3200000</v>
      </c>
      <c r="Q30" s="399">
        <v>94</v>
      </c>
      <c r="R30" s="399">
        <v>11000000</v>
      </c>
      <c r="S30" s="413" t="s">
        <v>26</v>
      </c>
    </row>
    <row r="31" spans="1:19" ht="14.5">
      <c r="A31" s="412">
        <v>25</v>
      </c>
      <c r="B31" s="501" t="s">
        <v>1591</v>
      </c>
      <c r="C31" s="399">
        <v>11</v>
      </c>
      <c r="D31" s="399">
        <v>39</v>
      </c>
      <c r="E31" s="399">
        <v>1.6</v>
      </c>
      <c r="F31" s="399">
        <v>8.5</v>
      </c>
      <c r="G31" s="399">
        <v>6.41</v>
      </c>
      <c r="H31" s="399">
        <v>8.94</v>
      </c>
      <c r="I31" s="399">
        <v>62</v>
      </c>
      <c r="J31" s="399">
        <v>6424</v>
      </c>
      <c r="K31" s="399">
        <v>1</v>
      </c>
      <c r="L31" s="399">
        <v>24.3</v>
      </c>
      <c r="M31" s="399">
        <v>0.3</v>
      </c>
      <c r="N31" s="399">
        <v>7.9</v>
      </c>
      <c r="O31" s="399">
        <v>1.8</v>
      </c>
      <c r="P31" s="399">
        <v>350</v>
      </c>
      <c r="Q31" s="399">
        <v>9</v>
      </c>
      <c r="R31" s="399">
        <v>920</v>
      </c>
      <c r="S31" s="413" t="s">
        <v>27</v>
      </c>
    </row>
    <row r="32" spans="1:19" ht="14.5">
      <c r="A32" s="412">
        <v>26</v>
      </c>
      <c r="B32" s="501" t="s">
        <v>1592</v>
      </c>
      <c r="C32" s="399">
        <v>2</v>
      </c>
      <c r="D32" s="399">
        <v>24</v>
      </c>
      <c r="E32" s="399">
        <v>1.9</v>
      </c>
      <c r="F32" s="399">
        <v>10</v>
      </c>
      <c r="G32" s="399">
        <v>6.4</v>
      </c>
      <c r="H32" s="399">
        <v>8</v>
      </c>
      <c r="I32" s="399">
        <v>32</v>
      </c>
      <c r="J32" s="399">
        <v>275</v>
      </c>
      <c r="K32" s="399">
        <v>1.1000000000000001</v>
      </c>
      <c r="L32" s="399">
        <v>22</v>
      </c>
      <c r="M32" s="399">
        <v>1</v>
      </c>
      <c r="N32" s="399">
        <v>2.9</v>
      </c>
      <c r="O32" s="399">
        <v>16</v>
      </c>
      <c r="P32" s="399">
        <v>125</v>
      </c>
      <c r="Q32" s="399">
        <v>60</v>
      </c>
      <c r="R32" s="399">
        <v>255</v>
      </c>
      <c r="S32" s="413" t="s">
        <v>28</v>
      </c>
    </row>
    <row r="33" spans="1:19" ht="32.25" customHeight="1">
      <c r="A33" s="412">
        <v>27</v>
      </c>
      <c r="B33" s="501" t="s">
        <v>209</v>
      </c>
      <c r="C33" s="399">
        <v>17</v>
      </c>
      <c r="D33" s="399">
        <v>39</v>
      </c>
      <c r="E33" s="399">
        <v>0.3</v>
      </c>
      <c r="F33" s="399">
        <v>9.8000000000000007</v>
      </c>
      <c r="G33" s="399">
        <v>5.73</v>
      </c>
      <c r="H33" s="399">
        <v>8.7899999999999991</v>
      </c>
      <c r="I33" s="399">
        <v>26</v>
      </c>
      <c r="J33" s="399">
        <v>22300</v>
      </c>
      <c r="K33" s="399">
        <v>1</v>
      </c>
      <c r="L33" s="399">
        <v>180</v>
      </c>
      <c r="M33" s="399">
        <v>0.3</v>
      </c>
      <c r="N33" s="399">
        <v>15.08</v>
      </c>
      <c r="O33" s="399">
        <v>1.8</v>
      </c>
      <c r="P33" s="399">
        <v>11000</v>
      </c>
      <c r="Q33" s="399">
        <v>1.8</v>
      </c>
      <c r="R33" s="399">
        <v>28000</v>
      </c>
      <c r="S33" s="413" t="s">
        <v>29</v>
      </c>
    </row>
    <row r="34" spans="1:19" ht="14.5">
      <c r="A34" s="412">
        <v>28</v>
      </c>
      <c r="B34" s="501" t="s">
        <v>1644</v>
      </c>
      <c r="C34" s="399">
        <v>17</v>
      </c>
      <c r="D34" s="399">
        <v>34.5</v>
      </c>
      <c r="E34" s="399">
        <v>0.3</v>
      </c>
      <c r="F34" s="399">
        <v>7.5</v>
      </c>
      <c r="G34" s="399">
        <v>6.58</v>
      </c>
      <c r="H34" s="399">
        <v>8.92</v>
      </c>
      <c r="I34" s="399">
        <v>155</v>
      </c>
      <c r="J34" s="399">
        <v>2413</v>
      </c>
      <c r="K34" s="399">
        <v>1</v>
      </c>
      <c r="L34" s="399">
        <v>29</v>
      </c>
      <c r="M34" s="399">
        <v>0.3</v>
      </c>
      <c r="N34" s="399">
        <v>49</v>
      </c>
      <c r="O34" s="399">
        <v>1.8</v>
      </c>
      <c r="P34" s="399">
        <v>58</v>
      </c>
      <c r="Q34" s="399">
        <v>5.6</v>
      </c>
      <c r="R34" s="399">
        <v>1600</v>
      </c>
      <c r="S34" s="413" t="s">
        <v>31</v>
      </c>
    </row>
    <row r="35" spans="1:19" ht="14.5">
      <c r="A35" s="412">
        <v>29</v>
      </c>
      <c r="B35" s="501" t="s">
        <v>1593</v>
      </c>
      <c r="C35" s="399">
        <v>18.5</v>
      </c>
      <c r="D35" s="399">
        <v>33.799999999999997</v>
      </c>
      <c r="E35" s="399">
        <v>5</v>
      </c>
      <c r="F35" s="399">
        <v>7.2</v>
      </c>
      <c r="G35" s="399">
        <v>6.78</v>
      </c>
      <c r="H35" s="399">
        <v>7.98</v>
      </c>
      <c r="I35" s="399">
        <v>119</v>
      </c>
      <c r="J35" s="399">
        <v>284</v>
      </c>
      <c r="K35" s="399">
        <v>1</v>
      </c>
      <c r="L35" s="399">
        <v>3.3</v>
      </c>
      <c r="M35" s="399">
        <v>0.4</v>
      </c>
      <c r="N35" s="399">
        <v>1.9</v>
      </c>
      <c r="O35" s="399">
        <v>17</v>
      </c>
      <c r="P35" s="399">
        <v>130</v>
      </c>
      <c r="Q35" s="399">
        <v>48</v>
      </c>
      <c r="R35" s="399">
        <v>430</v>
      </c>
      <c r="S35" s="413" t="s">
        <v>32</v>
      </c>
    </row>
    <row r="36" spans="1:19" ht="14.5">
      <c r="A36" s="412">
        <v>30</v>
      </c>
      <c r="B36" s="501" t="s">
        <v>1594</v>
      </c>
      <c r="C36" s="399">
        <v>12</v>
      </c>
      <c r="D36" s="399">
        <v>36.799999999999997</v>
      </c>
      <c r="E36" s="399">
        <v>0.3</v>
      </c>
      <c r="F36" s="399">
        <v>12.4</v>
      </c>
      <c r="G36" s="399">
        <v>6.4</v>
      </c>
      <c r="H36" s="399">
        <v>10.9</v>
      </c>
      <c r="I36" s="399">
        <v>89</v>
      </c>
      <c r="J36" s="399">
        <v>30600</v>
      </c>
      <c r="K36" s="399">
        <v>1</v>
      </c>
      <c r="L36" s="399">
        <v>70</v>
      </c>
      <c r="M36" s="399">
        <v>0.3</v>
      </c>
      <c r="N36" s="399">
        <v>132</v>
      </c>
      <c r="O36" s="399">
        <v>1.8</v>
      </c>
      <c r="P36" s="399">
        <v>4800000</v>
      </c>
      <c r="Q36" s="399">
        <v>1.8</v>
      </c>
      <c r="R36" s="399">
        <v>35000000</v>
      </c>
      <c r="S36" s="413" t="s">
        <v>34</v>
      </c>
    </row>
    <row r="37" spans="1:19" ht="14.5">
      <c r="A37" s="412">
        <v>31</v>
      </c>
      <c r="B37" s="501" t="s">
        <v>1595</v>
      </c>
      <c r="C37" s="399">
        <v>2</v>
      </c>
      <c r="D37" s="399">
        <v>31</v>
      </c>
      <c r="E37" s="399">
        <v>0.3</v>
      </c>
      <c r="F37" s="399">
        <v>11</v>
      </c>
      <c r="G37" s="399">
        <v>6.62</v>
      </c>
      <c r="H37" s="399">
        <v>8.6</v>
      </c>
      <c r="I37" s="399">
        <v>59</v>
      </c>
      <c r="J37" s="399">
        <v>1961</v>
      </c>
      <c r="K37" s="399">
        <v>1</v>
      </c>
      <c r="L37" s="399">
        <v>116</v>
      </c>
      <c r="M37" s="399">
        <v>0.3</v>
      </c>
      <c r="N37" s="399">
        <v>1.63</v>
      </c>
      <c r="O37" s="399">
        <v>1.8</v>
      </c>
      <c r="P37" s="399">
        <v>13000000</v>
      </c>
      <c r="Q37" s="399">
        <v>1.8</v>
      </c>
      <c r="R37" s="399">
        <v>35000000</v>
      </c>
      <c r="S37" s="413" t="s">
        <v>35</v>
      </c>
    </row>
    <row r="38" spans="1:19" ht="14.5">
      <c r="A38" s="412">
        <v>32</v>
      </c>
      <c r="B38" s="501" t="s">
        <v>212</v>
      </c>
      <c r="C38" s="399">
        <v>8</v>
      </c>
      <c r="D38" s="399">
        <v>36</v>
      </c>
      <c r="E38" s="399">
        <v>0.3</v>
      </c>
      <c r="F38" s="399">
        <v>10</v>
      </c>
      <c r="G38" s="399">
        <v>6.24</v>
      </c>
      <c r="H38" s="399">
        <v>8.86</v>
      </c>
      <c r="I38" s="399">
        <v>41</v>
      </c>
      <c r="J38" s="399">
        <v>35580</v>
      </c>
      <c r="K38" s="399">
        <v>1</v>
      </c>
      <c r="L38" s="399">
        <v>44</v>
      </c>
      <c r="M38" s="399">
        <v>0.3</v>
      </c>
      <c r="N38" s="399">
        <v>25</v>
      </c>
      <c r="O38" s="399">
        <v>20</v>
      </c>
      <c r="P38" s="399">
        <v>5000000</v>
      </c>
      <c r="Q38" s="399">
        <v>130</v>
      </c>
      <c r="R38" s="399">
        <v>16000000</v>
      </c>
      <c r="S38" s="413" t="s">
        <v>36</v>
      </c>
    </row>
    <row r="39" spans="1:19" ht="31.5" customHeight="1">
      <c r="A39" s="920" t="s">
        <v>1559</v>
      </c>
      <c r="B39" s="921"/>
      <c r="C39" s="921"/>
      <c r="D39" s="921"/>
      <c r="E39" s="921"/>
      <c r="F39" s="921"/>
      <c r="G39" s="921"/>
      <c r="H39" s="921"/>
      <c r="I39" s="921"/>
      <c r="J39" s="921"/>
      <c r="K39" s="921"/>
      <c r="L39" s="921"/>
      <c r="M39" s="921"/>
      <c r="N39" s="921"/>
      <c r="O39" s="921"/>
      <c r="P39" s="921"/>
      <c r="Q39" s="921"/>
      <c r="R39" s="921"/>
      <c r="S39" s="922"/>
    </row>
    <row r="40" spans="1:19" ht="17.25" customHeight="1">
      <c r="A40" s="923" t="s">
        <v>4876</v>
      </c>
      <c r="B40" s="924"/>
      <c r="C40" s="924"/>
      <c r="D40" s="924"/>
      <c r="E40" s="924"/>
      <c r="F40" s="924"/>
      <c r="G40" s="924"/>
      <c r="H40" s="924"/>
      <c r="I40" s="924"/>
      <c r="J40" s="924"/>
      <c r="K40" s="924"/>
      <c r="L40" s="924"/>
      <c r="M40" s="924"/>
      <c r="N40" s="924"/>
      <c r="O40" s="924"/>
      <c r="P40" s="924"/>
      <c r="Q40" s="924"/>
      <c r="R40" s="924"/>
      <c r="S40" s="924"/>
    </row>
  </sheetData>
  <mergeCells count="23">
    <mergeCell ref="Q5:R5"/>
    <mergeCell ref="A39:S39"/>
    <mergeCell ref="A40:S40"/>
    <mergeCell ref="O4:P4"/>
    <mergeCell ref="Q4:R4"/>
    <mergeCell ref="A5:B5"/>
    <mergeCell ref="C5:D5"/>
    <mergeCell ref="E5:F5"/>
    <mergeCell ref="G5:H5"/>
    <mergeCell ref="I5:J5"/>
    <mergeCell ref="K5:L5"/>
    <mergeCell ref="M5:N5"/>
    <mergeCell ref="O5:P5"/>
    <mergeCell ref="A1:S1"/>
    <mergeCell ref="A2:S2"/>
    <mergeCell ref="A3:S3"/>
    <mergeCell ref="A4:B4"/>
    <mergeCell ref="C4:D4"/>
    <mergeCell ref="E4:F4"/>
    <mergeCell ref="G4:H4"/>
    <mergeCell ref="I4:J4"/>
    <mergeCell ref="K4:L4"/>
    <mergeCell ref="M4:N4"/>
  </mergeCells>
  <pageMargins left="0.70866141732283472" right="0.70866141732283472" top="0.74803149606299213" bottom="0.74803149606299213" header="0.31496062992125984" footer="0.31496062992125984"/>
  <pageSetup scale="57"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06E0B-A29B-4BA1-B07F-8B14F9EC68E9}">
  <dimension ref="A1:AD159"/>
  <sheetViews>
    <sheetView topLeftCell="N153" zoomScaleNormal="100" workbookViewId="0">
      <selection activeCell="N3" sqref="N3:AA3"/>
    </sheetView>
  </sheetViews>
  <sheetFormatPr defaultColWidth="0" defaultRowHeight="14.5" zeroHeight="1"/>
  <cols>
    <col min="1" max="1" width="16.81640625" style="47" hidden="1" customWidth="1"/>
    <col min="2" max="2" width="14.7265625" style="47" hidden="1" customWidth="1"/>
    <col min="3" max="11" width="0" style="47" hidden="1" customWidth="1"/>
    <col min="12" max="12" width="19" style="47" hidden="1" customWidth="1"/>
    <col min="13" max="13" width="14" style="47" hidden="1" customWidth="1"/>
    <col min="14" max="14" width="10.7265625" style="47" customWidth="1"/>
    <col min="15" max="15" width="14.1796875" style="47" customWidth="1"/>
    <col min="16" max="16" width="16.453125" style="47" bestFit="1" customWidth="1"/>
    <col min="17" max="17" width="11.26953125" style="47" customWidth="1"/>
    <col min="18" max="18" width="9.1796875" style="47" customWidth="1"/>
    <col min="19" max="19" width="8.453125" style="47" customWidth="1"/>
    <col min="20" max="20" width="11.1796875" style="47" customWidth="1"/>
    <col min="21" max="21" width="9.1796875" style="47" customWidth="1"/>
    <col min="22" max="22" width="11.81640625" style="47" customWidth="1"/>
    <col min="23" max="24" width="9.1796875" style="47" customWidth="1"/>
    <col min="25" max="25" width="9.54296875" style="47" customWidth="1"/>
    <col min="26" max="26" width="16.54296875" style="47" customWidth="1"/>
    <col min="27" max="27" width="23.7265625" style="47" bestFit="1" customWidth="1"/>
    <col min="28" max="29" width="9.1796875" style="47" hidden="1" customWidth="1"/>
    <col min="30" max="30" width="0.26953125" style="47" customWidth="1"/>
    <col min="31" max="16384" width="9.1796875" style="47" hidden="1"/>
  </cols>
  <sheetData>
    <row r="1" spans="14:27" ht="34.5" customHeight="1">
      <c r="N1" s="927" t="s">
        <v>176</v>
      </c>
      <c r="O1" s="928"/>
      <c r="P1" s="928"/>
      <c r="Q1" s="928"/>
      <c r="R1" s="928"/>
      <c r="S1" s="928"/>
      <c r="T1" s="928"/>
      <c r="U1" s="928"/>
      <c r="V1" s="928"/>
      <c r="W1" s="928"/>
      <c r="X1" s="928"/>
      <c r="Y1" s="928"/>
      <c r="Z1" s="928"/>
      <c r="AA1" s="929"/>
    </row>
    <row r="2" spans="14:27" ht="38.25" customHeight="1">
      <c r="N2" s="930" t="s">
        <v>177</v>
      </c>
      <c r="O2" s="931"/>
      <c r="P2" s="931"/>
      <c r="Q2" s="931"/>
      <c r="R2" s="931"/>
      <c r="S2" s="931"/>
      <c r="T2" s="931"/>
      <c r="U2" s="931"/>
      <c r="V2" s="931"/>
      <c r="W2" s="931"/>
      <c r="X2" s="931"/>
      <c r="Y2" s="931"/>
      <c r="Z2" s="931"/>
      <c r="AA2" s="932"/>
    </row>
    <row r="3" spans="14:27">
      <c r="N3" s="933" t="s">
        <v>178</v>
      </c>
      <c r="O3" s="925"/>
      <c r="P3" s="925"/>
      <c r="Q3" s="925"/>
      <c r="R3" s="925"/>
      <c r="S3" s="925"/>
      <c r="T3" s="925"/>
      <c r="U3" s="925"/>
      <c r="V3" s="925"/>
      <c r="W3" s="925"/>
      <c r="X3" s="925"/>
      <c r="Y3" s="925"/>
      <c r="Z3" s="925"/>
      <c r="AA3" s="926"/>
    </row>
    <row r="4" spans="14:27" ht="73" customHeight="1">
      <c r="N4" s="934" t="s">
        <v>179</v>
      </c>
      <c r="O4" s="935" t="s">
        <v>180</v>
      </c>
      <c r="P4" s="936" t="s">
        <v>181</v>
      </c>
      <c r="Q4" s="934" t="s">
        <v>182</v>
      </c>
      <c r="R4" s="937"/>
      <c r="S4" s="937"/>
      <c r="T4" s="934" t="s">
        <v>183</v>
      </c>
      <c r="U4" s="937"/>
      <c r="V4" s="937"/>
      <c r="W4" s="934" t="s">
        <v>184</v>
      </c>
      <c r="X4" s="937"/>
      <c r="Y4" s="937"/>
      <c r="Z4" s="937" t="s">
        <v>0</v>
      </c>
      <c r="AA4" s="934" t="s">
        <v>185</v>
      </c>
    </row>
    <row r="5" spans="14:27" ht="29">
      <c r="N5" s="934"/>
      <c r="O5" s="935"/>
      <c r="P5" s="936"/>
      <c r="Q5" s="43" t="s">
        <v>186</v>
      </c>
      <c r="R5" s="43" t="s">
        <v>187</v>
      </c>
      <c r="S5" s="43" t="s">
        <v>188</v>
      </c>
      <c r="T5" s="43" t="s">
        <v>186</v>
      </c>
      <c r="U5" s="43" t="s">
        <v>187</v>
      </c>
      <c r="V5" s="43" t="s">
        <v>245</v>
      </c>
      <c r="W5" s="43" t="s">
        <v>186</v>
      </c>
      <c r="X5" s="43" t="s">
        <v>187</v>
      </c>
      <c r="Y5" s="196" t="s">
        <v>245</v>
      </c>
      <c r="Z5" s="937"/>
      <c r="AA5" s="937"/>
    </row>
    <row r="6" spans="14:27" ht="46.5">
      <c r="N6" s="1">
        <v>1</v>
      </c>
      <c r="O6" s="46" t="s">
        <v>189</v>
      </c>
      <c r="P6" s="48" t="s">
        <v>190</v>
      </c>
      <c r="Q6" s="2">
        <v>0.11276422764227689</v>
      </c>
      <c r="R6" s="3">
        <v>0.6426596980255519</v>
      </c>
      <c r="S6" s="3">
        <v>1.3146341463414624</v>
      </c>
      <c r="T6" s="3">
        <v>0.1452032520325206</v>
      </c>
      <c r="U6" s="3">
        <v>0.60308039747064157</v>
      </c>
      <c r="V6" s="3">
        <v>1.4301626016260167</v>
      </c>
      <c r="W6" s="3">
        <v>5.9756097560976329E-2</v>
      </c>
      <c r="X6" s="3">
        <v>0.67268157181571808</v>
      </c>
      <c r="Y6" s="4">
        <v>1.446097560975609</v>
      </c>
      <c r="Z6" s="1" t="s">
        <v>3</v>
      </c>
      <c r="AA6" s="49" t="s">
        <v>191</v>
      </c>
    </row>
    <row r="7" spans="14:27" ht="46.5">
      <c r="N7" s="1">
        <v>2</v>
      </c>
      <c r="O7" s="46" t="s">
        <v>192</v>
      </c>
      <c r="P7" s="48" t="s">
        <v>193</v>
      </c>
      <c r="Q7" s="2">
        <v>0.31869918699186872</v>
      </c>
      <c r="R7" s="3">
        <v>0.48503794037940295</v>
      </c>
      <c r="S7" s="3">
        <v>0.72509756097560985</v>
      </c>
      <c r="T7" s="3">
        <v>0.26917073170731598</v>
      </c>
      <c r="U7" s="3">
        <v>0.71116260162601619</v>
      </c>
      <c r="V7" s="3">
        <v>1.4154146341463418</v>
      </c>
      <c r="W7" s="3">
        <v>0.33797560975609731</v>
      </c>
      <c r="X7" s="3">
        <v>0.77956504065040599</v>
      </c>
      <c r="Y7" s="4">
        <v>1.2126504065040642</v>
      </c>
      <c r="Z7" s="1" t="s">
        <v>9</v>
      </c>
      <c r="AA7" s="49" t="s">
        <v>194</v>
      </c>
    </row>
    <row r="8" spans="14:27" ht="46.5">
      <c r="N8" s="1">
        <v>3</v>
      </c>
      <c r="O8" s="46" t="s">
        <v>195</v>
      </c>
      <c r="P8" s="48" t="s">
        <v>196</v>
      </c>
      <c r="Q8" s="2">
        <v>6.5333333333332397E-2</v>
      </c>
      <c r="R8" s="3">
        <v>0.55221273712737073</v>
      </c>
      <c r="S8" s="3">
        <v>1.4301626016260158</v>
      </c>
      <c r="T8" s="3">
        <v>0.106764227642277</v>
      </c>
      <c r="U8" s="3">
        <v>0.8440880758807584</v>
      </c>
      <c r="V8" s="3">
        <v>1.6532520325203235</v>
      </c>
      <c r="W8" s="3">
        <v>6.3739837398379962E-3</v>
      </c>
      <c r="X8" s="3">
        <v>0.85112601626016249</v>
      </c>
      <c r="Y8" s="4">
        <v>1.7305365853658501</v>
      </c>
      <c r="Z8" s="1" t="s">
        <v>10</v>
      </c>
      <c r="AA8" s="49" t="s">
        <v>197</v>
      </c>
    </row>
    <row r="9" spans="14:27" ht="46.5">
      <c r="N9" s="1">
        <v>4</v>
      </c>
      <c r="O9" s="46" t="s">
        <v>198</v>
      </c>
      <c r="P9" s="48" t="s">
        <v>199</v>
      </c>
      <c r="Q9" s="2">
        <v>0.20078048780487734</v>
      </c>
      <c r="R9" s="3">
        <v>1.1898997289972899</v>
      </c>
      <c r="S9" s="3">
        <v>2.9575284552845531</v>
      </c>
      <c r="T9" s="3">
        <v>0.40634146341463229</v>
      </c>
      <c r="U9" s="3">
        <v>0.83689227642276376</v>
      </c>
      <c r="V9" s="3">
        <v>1.4108780487804857</v>
      </c>
      <c r="W9" s="3">
        <v>0.19918699186991695</v>
      </c>
      <c r="X9" s="3">
        <v>0.85461178861788589</v>
      </c>
      <c r="Y9" s="4">
        <v>1.8448780487804868</v>
      </c>
      <c r="Z9" s="1" t="s">
        <v>16</v>
      </c>
      <c r="AA9" s="49" t="s">
        <v>200</v>
      </c>
    </row>
    <row r="10" spans="14:27" ht="46.5">
      <c r="N10" s="1">
        <v>5</v>
      </c>
      <c r="O10" s="46" t="s">
        <v>201</v>
      </c>
      <c r="P10" s="48" t="s">
        <v>202</v>
      </c>
      <c r="Q10" s="2">
        <v>0.16891056910569091</v>
      </c>
      <c r="R10" s="3">
        <v>1.0264552845528461</v>
      </c>
      <c r="S10" s="3">
        <v>3.4331869918699192</v>
      </c>
      <c r="T10" s="3">
        <v>0.20715447154471534</v>
      </c>
      <c r="U10" s="3">
        <v>1.1889962059620596</v>
      </c>
      <c r="V10" s="3">
        <v>4.77889430894309</v>
      </c>
      <c r="W10" s="3">
        <v>0.1545691056910572</v>
      </c>
      <c r="X10" s="3">
        <v>1.0773723577235776</v>
      </c>
      <c r="Y10" s="4">
        <v>4.4299186991869917</v>
      </c>
      <c r="Z10" s="1" t="s">
        <v>17</v>
      </c>
      <c r="AA10" s="49" t="s">
        <v>203</v>
      </c>
    </row>
    <row r="11" spans="14:27" ht="46.5">
      <c r="N11" s="1">
        <v>6</v>
      </c>
      <c r="O11" s="46" t="s">
        <v>264</v>
      </c>
      <c r="P11" s="48" t="s">
        <v>204</v>
      </c>
      <c r="Q11" s="2">
        <v>4.9398373983740029E-2</v>
      </c>
      <c r="R11" s="3">
        <v>0.56440379403794028</v>
      </c>
      <c r="S11" s="3">
        <v>1.3760975609756096</v>
      </c>
      <c r="T11" s="3">
        <v>3.9837398373983035E-2</v>
      </c>
      <c r="U11" s="3">
        <v>0.62806165311653117</v>
      </c>
      <c r="V11" s="3">
        <v>1.6634146341463412</v>
      </c>
      <c r="W11" s="3">
        <v>8.6048780487805843E-2</v>
      </c>
      <c r="X11" s="3">
        <v>0.7297554200542008</v>
      </c>
      <c r="Y11" s="4">
        <v>1.640731707317074</v>
      </c>
      <c r="Z11" s="1" t="s">
        <v>19</v>
      </c>
      <c r="AA11" s="49" t="s">
        <v>205</v>
      </c>
    </row>
    <row r="12" spans="14:27" ht="46.5">
      <c r="N12" s="1">
        <v>7</v>
      </c>
      <c r="O12" s="46" t="s">
        <v>206</v>
      </c>
      <c r="P12" s="48" t="s">
        <v>207</v>
      </c>
      <c r="Q12" s="2">
        <v>0.73300813008130117</v>
      </c>
      <c r="R12" s="3">
        <v>1.3178048780487808</v>
      </c>
      <c r="S12" s="3">
        <v>2.3712195121951209</v>
      </c>
      <c r="T12" s="3">
        <v>0.21512195121951194</v>
      </c>
      <c r="U12" s="3">
        <v>1.2786585365853658</v>
      </c>
      <c r="V12" s="3">
        <v>2.3170731707317076</v>
      </c>
      <c r="W12" s="3">
        <v>7.5691056910568655E-2</v>
      </c>
      <c r="X12" s="3">
        <v>0.54695121951219527</v>
      </c>
      <c r="Y12" s="4">
        <v>0.85658536585365841</v>
      </c>
      <c r="Z12" s="1" t="s">
        <v>25</v>
      </c>
      <c r="AA12" s="49" t="s">
        <v>208</v>
      </c>
    </row>
    <row r="13" spans="14:27" ht="46.5">
      <c r="N13" s="1">
        <v>8</v>
      </c>
      <c r="O13" s="46" t="s">
        <v>209</v>
      </c>
      <c r="P13" s="48" t="s">
        <v>210</v>
      </c>
      <c r="Q13" s="2">
        <v>4.0650406504068926E-2</v>
      </c>
      <c r="R13" s="3">
        <v>0.93155506282335587</v>
      </c>
      <c r="S13" s="3">
        <v>2.6069593495934971</v>
      </c>
      <c r="T13" s="3">
        <v>0.27495934959349633</v>
      </c>
      <c r="U13" s="3">
        <v>0.94417283950617281</v>
      </c>
      <c r="V13" s="3">
        <v>2.2388617886178857</v>
      </c>
      <c r="W13" s="3">
        <v>0.14182113821138209</v>
      </c>
      <c r="X13" s="3">
        <v>0.82237880156579368</v>
      </c>
      <c r="Y13" s="4">
        <v>2.1759186991869921</v>
      </c>
      <c r="Z13" s="1" t="s">
        <v>29</v>
      </c>
      <c r="AA13" s="49" t="s">
        <v>211</v>
      </c>
    </row>
    <row r="14" spans="14:27" ht="46.5">
      <c r="N14" s="1">
        <v>9</v>
      </c>
      <c r="O14" s="46" t="s">
        <v>212</v>
      </c>
      <c r="P14" s="48" t="s">
        <v>193</v>
      </c>
      <c r="Q14" s="2">
        <v>1.4463414634146341</v>
      </c>
      <c r="R14" s="3">
        <v>1.6658536585365851</v>
      </c>
      <c r="S14" s="3">
        <v>1.885365853658536</v>
      </c>
      <c r="T14" s="3">
        <v>0.76146341463414569</v>
      </c>
      <c r="U14" s="3">
        <v>1.4587804878048773</v>
      </c>
      <c r="V14" s="3">
        <v>2.156097560975609</v>
      </c>
      <c r="W14" s="3">
        <v>0.99268292682926695</v>
      </c>
      <c r="X14" s="3">
        <v>1.4353658536585354</v>
      </c>
      <c r="Y14" s="4">
        <v>1.8780487804878039</v>
      </c>
      <c r="Z14" s="1" t="s">
        <v>36</v>
      </c>
      <c r="AA14" s="49" t="s">
        <v>213</v>
      </c>
    </row>
    <row r="15" spans="14:27" ht="46.5">
      <c r="N15" s="1">
        <v>10</v>
      </c>
      <c r="O15" s="50" t="s">
        <v>214</v>
      </c>
      <c r="P15" s="48" t="s">
        <v>215</v>
      </c>
      <c r="Q15" s="2">
        <v>1.39</v>
      </c>
      <c r="R15" s="3">
        <v>1.6799999999999997</v>
      </c>
      <c r="S15" s="3">
        <v>1.87</v>
      </c>
      <c r="T15" s="3">
        <v>0.79</v>
      </c>
      <c r="U15" s="3">
        <v>1.5049999999999999</v>
      </c>
      <c r="V15" s="3">
        <v>1.98</v>
      </c>
      <c r="W15" s="3">
        <v>0.68</v>
      </c>
      <c r="X15" s="3">
        <v>1.3233333333333335</v>
      </c>
      <c r="Y15" s="4">
        <v>1.65</v>
      </c>
      <c r="Z15" s="49" t="s">
        <v>37</v>
      </c>
      <c r="AA15" s="49" t="s">
        <v>216</v>
      </c>
    </row>
    <row r="16" spans="14:27" ht="46.5">
      <c r="N16" s="1">
        <v>11</v>
      </c>
      <c r="O16" s="50" t="s">
        <v>265</v>
      </c>
      <c r="P16" s="48" t="s">
        <v>217</v>
      </c>
      <c r="Q16" s="2">
        <v>0.6134959349593494</v>
      </c>
      <c r="R16" s="3">
        <v>1.5715853658536583</v>
      </c>
      <c r="S16" s="3">
        <v>2.5296747967479671</v>
      </c>
      <c r="T16" s="3">
        <v>0.59596747967479757</v>
      </c>
      <c r="U16" s="3">
        <v>0.74416260162601677</v>
      </c>
      <c r="V16" s="3">
        <v>0.89235772357723597</v>
      </c>
      <c r="W16" s="3">
        <v>7.1707317073170351E-2</v>
      </c>
      <c r="X16" s="3">
        <v>0.71491056910569073</v>
      </c>
      <c r="Y16" s="4">
        <v>1.6373170731707312</v>
      </c>
      <c r="Z16" s="49" t="s">
        <v>218</v>
      </c>
      <c r="AA16" s="49" t="s">
        <v>219</v>
      </c>
    </row>
    <row r="17" spans="14:27" ht="15.5">
      <c r="N17" s="1">
        <v>12</v>
      </c>
      <c r="O17" s="46" t="s">
        <v>220</v>
      </c>
      <c r="P17" s="48"/>
      <c r="Z17" s="1" t="s">
        <v>44</v>
      </c>
      <c r="AA17" s="49"/>
    </row>
    <row r="18" spans="14:27" ht="46.5">
      <c r="N18" s="1">
        <v>13</v>
      </c>
      <c r="O18" s="46" t="s">
        <v>221</v>
      </c>
      <c r="P18" s="48" t="s">
        <v>193</v>
      </c>
      <c r="Q18" s="2">
        <v>0.45105691056910668</v>
      </c>
      <c r="R18" s="3">
        <v>0.58345528455284623</v>
      </c>
      <c r="S18" s="3">
        <v>0.65092682926829326</v>
      </c>
      <c r="T18" s="3">
        <v>0.30894308943089488</v>
      </c>
      <c r="U18" s="3">
        <v>0.793333333333333</v>
      </c>
      <c r="V18" s="3">
        <v>1.2690731707317067</v>
      </c>
      <c r="W18" s="3">
        <v>0.14211382113821269</v>
      </c>
      <c r="X18" s="3">
        <v>0.38504065040650381</v>
      </c>
      <c r="Y18" s="4">
        <v>0.66653658536585336</v>
      </c>
      <c r="Z18" s="1" t="s">
        <v>47</v>
      </c>
      <c r="AA18" s="49" t="s">
        <v>222</v>
      </c>
    </row>
    <row r="19" spans="14:27">
      <c r="N19" s="938" t="s">
        <v>5539</v>
      </c>
      <c r="O19" s="939"/>
      <c r="P19" s="939"/>
      <c r="Q19" s="939"/>
      <c r="R19" s="939"/>
      <c r="S19" s="939"/>
      <c r="T19" s="939"/>
      <c r="U19" s="51"/>
      <c r="V19" s="51"/>
      <c r="W19" s="940"/>
      <c r="X19" s="940"/>
      <c r="Y19" s="940"/>
      <c r="Z19" s="940"/>
      <c r="AA19" s="941"/>
    </row>
    <row r="20" spans="14:27">
      <c r="N20" s="52"/>
      <c r="O20" s="53"/>
      <c r="P20" s="53"/>
      <c r="Q20" s="53"/>
      <c r="R20" s="53"/>
      <c r="S20" s="53"/>
      <c r="T20" s="53"/>
      <c r="U20" s="54"/>
      <c r="V20" s="54"/>
      <c r="W20" s="44"/>
      <c r="X20" s="44"/>
      <c r="Y20" s="44"/>
      <c r="Z20" s="44"/>
      <c r="AA20" s="45"/>
    </row>
    <row r="21" spans="14:27">
      <c r="N21" s="942" t="s">
        <v>224</v>
      </c>
      <c r="O21" s="943"/>
      <c r="P21" s="943"/>
      <c r="Q21" s="943"/>
      <c r="R21" s="943"/>
      <c r="S21" s="943"/>
      <c r="T21" s="943"/>
      <c r="U21" s="943"/>
      <c r="V21" s="943"/>
      <c r="W21" s="943"/>
      <c r="X21" s="943"/>
      <c r="Y21" s="943"/>
      <c r="Z21" s="943"/>
      <c r="AA21" s="944"/>
    </row>
    <row r="22" spans="14:27" ht="33.75" customHeight="1">
      <c r="N22" s="945" t="s">
        <v>225</v>
      </c>
      <c r="O22" s="946"/>
      <c r="P22" s="946"/>
      <c r="Q22" s="946"/>
      <c r="R22" s="946"/>
      <c r="S22" s="946"/>
      <c r="T22" s="946"/>
      <c r="U22" s="946"/>
      <c r="V22" s="946"/>
      <c r="W22" s="946"/>
      <c r="X22" s="946"/>
      <c r="Y22" s="946"/>
      <c r="Z22" s="946"/>
      <c r="AA22" s="947"/>
    </row>
    <row r="23" spans="14:27">
      <c r="N23" s="55"/>
      <c r="O23" s="925" t="s">
        <v>226</v>
      </c>
      <c r="P23" s="925"/>
      <c r="Q23" s="925"/>
      <c r="R23" s="925"/>
      <c r="S23" s="925"/>
      <c r="T23" s="925"/>
      <c r="U23" s="925"/>
      <c r="V23" s="925"/>
      <c r="W23" s="925"/>
      <c r="X23" s="925"/>
      <c r="Y23" s="925"/>
      <c r="Z23" s="925"/>
      <c r="AA23" s="926"/>
    </row>
    <row r="24" spans="14:27" ht="37.5" customHeight="1">
      <c r="N24" s="948" t="s">
        <v>179</v>
      </c>
      <c r="O24" s="950" t="s">
        <v>180</v>
      </c>
      <c r="P24" s="952" t="s">
        <v>181</v>
      </c>
      <c r="Q24" s="954" t="s">
        <v>182</v>
      </c>
      <c r="R24" s="955"/>
      <c r="S24" s="956"/>
      <c r="T24" s="954" t="s">
        <v>183</v>
      </c>
      <c r="U24" s="955"/>
      <c r="V24" s="956"/>
      <c r="W24" s="954" t="s">
        <v>184</v>
      </c>
      <c r="X24" s="955"/>
      <c r="Y24" s="956"/>
      <c r="Z24" s="957" t="s">
        <v>0</v>
      </c>
      <c r="AA24" s="948" t="s">
        <v>185</v>
      </c>
    </row>
    <row r="25" spans="14:27" ht="29">
      <c r="N25" s="949"/>
      <c r="O25" s="951"/>
      <c r="P25" s="953"/>
      <c r="Q25" s="43" t="s">
        <v>186</v>
      </c>
      <c r="R25" s="43" t="s">
        <v>187</v>
      </c>
      <c r="S25" s="43" t="s">
        <v>188</v>
      </c>
      <c r="T25" s="43" t="s">
        <v>186</v>
      </c>
      <c r="U25" s="43" t="s">
        <v>187</v>
      </c>
      <c r="V25" s="43" t="s">
        <v>245</v>
      </c>
      <c r="W25" s="43" t="s">
        <v>186</v>
      </c>
      <c r="X25" s="43" t="s">
        <v>187</v>
      </c>
      <c r="Y25" s="43" t="s">
        <v>188</v>
      </c>
      <c r="Z25" s="958"/>
      <c r="AA25" s="949"/>
    </row>
    <row r="26" spans="14:27" ht="63" customHeight="1">
      <c r="N26" s="1">
        <v>1</v>
      </c>
      <c r="O26" s="46" t="s">
        <v>189</v>
      </c>
      <c r="P26" s="48" t="s">
        <v>190</v>
      </c>
      <c r="Q26" s="2">
        <v>5.6887804878048787</v>
      </c>
      <c r="R26" s="3">
        <v>6.5061788617886185</v>
      </c>
      <c r="S26" s="3">
        <v>6.9795121951219512</v>
      </c>
      <c r="T26" s="3">
        <v>5.7365853658536592</v>
      </c>
      <c r="U26" s="3">
        <v>6.5456729900632347</v>
      </c>
      <c r="V26" s="3">
        <v>6.9882926829268301</v>
      </c>
      <c r="W26" s="3">
        <v>6.1397398373983734</v>
      </c>
      <c r="X26" s="3">
        <v>6.7077560975609769</v>
      </c>
      <c r="Y26" s="4">
        <v>7.5133333333333345</v>
      </c>
      <c r="Z26" s="1" t="s">
        <v>3</v>
      </c>
      <c r="AA26" s="49" t="s">
        <v>191</v>
      </c>
    </row>
    <row r="27" spans="14:27" ht="63" customHeight="1">
      <c r="N27" s="1">
        <v>2</v>
      </c>
      <c r="O27" s="46" t="s">
        <v>192</v>
      </c>
      <c r="P27" s="48" t="s">
        <v>193</v>
      </c>
      <c r="Q27" s="2">
        <v>5.8608780487804868</v>
      </c>
      <c r="R27" s="3">
        <v>6.2502764227642267</v>
      </c>
      <c r="S27" s="3">
        <v>7.0044878048780488</v>
      </c>
      <c r="T27" s="3">
        <v>5.955024390243902</v>
      </c>
      <c r="U27" s="3">
        <v>6.423821138211383</v>
      </c>
      <c r="V27" s="3">
        <v>6.934926829268294</v>
      </c>
      <c r="W27" s="3">
        <v>5.9520000000000008</v>
      </c>
      <c r="X27" s="3">
        <v>6.4362926829268297</v>
      </c>
      <c r="Y27" s="4">
        <v>6.9826991869918693</v>
      </c>
      <c r="Z27" s="1" t="s">
        <v>9</v>
      </c>
      <c r="AA27" s="49" t="s">
        <v>194</v>
      </c>
    </row>
    <row r="28" spans="14:27" ht="63" customHeight="1">
      <c r="N28" s="1">
        <v>3</v>
      </c>
      <c r="O28" s="46" t="s">
        <v>195</v>
      </c>
      <c r="P28" s="48" t="s">
        <v>196</v>
      </c>
      <c r="Q28" s="2">
        <v>3.8307642276422755</v>
      </c>
      <c r="R28" s="3">
        <v>4.9022574525745259</v>
      </c>
      <c r="S28" s="3">
        <v>5.6887804878048787</v>
      </c>
      <c r="T28" s="3">
        <v>3.7542764227642271</v>
      </c>
      <c r="U28" s="3">
        <v>5.1222926829268287</v>
      </c>
      <c r="V28" s="3">
        <v>6.9078048780487809</v>
      </c>
      <c r="W28" s="3">
        <v>3.1583089430894304</v>
      </c>
      <c r="X28" s="3">
        <v>5.2751355013550132</v>
      </c>
      <c r="Y28" s="4">
        <v>6.8679674796747952</v>
      </c>
      <c r="Z28" s="1" t="s">
        <v>10</v>
      </c>
      <c r="AA28" s="49" t="s">
        <v>197</v>
      </c>
    </row>
    <row r="29" spans="14:27" ht="46.5">
      <c r="N29" s="1">
        <v>4</v>
      </c>
      <c r="O29" s="46" t="s">
        <v>198</v>
      </c>
      <c r="P29" s="48" t="s">
        <v>199</v>
      </c>
      <c r="Q29" s="2">
        <v>5.3955121951219516</v>
      </c>
      <c r="R29" s="3">
        <v>6.509235772357723</v>
      </c>
      <c r="S29" s="3">
        <v>9.2359024390243896</v>
      </c>
      <c r="T29" s="3">
        <v>5.5358048780487801</v>
      </c>
      <c r="U29" s="3">
        <v>6.1605894308943077</v>
      </c>
      <c r="V29" s="3">
        <v>6.8615934959349598</v>
      </c>
      <c r="W29" s="3">
        <v>5.7652682926829257</v>
      </c>
      <c r="X29" s="3">
        <v>6.5002845528455282</v>
      </c>
      <c r="Y29" s="4">
        <v>7.3810731707317077</v>
      </c>
      <c r="Z29" s="1" t="s">
        <v>16</v>
      </c>
      <c r="AA29" s="49" t="s">
        <v>200</v>
      </c>
    </row>
    <row r="30" spans="14:27" ht="46.5">
      <c r="N30" s="1">
        <v>5</v>
      </c>
      <c r="O30" s="46" t="s">
        <v>201</v>
      </c>
      <c r="P30" s="48" t="s">
        <v>202</v>
      </c>
      <c r="Q30" s="2">
        <v>5.6409756097560981</v>
      </c>
      <c r="R30" s="3">
        <v>6.129772357723577</v>
      </c>
      <c r="S30" s="3">
        <v>6.7309268292682924</v>
      </c>
      <c r="T30" s="3">
        <v>3.8562601626016257</v>
      </c>
      <c r="U30" s="3">
        <v>6.1870178861788618</v>
      </c>
      <c r="V30" s="3">
        <v>7.5611382113821151</v>
      </c>
      <c r="W30" s="3">
        <v>4.4299186991869917</v>
      </c>
      <c r="X30" s="3">
        <v>6.3602775067750681</v>
      </c>
      <c r="Y30" s="4">
        <v>7.3141463414634149</v>
      </c>
      <c r="Z30" s="1" t="s">
        <v>17</v>
      </c>
      <c r="AA30" s="49" t="s">
        <v>203</v>
      </c>
    </row>
    <row r="31" spans="14:27" ht="46.5">
      <c r="N31" s="1">
        <v>6</v>
      </c>
      <c r="O31" s="46" t="s">
        <v>264</v>
      </c>
      <c r="P31" s="48" t="s">
        <v>204</v>
      </c>
      <c r="Q31" s="2">
        <v>4.6115772357723577</v>
      </c>
      <c r="R31" s="3">
        <v>5.608731707317073</v>
      </c>
      <c r="S31" s="3">
        <v>6.3803577235772355</v>
      </c>
      <c r="T31" s="3">
        <v>4.0251707317073171</v>
      </c>
      <c r="U31" s="3">
        <v>5.5765149051490512</v>
      </c>
      <c r="V31" s="3">
        <v>6.4568455284552844</v>
      </c>
      <c r="W31" s="3">
        <v>3.8084552845528452</v>
      </c>
      <c r="X31" s="3">
        <v>5.6288983739837404</v>
      </c>
      <c r="Y31" s="4">
        <v>6.5046504065040649</v>
      </c>
      <c r="Z31" s="1" t="s">
        <v>19</v>
      </c>
      <c r="AA31" s="49" t="s">
        <v>205</v>
      </c>
    </row>
    <row r="32" spans="14:27" ht="46.5">
      <c r="N32" s="1">
        <v>7</v>
      </c>
      <c r="O32" s="46" t="s">
        <v>206</v>
      </c>
      <c r="P32" s="48" t="s">
        <v>207</v>
      </c>
      <c r="Q32" s="2">
        <v>6.9</v>
      </c>
      <c r="R32" s="3">
        <v>7.2669105691056917</v>
      </c>
      <c r="S32" s="3">
        <v>8.1687804878048773</v>
      </c>
      <c r="T32" s="3">
        <v>6.51739837398374</v>
      </c>
      <c r="U32" s="3">
        <v>7.1334959349593507</v>
      </c>
      <c r="V32" s="3">
        <v>8.2317073170731714</v>
      </c>
      <c r="W32" s="3">
        <v>6.3899186991869916</v>
      </c>
      <c r="X32" s="3">
        <v>6.7391869918699188</v>
      </c>
      <c r="Y32" s="4">
        <v>7.1195121951219518</v>
      </c>
      <c r="Z32" s="1" t="s">
        <v>25</v>
      </c>
      <c r="AA32" s="49" t="s">
        <v>208</v>
      </c>
    </row>
    <row r="33" spans="14:27" ht="63" customHeight="1">
      <c r="N33" s="1">
        <v>8</v>
      </c>
      <c r="O33" s="46" t="s">
        <v>209</v>
      </c>
      <c r="P33" s="48" t="s">
        <v>210</v>
      </c>
      <c r="Q33" s="2">
        <v>4.5486829268292679</v>
      </c>
      <c r="R33" s="3">
        <v>6.5789283074648921</v>
      </c>
      <c r="S33" s="3">
        <v>8.003252032520324</v>
      </c>
      <c r="T33" s="3">
        <v>4.5330731707317078</v>
      </c>
      <c r="U33" s="3">
        <v>6.7151275581721341</v>
      </c>
      <c r="V33" s="3">
        <v>8.1170731707317074</v>
      </c>
      <c r="W33" s="3">
        <v>5.7818536585365869</v>
      </c>
      <c r="X33" s="3">
        <v>6.8759609756097575</v>
      </c>
      <c r="Y33" s="4">
        <v>9.0016260162601629</v>
      </c>
      <c r="Z33" s="1" t="s">
        <v>29</v>
      </c>
      <c r="AA33" s="49" t="s">
        <v>211</v>
      </c>
    </row>
    <row r="34" spans="14:27" ht="47.25" customHeight="1">
      <c r="N34" s="1">
        <v>9</v>
      </c>
      <c r="O34" s="46" t="s">
        <v>212</v>
      </c>
      <c r="P34" s="48" t="s">
        <v>193</v>
      </c>
      <c r="Q34" s="2">
        <v>7.1297560975609748</v>
      </c>
      <c r="R34" s="3">
        <v>7.5160975609756093</v>
      </c>
      <c r="S34" s="3">
        <v>7.9024390243902438</v>
      </c>
      <c r="T34" s="3">
        <v>7.6565853658536582</v>
      </c>
      <c r="U34" s="3">
        <v>7.887073170731707</v>
      </c>
      <c r="V34" s="3">
        <v>8.1175609756097558</v>
      </c>
      <c r="W34" s="3">
        <v>7.8365853658536571</v>
      </c>
      <c r="X34" s="3">
        <v>7.8475609756097544</v>
      </c>
      <c r="Y34" s="4">
        <v>7.8585365853658526</v>
      </c>
      <c r="Z34" s="1" t="s">
        <v>36</v>
      </c>
      <c r="AA34" s="49" t="s">
        <v>213</v>
      </c>
    </row>
    <row r="35" spans="14:27" ht="46.5">
      <c r="N35" s="1">
        <v>10</v>
      </c>
      <c r="O35" s="50" t="s">
        <v>227</v>
      </c>
      <c r="P35" s="48" t="s">
        <v>215</v>
      </c>
      <c r="Q35" s="2">
        <v>5.77</v>
      </c>
      <c r="R35" s="3">
        <v>6.3466666666666667</v>
      </c>
      <c r="S35" s="3">
        <v>6.93</v>
      </c>
      <c r="T35" s="3">
        <v>5.33</v>
      </c>
      <c r="U35" s="3">
        <v>6.2833333333333341</v>
      </c>
      <c r="V35" s="3">
        <v>7.25</v>
      </c>
      <c r="W35" s="3">
        <v>5.63</v>
      </c>
      <c r="X35" s="3">
        <v>6.2883333333333331</v>
      </c>
      <c r="Y35" s="4">
        <v>6.93</v>
      </c>
      <c r="Z35" s="49" t="s">
        <v>37</v>
      </c>
      <c r="AA35" s="49" t="s">
        <v>216</v>
      </c>
    </row>
    <row r="36" spans="14:27" ht="46.5">
      <c r="N36" s="1">
        <v>11</v>
      </c>
      <c r="O36" s="50" t="s">
        <v>265</v>
      </c>
      <c r="P36" s="48" t="s">
        <v>217</v>
      </c>
      <c r="Q36" s="2">
        <v>5.8385691056910565</v>
      </c>
      <c r="R36" s="3">
        <v>5.8592845528455282</v>
      </c>
      <c r="S36" s="3">
        <v>5.88</v>
      </c>
      <c r="T36" s="3">
        <v>5.8321951219512203</v>
      </c>
      <c r="U36" s="3">
        <v>5.8919512195121957</v>
      </c>
      <c r="V36" s="3">
        <v>5.9517073170731702</v>
      </c>
      <c r="W36" s="3">
        <v>5.4060975609756099</v>
      </c>
      <c r="X36" s="3">
        <v>5.7491747967479672</v>
      </c>
      <c r="Y36" s="4">
        <v>6.2066666666666661</v>
      </c>
      <c r="Z36" s="49" t="s">
        <v>218</v>
      </c>
      <c r="AA36" s="49" t="s">
        <v>219</v>
      </c>
    </row>
    <row r="37" spans="14:27" ht="15.5">
      <c r="N37" s="1">
        <v>12</v>
      </c>
      <c r="O37" s="46" t="s">
        <v>220</v>
      </c>
      <c r="P37" s="48"/>
      <c r="Q37" s="2"/>
      <c r="R37" s="3"/>
      <c r="S37" s="3"/>
      <c r="T37" s="3"/>
      <c r="U37" s="3"/>
      <c r="V37" s="3"/>
      <c r="W37" s="3"/>
      <c r="X37" s="3"/>
      <c r="Y37" s="4"/>
      <c r="Z37" s="1" t="s">
        <v>44</v>
      </c>
      <c r="AA37" s="49"/>
    </row>
    <row r="38" spans="14:27" ht="63" customHeight="1">
      <c r="N38" s="1">
        <v>13</v>
      </c>
      <c r="O38" s="46" t="s">
        <v>221</v>
      </c>
      <c r="P38" s="48" t="s">
        <v>193</v>
      </c>
      <c r="Q38" s="2">
        <v>6.1720975609756099</v>
      </c>
      <c r="R38" s="3">
        <v>6.6119756097560973</v>
      </c>
      <c r="S38" s="3">
        <v>6.9048780487804891</v>
      </c>
      <c r="T38" s="3">
        <v>6.1252682926829269</v>
      </c>
      <c r="U38" s="3">
        <v>6.5287479674796742</v>
      </c>
      <c r="V38" s="3">
        <v>6.9295934959349603</v>
      </c>
      <c r="W38" s="3">
        <v>6.2158048780487807</v>
      </c>
      <c r="X38" s="3">
        <v>6.4918211382113826</v>
      </c>
      <c r="Y38" s="4">
        <v>6.7782113821138212</v>
      </c>
      <c r="Z38" s="1" t="s">
        <v>47</v>
      </c>
      <c r="AA38" s="49" t="s">
        <v>222</v>
      </c>
    </row>
    <row r="39" spans="14:27">
      <c r="N39" s="959" t="s">
        <v>223</v>
      </c>
      <c r="O39" s="960"/>
      <c r="P39" s="960"/>
      <c r="Q39" s="960"/>
      <c r="R39" s="960"/>
      <c r="S39" s="960"/>
      <c r="T39" s="960"/>
      <c r="U39" s="960"/>
      <c r="V39" s="960"/>
      <c r="W39" s="960"/>
      <c r="X39" s="960"/>
      <c r="Y39" s="960"/>
      <c r="Z39" s="960"/>
      <c r="AA39" s="961"/>
    </row>
    <row r="40" spans="14:27">
      <c r="N40" s="56"/>
      <c r="O40" s="57"/>
      <c r="P40" s="57"/>
      <c r="Q40" s="57"/>
      <c r="R40" s="57"/>
      <c r="S40" s="57"/>
      <c r="T40" s="57"/>
      <c r="U40" s="57"/>
      <c r="V40" s="57"/>
      <c r="W40" s="57"/>
      <c r="X40" s="57"/>
      <c r="Y40" s="57"/>
      <c r="Z40" s="57"/>
      <c r="AA40" s="58"/>
    </row>
    <row r="41" spans="14:27">
      <c r="N41" s="942" t="s">
        <v>224</v>
      </c>
      <c r="O41" s="943"/>
      <c r="P41" s="943"/>
      <c r="Q41" s="943"/>
      <c r="R41" s="943"/>
      <c r="S41" s="943"/>
      <c r="T41" s="943"/>
      <c r="U41" s="943"/>
      <c r="V41" s="943"/>
      <c r="W41" s="943"/>
      <c r="X41" s="943"/>
      <c r="Y41" s="943"/>
      <c r="Z41" s="943"/>
      <c r="AA41" s="944"/>
    </row>
    <row r="42" spans="14:27" ht="36.75" customHeight="1">
      <c r="N42" s="945" t="s">
        <v>228</v>
      </c>
      <c r="O42" s="946"/>
      <c r="P42" s="946"/>
      <c r="Q42" s="946"/>
      <c r="R42" s="946"/>
      <c r="S42" s="946"/>
      <c r="T42" s="946"/>
      <c r="U42" s="946"/>
      <c r="V42" s="946"/>
      <c r="W42" s="946"/>
      <c r="X42" s="946"/>
      <c r="Y42" s="946"/>
      <c r="Z42" s="946"/>
      <c r="AA42" s="947"/>
    </row>
    <row r="43" spans="14:27">
      <c r="N43" s="933" t="s">
        <v>229</v>
      </c>
      <c r="O43" s="925"/>
      <c r="P43" s="925"/>
      <c r="Q43" s="925"/>
      <c r="R43" s="925"/>
      <c r="S43" s="925"/>
      <c r="T43" s="925"/>
      <c r="U43" s="925"/>
      <c r="V43" s="925"/>
      <c r="W43" s="925"/>
      <c r="X43" s="925"/>
      <c r="Y43" s="925"/>
      <c r="Z43" s="925"/>
      <c r="AA43" s="926"/>
    </row>
    <row r="44" spans="14:27" ht="55" customHeight="1">
      <c r="N44" s="948" t="s">
        <v>179</v>
      </c>
      <c r="O44" s="950" t="s">
        <v>180</v>
      </c>
      <c r="P44" s="952" t="s">
        <v>181</v>
      </c>
      <c r="Q44" s="954" t="s">
        <v>182</v>
      </c>
      <c r="R44" s="955"/>
      <c r="S44" s="956"/>
      <c r="T44" s="954" t="s">
        <v>183</v>
      </c>
      <c r="U44" s="955"/>
      <c r="V44" s="956"/>
      <c r="W44" s="954" t="s">
        <v>184</v>
      </c>
      <c r="X44" s="955"/>
      <c r="Y44" s="956"/>
      <c r="Z44" s="957" t="s">
        <v>0</v>
      </c>
      <c r="AA44" s="948" t="s">
        <v>185</v>
      </c>
    </row>
    <row r="45" spans="14:27" ht="29">
      <c r="N45" s="949"/>
      <c r="O45" s="951"/>
      <c r="P45" s="953"/>
      <c r="Q45" s="43" t="s">
        <v>186</v>
      </c>
      <c r="R45" s="43" t="s">
        <v>187</v>
      </c>
      <c r="S45" s="43" t="s">
        <v>188</v>
      </c>
      <c r="T45" s="43" t="s">
        <v>186</v>
      </c>
      <c r="U45" s="43" t="s">
        <v>187</v>
      </c>
      <c r="V45" s="43" t="s">
        <v>245</v>
      </c>
      <c r="W45" s="43" t="s">
        <v>186</v>
      </c>
      <c r="X45" s="43" t="s">
        <v>187</v>
      </c>
      <c r="Y45" s="43" t="s">
        <v>188</v>
      </c>
      <c r="Z45" s="958"/>
      <c r="AA45" s="949"/>
    </row>
    <row r="46" spans="14:27" ht="63" customHeight="1">
      <c r="N46" s="1">
        <v>1</v>
      </c>
      <c r="O46" s="46" t="s">
        <v>189</v>
      </c>
      <c r="P46" s="48" t="s">
        <v>190</v>
      </c>
      <c r="Q46" s="2">
        <v>11.988</v>
      </c>
      <c r="R46" s="3">
        <v>34.583285714285708</v>
      </c>
      <c r="S46" s="3">
        <v>82.712000000000003</v>
      </c>
      <c r="T46" s="3">
        <v>14.907</v>
      </c>
      <c r="U46" s="3">
        <v>29.339888888888886</v>
      </c>
      <c r="V46" s="3">
        <v>61.033000000000001</v>
      </c>
      <c r="W46" s="3">
        <v>11.443</v>
      </c>
      <c r="X46" s="3">
        <v>28.06441666666667</v>
      </c>
      <c r="Y46" s="4">
        <v>67.700999999999993</v>
      </c>
      <c r="Z46" s="1" t="s">
        <v>3</v>
      </c>
      <c r="AA46" s="49" t="s">
        <v>191</v>
      </c>
    </row>
    <row r="47" spans="14:27" ht="63" customHeight="1">
      <c r="N47" s="1">
        <v>2</v>
      </c>
      <c r="O47" s="46" t="s">
        <v>192</v>
      </c>
      <c r="P47" s="48" t="s">
        <v>193</v>
      </c>
      <c r="Q47" s="2">
        <v>21.983000000000001</v>
      </c>
      <c r="R47" s="3">
        <v>25.138000000000002</v>
      </c>
      <c r="S47" s="3">
        <v>29.849</v>
      </c>
      <c r="T47" s="3">
        <v>22.629000000000001</v>
      </c>
      <c r="U47" s="3">
        <v>45.752499999999998</v>
      </c>
      <c r="V47" s="3">
        <v>107.68</v>
      </c>
      <c r="W47" s="3">
        <v>19.664000000000001</v>
      </c>
      <c r="X47" s="3">
        <v>24.463000000000001</v>
      </c>
      <c r="Y47" s="4">
        <v>29.292999999999999</v>
      </c>
      <c r="Z47" s="1" t="s">
        <v>9</v>
      </c>
      <c r="AA47" s="49" t="s">
        <v>194</v>
      </c>
    </row>
    <row r="48" spans="14:27" ht="63" customHeight="1">
      <c r="N48" s="1">
        <v>3</v>
      </c>
      <c r="O48" s="46" t="s">
        <v>195</v>
      </c>
      <c r="P48" s="48" t="s">
        <v>196</v>
      </c>
      <c r="Q48" s="2">
        <v>19.248000000000001</v>
      </c>
      <c r="R48" s="3">
        <v>24.577636363636362</v>
      </c>
      <c r="S48" s="3">
        <v>32.012</v>
      </c>
      <c r="T48" s="3">
        <v>18.228000000000002</v>
      </c>
      <c r="U48" s="3">
        <v>23.947249999999997</v>
      </c>
      <c r="V48" s="3">
        <v>29.164000000000001</v>
      </c>
      <c r="W48" s="3">
        <v>17.231999999999999</v>
      </c>
      <c r="X48" s="3">
        <v>22.898166666666668</v>
      </c>
      <c r="Y48" s="4">
        <v>30.387</v>
      </c>
      <c r="Z48" s="1" t="s">
        <v>10</v>
      </c>
      <c r="AA48" s="49" t="s">
        <v>197</v>
      </c>
    </row>
    <row r="49" spans="14:27" ht="63" customHeight="1">
      <c r="N49" s="1">
        <v>4</v>
      </c>
      <c r="O49" s="46" t="s">
        <v>198</v>
      </c>
      <c r="P49" s="48" t="s">
        <v>199</v>
      </c>
      <c r="Q49" s="2">
        <v>21.47</v>
      </c>
      <c r="R49" s="3">
        <v>45.078333333333326</v>
      </c>
      <c r="S49" s="3">
        <v>143.31700000000001</v>
      </c>
      <c r="T49" s="3">
        <v>20.635000000000002</v>
      </c>
      <c r="U49" s="3">
        <v>41.402374999999999</v>
      </c>
      <c r="V49" s="3">
        <v>134.77000000000001</v>
      </c>
      <c r="W49" s="3">
        <v>14.212999999999999</v>
      </c>
      <c r="X49" s="3">
        <v>26.384249999999998</v>
      </c>
      <c r="Y49" s="4">
        <v>34.578000000000003</v>
      </c>
      <c r="Z49" s="1" t="s">
        <v>16</v>
      </c>
      <c r="AA49" s="49" t="s">
        <v>200</v>
      </c>
    </row>
    <row r="50" spans="14:27" ht="63" customHeight="1">
      <c r="N50" s="1">
        <v>5</v>
      </c>
      <c r="O50" s="46" t="s">
        <v>201</v>
      </c>
      <c r="P50" s="48" t="s">
        <v>202</v>
      </c>
      <c r="Q50" s="2">
        <v>16.895</v>
      </c>
      <c r="R50" s="3">
        <v>22.930125</v>
      </c>
      <c r="S50" s="3">
        <v>26.783999999999999</v>
      </c>
      <c r="T50" s="3">
        <v>14.933</v>
      </c>
      <c r="U50" s="3">
        <v>24.536066666666667</v>
      </c>
      <c r="V50" s="3">
        <v>54.732999999999997</v>
      </c>
      <c r="W50" s="3">
        <v>16.233000000000001</v>
      </c>
      <c r="X50" s="3">
        <v>23.925599999999999</v>
      </c>
      <c r="Y50" s="4">
        <v>35.893000000000001</v>
      </c>
      <c r="Z50" s="1" t="s">
        <v>17</v>
      </c>
      <c r="AA50" s="49" t="s">
        <v>203</v>
      </c>
    </row>
    <row r="51" spans="14:27" ht="63" customHeight="1">
      <c r="N51" s="1">
        <v>6</v>
      </c>
      <c r="O51" s="46" t="s">
        <v>264</v>
      </c>
      <c r="P51" s="48" t="s">
        <v>204</v>
      </c>
      <c r="Q51" s="2">
        <v>23.297999999999998</v>
      </c>
      <c r="R51" s="3">
        <v>27.554500000000001</v>
      </c>
      <c r="S51" s="3">
        <v>37.137999999999998</v>
      </c>
      <c r="T51" s="3">
        <v>18.896999999999998</v>
      </c>
      <c r="U51" s="3">
        <v>28.985666666666663</v>
      </c>
      <c r="V51" s="3">
        <v>41.162999999999997</v>
      </c>
      <c r="W51" s="3">
        <v>20.052</v>
      </c>
      <c r="X51" s="3">
        <v>30.178249999999995</v>
      </c>
      <c r="Y51" s="4">
        <v>70.88</v>
      </c>
      <c r="Z51" s="1" t="s">
        <v>19</v>
      </c>
      <c r="AA51" s="49" t="s">
        <v>205</v>
      </c>
    </row>
    <row r="52" spans="14:27" ht="63" customHeight="1">
      <c r="N52" s="1">
        <v>7</v>
      </c>
      <c r="O52" s="46" t="s">
        <v>206</v>
      </c>
      <c r="P52" s="48" t="s">
        <v>207</v>
      </c>
      <c r="Q52" s="2">
        <v>22.539000000000001</v>
      </c>
      <c r="R52" s="3">
        <v>30.625249999999998</v>
      </c>
      <c r="S52" s="3">
        <v>42.424999999999997</v>
      </c>
      <c r="T52" s="3">
        <v>20.056999999999999</v>
      </c>
      <c r="U52" s="3">
        <v>31.391249999999999</v>
      </c>
      <c r="V52" s="3">
        <v>42.975999999999999</v>
      </c>
      <c r="W52" s="3">
        <v>15.683</v>
      </c>
      <c r="X52" s="3">
        <v>26.910499999999999</v>
      </c>
      <c r="Y52" s="4">
        <v>46.712000000000003</v>
      </c>
      <c r="Z52" s="1" t="s">
        <v>25</v>
      </c>
      <c r="AA52" s="49" t="s">
        <v>208</v>
      </c>
    </row>
    <row r="53" spans="14:27" ht="63" customHeight="1">
      <c r="N53" s="1">
        <v>8</v>
      </c>
      <c r="O53" s="46" t="s">
        <v>209</v>
      </c>
      <c r="P53" s="48" t="s">
        <v>210</v>
      </c>
      <c r="Q53" s="2">
        <v>15.817</v>
      </c>
      <c r="R53" s="3">
        <v>39.423818181818177</v>
      </c>
      <c r="S53" s="3">
        <v>76.433999999999997</v>
      </c>
      <c r="T53" s="3">
        <v>16.067</v>
      </c>
      <c r="U53" s="3">
        <v>42.036586206896558</v>
      </c>
      <c r="V53" s="3">
        <v>88.769000000000005</v>
      </c>
      <c r="W53" s="3">
        <v>12.598000000000001</v>
      </c>
      <c r="X53" s="3">
        <v>40.370100000000008</v>
      </c>
      <c r="Y53" s="4">
        <v>65.415000000000006</v>
      </c>
      <c r="Z53" s="1" t="s">
        <v>29</v>
      </c>
      <c r="AA53" s="49" t="s">
        <v>211</v>
      </c>
    </row>
    <row r="54" spans="14:27" ht="46.5">
      <c r="N54" s="1">
        <v>9</v>
      </c>
      <c r="O54" s="46" t="s">
        <v>212</v>
      </c>
      <c r="P54" s="48" t="s">
        <v>193</v>
      </c>
      <c r="Q54" s="2">
        <v>37.299999999999997</v>
      </c>
      <c r="R54" s="3">
        <v>42.391499999999994</v>
      </c>
      <c r="S54" s="3">
        <v>47.482999999999997</v>
      </c>
      <c r="T54" s="3">
        <v>32.628</v>
      </c>
      <c r="U54" s="3">
        <v>42.637500000000003</v>
      </c>
      <c r="V54" s="3">
        <v>52.646999999999998</v>
      </c>
      <c r="W54" s="3">
        <v>34.597999999999999</v>
      </c>
      <c r="X54" s="3">
        <v>42.835499999999996</v>
      </c>
      <c r="Y54" s="4">
        <v>51.073</v>
      </c>
      <c r="Z54" s="1" t="s">
        <v>36</v>
      </c>
      <c r="AA54" s="49" t="s">
        <v>213</v>
      </c>
    </row>
    <row r="55" spans="14:27" ht="46.5">
      <c r="N55" s="1">
        <v>10</v>
      </c>
      <c r="O55" s="50" t="s">
        <v>227</v>
      </c>
      <c r="P55" s="48" t="s">
        <v>215</v>
      </c>
      <c r="Q55" s="2">
        <v>3.24</v>
      </c>
      <c r="R55" s="3">
        <v>4.2166666666666659</v>
      </c>
      <c r="S55" s="3">
        <v>5.0199999999999996</v>
      </c>
      <c r="T55" s="3">
        <v>3.04</v>
      </c>
      <c r="U55" s="3">
        <v>3.56</v>
      </c>
      <c r="V55" s="3">
        <v>4.04</v>
      </c>
      <c r="W55" s="3">
        <v>2.0099999999999998</v>
      </c>
      <c r="X55" s="3">
        <v>3.9983333333333331</v>
      </c>
      <c r="Y55" s="4">
        <v>5.0199999999999996</v>
      </c>
      <c r="Z55" s="49" t="s">
        <v>37</v>
      </c>
      <c r="AA55" s="49" t="s">
        <v>216</v>
      </c>
    </row>
    <row r="56" spans="14:27" ht="46.5">
      <c r="N56" s="1">
        <v>11</v>
      </c>
      <c r="O56" s="50" t="s">
        <v>265</v>
      </c>
      <c r="P56" s="48" t="s">
        <v>217</v>
      </c>
      <c r="Q56" s="2">
        <v>23.263000000000002</v>
      </c>
      <c r="R56" s="3">
        <v>31.959000000000003</v>
      </c>
      <c r="S56" s="3">
        <v>40.655000000000001</v>
      </c>
      <c r="T56" s="3">
        <v>22.448</v>
      </c>
      <c r="U56" s="3">
        <v>29.266999999999999</v>
      </c>
      <c r="V56" s="3">
        <v>36.085999999999999</v>
      </c>
      <c r="W56" s="3">
        <v>23.914000000000001</v>
      </c>
      <c r="X56" s="3">
        <v>32.974249999999998</v>
      </c>
      <c r="Y56" s="4">
        <v>41.518999999999998</v>
      </c>
      <c r="Z56" s="49" t="s">
        <v>218</v>
      </c>
      <c r="AA56" s="49" t="s">
        <v>219</v>
      </c>
    </row>
    <row r="57" spans="14:27" ht="15.5">
      <c r="N57" s="1">
        <v>12</v>
      </c>
      <c r="O57" s="46" t="s">
        <v>220</v>
      </c>
      <c r="P57" s="48"/>
      <c r="Q57" s="2"/>
      <c r="R57" s="3"/>
      <c r="S57" s="3"/>
      <c r="T57" s="3"/>
      <c r="U57" s="3"/>
      <c r="V57" s="3"/>
      <c r="W57" s="3"/>
      <c r="X57" s="3"/>
      <c r="Y57" s="4"/>
      <c r="Z57" s="1" t="s">
        <v>44</v>
      </c>
      <c r="AA57" s="49"/>
    </row>
    <row r="58" spans="14:27" ht="63" customHeight="1">
      <c r="N58" s="1">
        <v>13</v>
      </c>
      <c r="O58" s="46" t="s">
        <v>221</v>
      </c>
      <c r="P58" s="48" t="s">
        <v>193</v>
      </c>
      <c r="Q58" s="2">
        <v>15.634</v>
      </c>
      <c r="R58" s="3">
        <v>45.1755</v>
      </c>
      <c r="S58" s="3">
        <v>66.48</v>
      </c>
      <c r="T58" s="3">
        <v>20.457999999999998</v>
      </c>
      <c r="U58" s="3">
        <v>43.635249999999999</v>
      </c>
      <c r="V58" s="3">
        <v>68.721999999999994</v>
      </c>
      <c r="W58" s="3">
        <v>14.321999999999999</v>
      </c>
      <c r="X58" s="3">
        <v>42.384250000000002</v>
      </c>
      <c r="Y58" s="4">
        <v>63.045999999999999</v>
      </c>
      <c r="Z58" s="1" t="s">
        <v>47</v>
      </c>
      <c r="AA58" s="49" t="s">
        <v>222</v>
      </c>
    </row>
    <row r="59" spans="14:27" ht="15" customHeight="1">
      <c r="N59" s="938" t="s">
        <v>5539</v>
      </c>
      <c r="O59" s="939"/>
      <c r="P59" s="939"/>
      <c r="Q59" s="939"/>
      <c r="R59" s="939"/>
      <c r="S59" s="939"/>
      <c r="T59" s="939"/>
      <c r="U59" s="939"/>
      <c r="V59" s="939"/>
      <c r="W59" s="939"/>
      <c r="X59" s="939"/>
      <c r="Y59" s="939"/>
      <c r="Z59" s="939"/>
      <c r="AA59" s="962"/>
    </row>
    <row r="60" spans="14:27">
      <c r="N60" s="56"/>
      <c r="O60" s="57"/>
      <c r="P60" s="57"/>
      <c r="Q60" s="57"/>
      <c r="R60" s="57"/>
      <c r="S60" s="57"/>
      <c r="T60" s="57"/>
      <c r="U60" s="57"/>
      <c r="V60" s="57"/>
      <c r="W60" s="57"/>
      <c r="X60" s="57"/>
      <c r="Y60" s="57"/>
      <c r="Z60" s="57"/>
      <c r="AA60" s="58"/>
    </row>
    <row r="61" spans="14:27">
      <c r="N61" s="942" t="s">
        <v>224</v>
      </c>
      <c r="O61" s="943"/>
      <c r="P61" s="943"/>
      <c r="Q61" s="943"/>
      <c r="R61" s="943"/>
      <c r="S61" s="943"/>
      <c r="T61" s="943"/>
      <c r="U61" s="943"/>
      <c r="V61" s="943"/>
      <c r="W61" s="943"/>
      <c r="X61" s="943"/>
      <c r="Y61" s="943"/>
      <c r="Z61" s="943"/>
      <c r="AA61" s="944"/>
    </row>
    <row r="62" spans="14:27" ht="34.5" customHeight="1">
      <c r="N62" s="945" t="s">
        <v>230</v>
      </c>
      <c r="O62" s="946"/>
      <c r="P62" s="946"/>
      <c r="Q62" s="946"/>
      <c r="R62" s="946"/>
      <c r="S62" s="946"/>
      <c r="T62" s="946"/>
      <c r="U62" s="946"/>
      <c r="V62" s="946"/>
      <c r="W62" s="946"/>
      <c r="X62" s="946"/>
      <c r="Y62" s="946"/>
      <c r="Z62" s="946"/>
      <c r="AA62" s="947"/>
    </row>
    <row r="63" spans="14:27">
      <c r="N63" s="933" t="s">
        <v>231</v>
      </c>
      <c r="O63" s="925"/>
      <c r="P63" s="925"/>
      <c r="Q63" s="925"/>
      <c r="R63" s="925"/>
      <c r="S63" s="925"/>
      <c r="T63" s="925"/>
      <c r="U63" s="925"/>
      <c r="V63" s="925"/>
      <c r="W63" s="925"/>
      <c r="X63" s="925"/>
      <c r="Y63" s="925"/>
      <c r="Z63" s="925"/>
      <c r="AA63" s="926"/>
    </row>
    <row r="64" spans="14:27" ht="15" customHeight="1">
      <c r="N64" s="948" t="s">
        <v>179</v>
      </c>
      <c r="O64" s="950" t="s">
        <v>180</v>
      </c>
      <c r="P64" s="952" t="s">
        <v>181</v>
      </c>
      <c r="Q64" s="954" t="s">
        <v>182</v>
      </c>
      <c r="R64" s="955"/>
      <c r="S64" s="956"/>
      <c r="T64" s="954" t="s">
        <v>183</v>
      </c>
      <c r="U64" s="955"/>
      <c r="V64" s="956"/>
      <c r="W64" s="954" t="s">
        <v>184</v>
      </c>
      <c r="X64" s="955"/>
      <c r="Y64" s="956"/>
      <c r="Z64" s="957" t="s">
        <v>0</v>
      </c>
      <c r="AA64" s="948" t="s">
        <v>185</v>
      </c>
    </row>
    <row r="65" spans="14:27" ht="29">
      <c r="N65" s="949"/>
      <c r="O65" s="951"/>
      <c r="P65" s="953"/>
      <c r="Q65" s="43" t="s">
        <v>186</v>
      </c>
      <c r="R65" s="43" t="s">
        <v>187</v>
      </c>
      <c r="S65" s="43" t="s">
        <v>188</v>
      </c>
      <c r="T65" s="43" t="s">
        <v>186</v>
      </c>
      <c r="U65" s="43" t="s">
        <v>187</v>
      </c>
      <c r="V65" s="43" t="s">
        <v>245</v>
      </c>
      <c r="W65" s="43" t="s">
        <v>186</v>
      </c>
      <c r="X65" s="43" t="s">
        <v>187</v>
      </c>
      <c r="Y65" s="43" t="s">
        <v>188</v>
      </c>
      <c r="Z65" s="958"/>
      <c r="AA65" s="949"/>
    </row>
    <row r="66" spans="14:27" ht="63" customHeight="1">
      <c r="N66" s="1">
        <v>1</v>
      </c>
      <c r="O66" s="46" t="s">
        <v>189</v>
      </c>
      <c r="P66" s="48" t="s">
        <v>190</v>
      </c>
      <c r="Q66" s="2">
        <v>0.67500000000000004</v>
      </c>
      <c r="R66" s="3">
        <v>1.1442857142857146</v>
      </c>
      <c r="S66" s="3">
        <v>3.089</v>
      </c>
      <c r="T66" s="3">
        <v>0.64800000000000002</v>
      </c>
      <c r="U66" s="3">
        <v>1.1524444444444444</v>
      </c>
      <c r="V66" s="3">
        <v>2.7490000000000001</v>
      </c>
      <c r="W66" s="3">
        <v>0.6</v>
      </c>
      <c r="X66" s="3">
        <v>1.0660833333333333</v>
      </c>
      <c r="Y66" s="4">
        <v>1.7789999999999999</v>
      </c>
      <c r="Z66" s="1" t="s">
        <v>3</v>
      </c>
      <c r="AA66" s="49" t="s">
        <v>191</v>
      </c>
    </row>
    <row r="67" spans="14:27" ht="63" customHeight="1">
      <c r="N67" s="1">
        <v>2</v>
      </c>
      <c r="O67" s="46" t="s">
        <v>192</v>
      </c>
      <c r="P67" s="48" t="s">
        <v>193</v>
      </c>
      <c r="Q67" s="2">
        <v>0.90700000000000003</v>
      </c>
      <c r="R67" s="3">
        <v>0.94800000000000006</v>
      </c>
      <c r="S67" s="3">
        <v>1.016</v>
      </c>
      <c r="T67" s="3">
        <v>0.86199999999999999</v>
      </c>
      <c r="U67" s="3">
        <v>1.5822500000000002</v>
      </c>
      <c r="V67" s="3">
        <v>3.4540000000000002</v>
      </c>
      <c r="W67" s="3">
        <v>0.82399999999999995</v>
      </c>
      <c r="X67" s="3">
        <v>0.93574999999999997</v>
      </c>
      <c r="Y67" s="4">
        <v>1.0980000000000001</v>
      </c>
      <c r="Z67" s="1" t="s">
        <v>9</v>
      </c>
      <c r="AA67" s="49" t="s">
        <v>194</v>
      </c>
    </row>
    <row r="68" spans="14:27" ht="63" customHeight="1">
      <c r="N68" s="1">
        <v>3</v>
      </c>
      <c r="O68" s="46" t="s">
        <v>195</v>
      </c>
      <c r="P68" s="48" t="s">
        <v>196</v>
      </c>
      <c r="Q68" s="2">
        <v>1.1759999999999999</v>
      </c>
      <c r="R68" s="3">
        <v>1.9060909090909091</v>
      </c>
      <c r="S68" s="3">
        <v>3.7330000000000001</v>
      </c>
      <c r="T68" s="3">
        <v>1.127</v>
      </c>
      <c r="U68" s="3">
        <v>1.7230833333333333</v>
      </c>
      <c r="V68" s="3">
        <v>3.0659999999999998</v>
      </c>
      <c r="W68" s="3">
        <v>0.873</v>
      </c>
      <c r="X68" s="3">
        <v>1.5464166666666668</v>
      </c>
      <c r="Y68" s="4">
        <v>2.8090000000000002</v>
      </c>
      <c r="Z68" s="1" t="s">
        <v>10</v>
      </c>
      <c r="AA68" s="49" t="s">
        <v>197</v>
      </c>
    </row>
    <row r="69" spans="14:27" ht="63" customHeight="1">
      <c r="N69" s="1">
        <v>4</v>
      </c>
      <c r="O69" s="46" t="s">
        <v>198</v>
      </c>
      <c r="P69" s="48" t="s">
        <v>199</v>
      </c>
      <c r="Q69" s="2">
        <v>0.79900000000000004</v>
      </c>
      <c r="R69" s="3">
        <v>1.1571666666666667</v>
      </c>
      <c r="S69" s="3">
        <v>2.0219999999999998</v>
      </c>
      <c r="T69" s="3">
        <v>0.66500000000000004</v>
      </c>
      <c r="U69" s="3">
        <v>1.1074999999999999</v>
      </c>
      <c r="V69" s="3">
        <v>2.4460000000000002</v>
      </c>
      <c r="W69" s="3">
        <v>0.87</v>
      </c>
      <c r="X69" s="3">
        <v>1.27925</v>
      </c>
      <c r="Y69" s="4">
        <v>2.887</v>
      </c>
      <c r="Z69" s="1" t="s">
        <v>16</v>
      </c>
      <c r="AA69" s="49" t="s">
        <v>200</v>
      </c>
    </row>
    <row r="70" spans="14:27" ht="78.75" customHeight="1">
      <c r="N70" s="1">
        <v>5</v>
      </c>
      <c r="O70" s="46" t="s">
        <v>201</v>
      </c>
      <c r="P70" s="48" t="s">
        <v>202</v>
      </c>
      <c r="Q70" s="2">
        <v>0.65100000000000002</v>
      </c>
      <c r="R70" s="3">
        <v>1.0211250000000001</v>
      </c>
      <c r="S70" s="3">
        <v>1.5309999999999999</v>
      </c>
      <c r="T70" s="3">
        <v>0.54900000000000004</v>
      </c>
      <c r="U70" s="3">
        <v>1.0654666666666666</v>
      </c>
      <c r="V70" s="3">
        <v>2.476</v>
      </c>
      <c r="W70" s="3">
        <v>0.622</v>
      </c>
      <c r="X70" s="3">
        <v>0.99419999999999975</v>
      </c>
      <c r="Y70" s="4">
        <v>2.0449999999999999</v>
      </c>
      <c r="Z70" s="1" t="s">
        <v>17</v>
      </c>
      <c r="AA70" s="49" t="s">
        <v>203</v>
      </c>
    </row>
    <row r="71" spans="14:27" ht="63" customHeight="1">
      <c r="N71" s="1">
        <v>6</v>
      </c>
      <c r="O71" s="46" t="s">
        <v>264</v>
      </c>
      <c r="P71" s="48" t="s">
        <v>204</v>
      </c>
      <c r="Q71" s="2">
        <v>0.90700000000000003</v>
      </c>
      <c r="R71" s="3">
        <v>1.6130000000000002</v>
      </c>
      <c r="S71" s="3">
        <v>3.4670000000000001</v>
      </c>
      <c r="T71" s="3">
        <v>0.76500000000000001</v>
      </c>
      <c r="U71" s="3">
        <v>1.56775</v>
      </c>
      <c r="V71" s="3">
        <v>2.1040000000000001</v>
      </c>
      <c r="W71" s="3">
        <v>0.76200000000000001</v>
      </c>
      <c r="X71" s="3">
        <v>1.5521666666666667</v>
      </c>
      <c r="Y71" s="4">
        <v>2.4860000000000002</v>
      </c>
      <c r="Z71" s="1" t="s">
        <v>19</v>
      </c>
      <c r="AA71" s="49" t="s">
        <v>205</v>
      </c>
    </row>
    <row r="72" spans="14:27" ht="63" customHeight="1">
      <c r="N72" s="1">
        <v>7</v>
      </c>
      <c r="O72" s="46" t="s">
        <v>206</v>
      </c>
      <c r="P72" s="48" t="s">
        <v>207</v>
      </c>
      <c r="Q72" s="2">
        <v>0.627</v>
      </c>
      <c r="R72" s="3">
        <v>3.4929999999999999</v>
      </c>
      <c r="S72" s="3">
        <v>10.87</v>
      </c>
      <c r="T72" s="3">
        <v>0.55500000000000005</v>
      </c>
      <c r="U72" s="3">
        <v>1.5257499999999999</v>
      </c>
      <c r="V72" s="3">
        <v>2.3719999999999999</v>
      </c>
      <c r="W72" s="3">
        <v>0.51500000000000001</v>
      </c>
      <c r="X72" s="3">
        <v>1.1695</v>
      </c>
      <c r="Y72" s="4">
        <v>1.9219999999999999</v>
      </c>
      <c r="Z72" s="1" t="s">
        <v>25</v>
      </c>
      <c r="AA72" s="49" t="s">
        <v>208</v>
      </c>
    </row>
    <row r="73" spans="14:27" ht="63" customHeight="1">
      <c r="N73" s="1">
        <v>8</v>
      </c>
      <c r="O73" s="46" t="s">
        <v>209</v>
      </c>
      <c r="P73" s="48" t="s">
        <v>210</v>
      </c>
      <c r="Q73" s="2">
        <v>0.30599999999999999</v>
      </c>
      <c r="R73" s="3">
        <v>1.1940909090909093</v>
      </c>
      <c r="S73" s="3">
        <v>2.456</v>
      </c>
      <c r="T73" s="3">
        <v>0.51800000000000002</v>
      </c>
      <c r="U73" s="3">
        <v>1.6038965517241377</v>
      </c>
      <c r="V73" s="3">
        <v>14.22</v>
      </c>
      <c r="W73" s="3">
        <v>0.48799999999999999</v>
      </c>
      <c r="X73" s="3">
        <v>1.0996666666666668</v>
      </c>
      <c r="Y73" s="4">
        <v>2.19</v>
      </c>
      <c r="Z73" s="1" t="s">
        <v>29</v>
      </c>
      <c r="AA73" s="49" t="s">
        <v>211</v>
      </c>
    </row>
    <row r="74" spans="14:27" ht="47.25" customHeight="1">
      <c r="N74" s="1">
        <v>9</v>
      </c>
      <c r="O74" s="46" t="s">
        <v>212</v>
      </c>
      <c r="P74" s="48" t="s">
        <v>193</v>
      </c>
      <c r="Q74" s="2">
        <v>1.8759999999999999</v>
      </c>
      <c r="R74" s="3">
        <v>3.1660000000000004</v>
      </c>
      <c r="S74" s="3">
        <v>4.4560000000000004</v>
      </c>
      <c r="T74" s="3">
        <v>1.37</v>
      </c>
      <c r="U74" s="3">
        <v>1.635</v>
      </c>
      <c r="V74" s="3">
        <v>1.9</v>
      </c>
      <c r="W74" s="3">
        <v>1.246</v>
      </c>
      <c r="X74" s="3">
        <v>1.3919999999999999</v>
      </c>
      <c r="Y74" s="4">
        <v>1.538</v>
      </c>
      <c r="Z74" s="1" t="s">
        <v>36</v>
      </c>
      <c r="AA74" s="49" t="s">
        <v>213</v>
      </c>
    </row>
    <row r="75" spans="14:27" ht="46.5">
      <c r="N75" s="1">
        <v>10</v>
      </c>
      <c r="O75" s="50" t="s">
        <v>227</v>
      </c>
      <c r="P75" s="48" t="s">
        <v>215</v>
      </c>
      <c r="Q75" s="2">
        <v>0.21</v>
      </c>
      <c r="R75" s="3">
        <v>0.64333333333333331</v>
      </c>
      <c r="S75" s="3">
        <v>1</v>
      </c>
      <c r="T75" s="3">
        <v>0.91</v>
      </c>
      <c r="U75" s="3">
        <v>1.4666666666666668</v>
      </c>
      <c r="V75" s="3">
        <v>3.02</v>
      </c>
      <c r="W75" s="3">
        <v>0.42</v>
      </c>
      <c r="X75" s="3">
        <v>0.7599999999999999</v>
      </c>
      <c r="Y75" s="4">
        <v>1.18</v>
      </c>
      <c r="Z75" s="49" t="s">
        <v>37</v>
      </c>
      <c r="AA75" s="49" t="s">
        <v>216</v>
      </c>
    </row>
    <row r="76" spans="14:27" ht="46.5">
      <c r="N76" s="1">
        <v>11</v>
      </c>
      <c r="O76" s="50" t="s">
        <v>265</v>
      </c>
      <c r="P76" s="48" t="s">
        <v>217</v>
      </c>
      <c r="Q76" s="2">
        <v>1.1990000000000001</v>
      </c>
      <c r="R76" s="3">
        <v>1.5270000000000001</v>
      </c>
      <c r="S76" s="3">
        <v>1.855</v>
      </c>
      <c r="T76" s="3">
        <v>1.1459999999999999</v>
      </c>
      <c r="U76" s="3">
        <v>1.43</v>
      </c>
      <c r="V76" s="3">
        <v>1.714</v>
      </c>
      <c r="W76" s="3">
        <v>1.31</v>
      </c>
      <c r="X76" s="3">
        <v>1.7302500000000003</v>
      </c>
      <c r="Y76" s="4">
        <v>2.577</v>
      </c>
      <c r="Z76" s="49" t="s">
        <v>218</v>
      </c>
      <c r="AA76" s="49" t="s">
        <v>219</v>
      </c>
    </row>
    <row r="77" spans="14:27" ht="15.5">
      <c r="N77" s="1">
        <v>12</v>
      </c>
      <c r="O77" s="46" t="s">
        <v>220</v>
      </c>
      <c r="P77" s="48"/>
      <c r="Q77" s="2"/>
      <c r="R77" s="3"/>
      <c r="S77" s="3"/>
      <c r="T77" s="3"/>
      <c r="U77" s="3"/>
      <c r="V77" s="3"/>
      <c r="W77" s="3"/>
      <c r="X77" s="3"/>
      <c r="Y77" s="4"/>
      <c r="Z77" s="1" t="s">
        <v>44</v>
      </c>
      <c r="AA77" s="49"/>
    </row>
    <row r="78" spans="14:27" ht="63" customHeight="1">
      <c r="N78" s="1">
        <v>13</v>
      </c>
      <c r="O78" s="46" t="s">
        <v>221</v>
      </c>
      <c r="P78" s="48" t="s">
        <v>193</v>
      </c>
      <c r="Q78" s="2">
        <v>0.68300000000000005</v>
      </c>
      <c r="R78" s="3">
        <v>0.90999999999999992</v>
      </c>
      <c r="S78" s="3">
        <v>1.087</v>
      </c>
      <c r="T78" s="3">
        <v>0.73199999999999998</v>
      </c>
      <c r="U78" s="3">
        <v>0.91124999999999989</v>
      </c>
      <c r="V78" s="3">
        <v>1.147</v>
      </c>
      <c r="W78" s="3">
        <v>0.68200000000000005</v>
      </c>
      <c r="X78" s="3">
        <v>0.98050000000000004</v>
      </c>
      <c r="Y78" s="4">
        <v>1.5960000000000001</v>
      </c>
      <c r="Z78" s="1" t="s">
        <v>47</v>
      </c>
      <c r="AA78" s="49" t="s">
        <v>222</v>
      </c>
    </row>
    <row r="79" spans="14:27" ht="15" customHeight="1">
      <c r="N79" s="938" t="s">
        <v>5539</v>
      </c>
      <c r="O79" s="939"/>
      <c r="P79" s="939"/>
      <c r="Q79" s="939"/>
      <c r="R79" s="939"/>
      <c r="S79" s="939"/>
      <c r="T79" s="939"/>
      <c r="U79" s="939"/>
      <c r="V79" s="939"/>
      <c r="W79" s="939"/>
      <c r="X79" s="939"/>
      <c r="Y79" s="939"/>
      <c r="Z79" s="939"/>
      <c r="AA79" s="962"/>
    </row>
    <row r="80" spans="14:27">
      <c r="N80" s="56"/>
      <c r="O80" s="57"/>
      <c r="P80" s="57"/>
      <c r="Q80" s="57"/>
      <c r="R80" s="57"/>
      <c r="S80" s="57"/>
      <c r="T80" s="57"/>
      <c r="U80" s="57"/>
      <c r="V80" s="57"/>
      <c r="W80" s="57"/>
      <c r="X80" s="57"/>
      <c r="Y80" s="57"/>
      <c r="Z80" s="57"/>
      <c r="AA80" s="58"/>
    </row>
    <row r="81" spans="14:27">
      <c r="N81" s="942" t="s">
        <v>224</v>
      </c>
      <c r="O81" s="943"/>
      <c r="P81" s="943"/>
      <c r="Q81" s="943"/>
      <c r="R81" s="943"/>
      <c r="S81" s="943"/>
      <c r="T81" s="943"/>
      <c r="U81" s="943"/>
      <c r="V81" s="943"/>
      <c r="W81" s="943"/>
      <c r="X81" s="943"/>
      <c r="Y81" s="943"/>
      <c r="Z81" s="943"/>
      <c r="AA81" s="944"/>
    </row>
    <row r="82" spans="14:27" ht="42" customHeight="1">
      <c r="N82" s="945" t="s">
        <v>232</v>
      </c>
      <c r="O82" s="946"/>
      <c r="P82" s="946"/>
      <c r="Q82" s="946"/>
      <c r="R82" s="946"/>
      <c r="S82" s="946"/>
      <c r="T82" s="946"/>
      <c r="U82" s="946"/>
      <c r="V82" s="946"/>
      <c r="W82" s="946"/>
      <c r="X82" s="946"/>
      <c r="Y82" s="946"/>
      <c r="Z82" s="946"/>
      <c r="AA82" s="947"/>
    </row>
    <row r="83" spans="14:27">
      <c r="N83" s="933" t="s">
        <v>233</v>
      </c>
      <c r="O83" s="925"/>
      <c r="P83" s="925"/>
      <c r="Q83" s="925"/>
      <c r="R83" s="925"/>
      <c r="S83" s="925"/>
      <c r="T83" s="925"/>
      <c r="U83" s="925"/>
      <c r="V83" s="925"/>
      <c r="W83" s="925"/>
      <c r="X83" s="925"/>
      <c r="Y83" s="925"/>
      <c r="Z83" s="925"/>
      <c r="AA83" s="926"/>
    </row>
    <row r="84" spans="14:27">
      <c r="N84" s="934" t="s">
        <v>179</v>
      </c>
      <c r="O84" s="935" t="s">
        <v>180</v>
      </c>
      <c r="P84" s="936" t="s">
        <v>181</v>
      </c>
      <c r="Q84" s="934" t="s">
        <v>182</v>
      </c>
      <c r="R84" s="937"/>
      <c r="S84" s="937"/>
      <c r="T84" s="934" t="s">
        <v>183</v>
      </c>
      <c r="U84" s="937"/>
      <c r="V84" s="937"/>
      <c r="W84" s="934" t="s">
        <v>184</v>
      </c>
      <c r="X84" s="937"/>
      <c r="Y84" s="937"/>
      <c r="Z84" s="937" t="s">
        <v>0</v>
      </c>
      <c r="AA84" s="934" t="s">
        <v>185</v>
      </c>
    </row>
    <row r="85" spans="14:27" ht="29">
      <c r="N85" s="934"/>
      <c r="O85" s="935"/>
      <c r="P85" s="936"/>
      <c r="Q85" s="43" t="s">
        <v>186</v>
      </c>
      <c r="R85" s="43" t="s">
        <v>187</v>
      </c>
      <c r="S85" s="43" t="s">
        <v>188</v>
      </c>
      <c r="T85" s="43" t="s">
        <v>186</v>
      </c>
      <c r="U85" s="43" t="s">
        <v>187</v>
      </c>
      <c r="V85" s="43" t="s">
        <v>245</v>
      </c>
      <c r="W85" s="43" t="s">
        <v>186</v>
      </c>
      <c r="X85" s="43" t="s">
        <v>187</v>
      </c>
      <c r="Y85" s="43" t="s">
        <v>188</v>
      </c>
      <c r="Z85" s="937"/>
      <c r="AA85" s="937"/>
    </row>
    <row r="86" spans="14:27" ht="46.5">
      <c r="N86" s="1">
        <v>1</v>
      </c>
      <c r="O86" s="46" t="s">
        <v>189</v>
      </c>
      <c r="P86" s="48" t="s">
        <v>190</v>
      </c>
      <c r="Q86" s="2">
        <v>28.472000000000001</v>
      </c>
      <c r="R86" s="3">
        <v>29.659014285714285</v>
      </c>
      <c r="S86" s="3">
        <v>31.336500000000001</v>
      </c>
      <c r="T86" s="3">
        <v>28.658999999999999</v>
      </c>
      <c r="U86" s="3">
        <v>29.612722222222221</v>
      </c>
      <c r="V86" s="3">
        <v>31.549800000000001</v>
      </c>
      <c r="W86" s="3">
        <v>28.405999999999999</v>
      </c>
      <c r="X86" s="3">
        <v>29.488058333333338</v>
      </c>
      <c r="Y86" s="4">
        <v>31.506900000000002</v>
      </c>
      <c r="Z86" s="1" t="s">
        <v>3</v>
      </c>
      <c r="AA86" s="49" t="s">
        <v>191</v>
      </c>
    </row>
    <row r="87" spans="14:27" ht="46.5">
      <c r="N87" s="1">
        <v>2</v>
      </c>
      <c r="O87" s="46" t="s">
        <v>192</v>
      </c>
      <c r="P87" s="48" t="s">
        <v>193</v>
      </c>
      <c r="Q87" s="2">
        <v>30.427700000000002</v>
      </c>
      <c r="R87" s="3">
        <v>31.22836666666667</v>
      </c>
      <c r="S87" s="3">
        <v>32.064</v>
      </c>
      <c r="T87" s="3">
        <v>29.801600000000001</v>
      </c>
      <c r="U87" s="3">
        <v>30.815449999999998</v>
      </c>
      <c r="V87" s="3">
        <v>31.848400000000002</v>
      </c>
      <c r="W87" s="3">
        <v>29.9176</v>
      </c>
      <c r="X87" s="3">
        <v>30.688124999999999</v>
      </c>
      <c r="Y87" s="4">
        <v>31.518599999999999</v>
      </c>
      <c r="Z87" s="1" t="s">
        <v>9</v>
      </c>
      <c r="AA87" s="49" t="s">
        <v>194</v>
      </c>
    </row>
    <row r="88" spans="14:27" ht="46.5">
      <c r="N88" s="1">
        <v>3</v>
      </c>
      <c r="O88" s="46" t="s">
        <v>195</v>
      </c>
      <c r="P88" s="48" t="s">
        <v>196</v>
      </c>
      <c r="Q88" s="2">
        <v>26.390699999999999</v>
      </c>
      <c r="R88" s="3">
        <v>27.227041666666668</v>
      </c>
      <c r="S88" s="3">
        <v>28.006</v>
      </c>
      <c r="T88" s="3">
        <v>26.616399999999999</v>
      </c>
      <c r="U88" s="3">
        <v>27.273974999999997</v>
      </c>
      <c r="V88" s="3">
        <v>27.986699999999999</v>
      </c>
      <c r="W88" s="3">
        <v>26.689</v>
      </c>
      <c r="X88" s="3">
        <v>27.393050000000002</v>
      </c>
      <c r="Y88" s="4">
        <v>28.377099999999999</v>
      </c>
      <c r="Z88" s="1" t="s">
        <v>10</v>
      </c>
      <c r="AA88" s="49" t="s">
        <v>197</v>
      </c>
    </row>
    <row r="89" spans="14:27" ht="46.5">
      <c r="N89" s="1">
        <v>4</v>
      </c>
      <c r="O89" s="46" t="s">
        <v>198</v>
      </c>
      <c r="P89" s="48" t="s">
        <v>199</v>
      </c>
      <c r="Q89" s="2">
        <v>29.504799999999999</v>
      </c>
      <c r="R89" s="3">
        <v>31.132666666666665</v>
      </c>
      <c r="S89" s="3">
        <v>32.307200000000002</v>
      </c>
      <c r="T89" s="3">
        <v>29.678799999999999</v>
      </c>
      <c r="U89" s="3">
        <v>31.156375000000004</v>
      </c>
      <c r="V89" s="3">
        <v>32.194000000000003</v>
      </c>
      <c r="W89" s="3">
        <v>29.482199999999999</v>
      </c>
      <c r="X89" s="3">
        <v>31.035487500000002</v>
      </c>
      <c r="Y89" s="4">
        <v>32.0503</v>
      </c>
      <c r="Z89" s="1" t="s">
        <v>16</v>
      </c>
      <c r="AA89" s="49" t="s">
        <v>200</v>
      </c>
    </row>
    <row r="90" spans="14:27" ht="46.5">
      <c r="N90" s="1">
        <v>5</v>
      </c>
      <c r="O90" s="46" t="s">
        <v>201</v>
      </c>
      <c r="P90" s="48" t="s">
        <v>202</v>
      </c>
      <c r="Q90" s="2">
        <v>28.696000000000002</v>
      </c>
      <c r="R90" s="3">
        <v>30.525712499999997</v>
      </c>
      <c r="S90" s="3">
        <v>32.9925</v>
      </c>
      <c r="T90" s="3">
        <v>28.703499999999998</v>
      </c>
      <c r="U90" s="3">
        <v>30.641306666666662</v>
      </c>
      <c r="V90" s="3">
        <v>33.003900000000002</v>
      </c>
      <c r="W90" s="3">
        <v>28.73</v>
      </c>
      <c r="X90" s="3">
        <v>30.535646666666665</v>
      </c>
      <c r="Y90" s="4">
        <v>32.744300000000003</v>
      </c>
      <c r="Z90" s="1" t="s">
        <v>17</v>
      </c>
      <c r="AA90" s="49" t="s">
        <v>203</v>
      </c>
    </row>
    <row r="91" spans="14:27" ht="46.5">
      <c r="N91" s="1">
        <v>6</v>
      </c>
      <c r="O91" s="46" t="s">
        <v>264</v>
      </c>
      <c r="P91" s="48" t="s">
        <v>204</v>
      </c>
      <c r="Q91" s="2">
        <v>28.703900000000001</v>
      </c>
      <c r="R91" s="3">
        <v>29.679333333333332</v>
      </c>
      <c r="S91" s="3">
        <v>30.709900000000001</v>
      </c>
      <c r="T91" s="3">
        <v>28.056100000000001</v>
      </c>
      <c r="U91" s="3">
        <v>29.440625000000001</v>
      </c>
      <c r="V91" s="3">
        <v>30.6629</v>
      </c>
      <c r="W91" s="3">
        <v>28.331399999999999</v>
      </c>
      <c r="X91" s="3">
        <v>29.55500833333333</v>
      </c>
      <c r="Y91" s="4">
        <v>30.3339</v>
      </c>
      <c r="Z91" s="1" t="s">
        <v>19</v>
      </c>
      <c r="AA91" s="49" t="s">
        <v>205</v>
      </c>
    </row>
    <row r="92" spans="14:27" ht="46.5">
      <c r="N92" s="1">
        <v>7</v>
      </c>
      <c r="O92" s="46" t="s">
        <v>206</v>
      </c>
      <c r="P92" s="48" t="s">
        <v>207</v>
      </c>
      <c r="Q92" s="2">
        <v>26.1</v>
      </c>
      <c r="R92" s="3">
        <v>28.703000000000003</v>
      </c>
      <c r="S92" s="3">
        <v>31.038</v>
      </c>
      <c r="T92" s="3">
        <v>26.1</v>
      </c>
      <c r="U92" s="3">
        <v>28.8035</v>
      </c>
      <c r="V92" s="3">
        <v>31.004000000000001</v>
      </c>
      <c r="W92" s="3">
        <v>26.8</v>
      </c>
      <c r="X92" s="3">
        <v>28.913250000000001</v>
      </c>
      <c r="Y92" s="4">
        <v>30.928000000000001</v>
      </c>
      <c r="Z92" s="1" t="s">
        <v>25</v>
      </c>
      <c r="AA92" s="49" t="s">
        <v>208</v>
      </c>
    </row>
    <row r="93" spans="14:27" ht="46.5">
      <c r="N93" s="1">
        <v>8</v>
      </c>
      <c r="O93" s="46" t="s">
        <v>209</v>
      </c>
      <c r="P93" s="48" t="s">
        <v>210</v>
      </c>
      <c r="Q93" s="2">
        <v>27.336500000000001</v>
      </c>
      <c r="R93" s="3">
        <v>29.966459090909098</v>
      </c>
      <c r="S93" s="3">
        <v>32.828200000000002</v>
      </c>
      <c r="T93" s="3">
        <v>27.385999999999999</v>
      </c>
      <c r="U93" s="3">
        <v>30.062096551724139</v>
      </c>
      <c r="V93" s="3">
        <v>32.665900000000001</v>
      </c>
      <c r="W93" s="3">
        <v>28.111000000000001</v>
      </c>
      <c r="X93" s="3">
        <v>30.119156666666662</v>
      </c>
      <c r="Y93" s="4">
        <v>32.664999999999999</v>
      </c>
      <c r="Z93" s="1" t="s">
        <v>29</v>
      </c>
      <c r="AA93" s="49" t="s">
        <v>211</v>
      </c>
    </row>
    <row r="94" spans="14:27" ht="46.5">
      <c r="N94" s="1">
        <v>9</v>
      </c>
      <c r="O94" s="46" t="s">
        <v>212</v>
      </c>
      <c r="P94" s="48" t="s">
        <v>193</v>
      </c>
      <c r="Q94" s="2">
        <v>26.5</v>
      </c>
      <c r="R94" s="3">
        <v>26.65</v>
      </c>
      <c r="S94" s="3">
        <v>26.8</v>
      </c>
      <c r="T94" s="3">
        <v>26</v>
      </c>
      <c r="U94" s="3">
        <v>26</v>
      </c>
      <c r="V94" s="3">
        <v>26</v>
      </c>
      <c r="W94" s="3">
        <v>26.2</v>
      </c>
      <c r="X94" s="3">
        <v>26.25</v>
      </c>
      <c r="Y94" s="4">
        <v>26.3</v>
      </c>
      <c r="Z94" s="1" t="s">
        <v>36</v>
      </c>
      <c r="AA94" s="49" t="s">
        <v>213</v>
      </c>
    </row>
    <row r="95" spans="14:27" ht="46.5">
      <c r="N95" s="1">
        <v>10</v>
      </c>
      <c r="O95" s="50" t="s">
        <v>227</v>
      </c>
      <c r="P95" s="48" t="s">
        <v>215</v>
      </c>
      <c r="Q95" s="2">
        <v>28.19</v>
      </c>
      <c r="R95" s="3">
        <v>29.528333333333336</v>
      </c>
      <c r="S95" s="3">
        <v>30.6</v>
      </c>
      <c r="T95" s="3">
        <v>27.69</v>
      </c>
      <c r="U95" s="3">
        <v>29.228333333333335</v>
      </c>
      <c r="V95" s="3">
        <v>30.8</v>
      </c>
      <c r="W95" s="3">
        <v>27.990000000000002</v>
      </c>
      <c r="X95" s="3">
        <v>29.46166666666667</v>
      </c>
      <c r="Y95" s="4">
        <v>31.4</v>
      </c>
      <c r="Z95" s="49" t="s">
        <v>37</v>
      </c>
      <c r="AA95" s="49" t="s">
        <v>216</v>
      </c>
    </row>
    <row r="96" spans="14:27" ht="46.5">
      <c r="N96" s="1">
        <v>11</v>
      </c>
      <c r="O96" s="50" t="s">
        <v>265</v>
      </c>
      <c r="P96" s="48" t="s">
        <v>217</v>
      </c>
      <c r="Q96" s="2">
        <v>27.444500000000001</v>
      </c>
      <c r="R96" s="3">
        <v>27.582100000000001</v>
      </c>
      <c r="S96" s="3">
        <v>27.7197</v>
      </c>
      <c r="T96" s="3">
        <v>27.584399999999999</v>
      </c>
      <c r="U96" s="3">
        <v>27.652049999999999</v>
      </c>
      <c r="V96" s="3">
        <v>27.7197</v>
      </c>
      <c r="W96" s="3">
        <v>27.6812</v>
      </c>
      <c r="X96" s="3">
        <v>28.274699999999999</v>
      </c>
      <c r="Y96" s="4">
        <v>29.892099999999999</v>
      </c>
      <c r="Z96" s="49" t="s">
        <v>218</v>
      </c>
      <c r="AA96" s="49" t="s">
        <v>219</v>
      </c>
    </row>
    <row r="97" spans="14:27" ht="15.5">
      <c r="N97" s="1">
        <v>12</v>
      </c>
      <c r="O97" s="46" t="s">
        <v>220</v>
      </c>
      <c r="P97" s="48"/>
      <c r="Q97" s="2"/>
      <c r="R97" s="3"/>
      <c r="S97" s="3"/>
      <c r="T97" s="3"/>
      <c r="U97" s="3"/>
      <c r="V97" s="3"/>
      <c r="W97" s="3"/>
      <c r="X97" s="3"/>
      <c r="Y97" s="4"/>
      <c r="Z97" s="1" t="s">
        <v>44</v>
      </c>
      <c r="AA97" s="49"/>
    </row>
    <row r="98" spans="14:27" ht="46.5">
      <c r="N98" s="1">
        <v>13</v>
      </c>
      <c r="O98" s="46" t="s">
        <v>221</v>
      </c>
      <c r="P98" s="48" t="s">
        <v>193</v>
      </c>
      <c r="Q98" s="2">
        <v>29.502400000000002</v>
      </c>
      <c r="R98" s="3">
        <v>30.612500000000004</v>
      </c>
      <c r="S98" s="3">
        <v>31.453700000000001</v>
      </c>
      <c r="T98" s="3">
        <v>29.458300000000001</v>
      </c>
      <c r="U98" s="3">
        <v>30.641575000000003</v>
      </c>
      <c r="V98" s="3">
        <v>31.551500000000001</v>
      </c>
      <c r="W98" s="3">
        <v>29.090199999999999</v>
      </c>
      <c r="X98" s="3">
        <v>30.541975000000001</v>
      </c>
      <c r="Y98" s="4">
        <v>31.82</v>
      </c>
      <c r="Z98" s="1" t="s">
        <v>47</v>
      </c>
      <c r="AA98" s="49" t="s">
        <v>222</v>
      </c>
    </row>
    <row r="99" spans="14:27">
      <c r="N99" s="963" t="s">
        <v>5539</v>
      </c>
      <c r="O99" s="960"/>
      <c r="P99" s="960"/>
      <c r="Q99" s="960"/>
      <c r="R99" s="960"/>
      <c r="S99" s="960"/>
      <c r="T99" s="960"/>
      <c r="U99" s="960"/>
      <c r="V99" s="960"/>
      <c r="W99" s="960"/>
      <c r="X99" s="960"/>
      <c r="Y99" s="960"/>
      <c r="Z99" s="960"/>
      <c r="AA99" s="961"/>
    </row>
    <row r="100" spans="14:27">
      <c r="N100" s="56"/>
      <c r="O100" s="57"/>
      <c r="P100" s="57"/>
      <c r="Q100" s="57"/>
      <c r="R100" s="57"/>
      <c r="S100" s="57"/>
      <c r="T100" s="57"/>
      <c r="U100" s="57"/>
      <c r="V100" s="57"/>
      <c r="W100" s="57"/>
      <c r="X100" s="57"/>
      <c r="Y100" s="57"/>
      <c r="Z100" s="57"/>
      <c r="AA100" s="58"/>
    </row>
    <row r="101" spans="14:27">
      <c r="N101" s="942" t="s">
        <v>224</v>
      </c>
      <c r="O101" s="943"/>
      <c r="P101" s="943"/>
      <c r="Q101" s="943"/>
      <c r="R101" s="943"/>
      <c r="S101" s="943"/>
      <c r="T101" s="943"/>
      <c r="U101" s="943"/>
      <c r="V101" s="943"/>
      <c r="W101" s="943"/>
      <c r="X101" s="943"/>
      <c r="Y101" s="943"/>
      <c r="Z101" s="943"/>
      <c r="AA101" s="944"/>
    </row>
    <row r="102" spans="14:27" ht="28.5" customHeight="1">
      <c r="N102" s="945" t="s">
        <v>234</v>
      </c>
      <c r="O102" s="946"/>
      <c r="P102" s="946"/>
      <c r="Q102" s="946"/>
      <c r="R102" s="946"/>
      <c r="S102" s="946"/>
      <c r="T102" s="946"/>
      <c r="U102" s="946"/>
      <c r="V102" s="946"/>
      <c r="W102" s="946"/>
      <c r="X102" s="946"/>
      <c r="Y102" s="946"/>
      <c r="Z102" s="946"/>
      <c r="AA102" s="947"/>
    </row>
    <row r="103" spans="14:27">
      <c r="N103" s="933" t="s">
        <v>235</v>
      </c>
      <c r="O103" s="925"/>
      <c r="P103" s="925"/>
      <c r="Q103" s="925"/>
      <c r="R103" s="925"/>
      <c r="S103" s="925"/>
      <c r="T103" s="925"/>
      <c r="U103" s="925"/>
      <c r="V103" s="925"/>
      <c r="W103" s="925"/>
      <c r="X103" s="925"/>
      <c r="Y103" s="925"/>
      <c r="Z103" s="925"/>
      <c r="AA103" s="926"/>
    </row>
    <row r="104" spans="14:27">
      <c r="N104" s="934" t="s">
        <v>179</v>
      </c>
      <c r="O104" s="935" t="s">
        <v>180</v>
      </c>
      <c r="P104" s="936" t="s">
        <v>181</v>
      </c>
      <c r="Q104" s="934" t="s">
        <v>182</v>
      </c>
      <c r="R104" s="937"/>
      <c r="S104" s="937"/>
      <c r="T104" s="934" t="s">
        <v>183</v>
      </c>
      <c r="U104" s="937"/>
      <c r="V104" s="937"/>
      <c r="W104" s="934" t="s">
        <v>184</v>
      </c>
      <c r="X104" s="937"/>
      <c r="Y104" s="937"/>
      <c r="Z104" s="937" t="s">
        <v>0</v>
      </c>
      <c r="AA104" s="934" t="s">
        <v>185</v>
      </c>
    </row>
    <row r="105" spans="14:27" ht="29">
      <c r="N105" s="934"/>
      <c r="O105" s="935"/>
      <c r="P105" s="936"/>
      <c r="Q105" s="43" t="s">
        <v>186</v>
      </c>
      <c r="R105" s="43" t="s">
        <v>187</v>
      </c>
      <c r="S105" s="43" t="s">
        <v>188</v>
      </c>
      <c r="T105" s="43" t="s">
        <v>186</v>
      </c>
      <c r="U105" s="43" t="s">
        <v>187</v>
      </c>
      <c r="V105" s="43" t="s">
        <v>245</v>
      </c>
      <c r="W105" s="43" t="s">
        <v>186</v>
      </c>
      <c r="X105" s="43" t="s">
        <v>187</v>
      </c>
      <c r="Y105" s="43" t="s">
        <v>188</v>
      </c>
      <c r="Z105" s="937"/>
      <c r="AA105" s="937"/>
    </row>
    <row r="106" spans="14:27" ht="46.5">
      <c r="N106" s="1">
        <v>1</v>
      </c>
      <c r="O106" s="46" t="s">
        <v>189</v>
      </c>
      <c r="P106" s="48" t="s">
        <v>190</v>
      </c>
      <c r="Q106" s="2">
        <v>26.421900000000001</v>
      </c>
      <c r="R106" s="3">
        <v>31.772842857142859</v>
      </c>
      <c r="S106" s="3">
        <v>34.67</v>
      </c>
      <c r="T106" s="3">
        <v>26.389800000000001</v>
      </c>
      <c r="U106" s="3">
        <v>32.124933333333331</v>
      </c>
      <c r="V106" s="3">
        <v>34.780999999999999</v>
      </c>
      <c r="W106" s="3">
        <v>26.372800000000002</v>
      </c>
      <c r="X106" s="3">
        <v>32.267074999999998</v>
      </c>
      <c r="Y106" s="4">
        <v>34.497999999999998</v>
      </c>
      <c r="Z106" s="1" t="s">
        <v>3</v>
      </c>
      <c r="AA106" s="49" t="s">
        <v>191</v>
      </c>
    </row>
    <row r="107" spans="14:27" ht="46.5">
      <c r="N107" s="1">
        <v>2</v>
      </c>
      <c r="O107" s="46" t="s">
        <v>192</v>
      </c>
      <c r="P107" s="48" t="s">
        <v>193</v>
      </c>
      <c r="Q107" s="2">
        <v>33.283200000000001</v>
      </c>
      <c r="R107" s="3">
        <v>34.392699999999998</v>
      </c>
      <c r="S107" s="3">
        <v>35.035699999999999</v>
      </c>
      <c r="T107" s="3">
        <v>32.883800000000001</v>
      </c>
      <c r="U107" s="3">
        <v>34.171925000000002</v>
      </c>
      <c r="V107" s="3">
        <v>35.190600000000003</v>
      </c>
      <c r="W107" s="3">
        <v>33.405999999999999</v>
      </c>
      <c r="X107" s="3">
        <v>34.336075000000001</v>
      </c>
      <c r="Y107" s="4">
        <v>35.2866</v>
      </c>
      <c r="Z107" s="1" t="s">
        <v>9</v>
      </c>
      <c r="AA107" s="49" t="s">
        <v>194</v>
      </c>
    </row>
    <row r="108" spans="14:27" ht="46.5">
      <c r="N108" s="1">
        <v>3</v>
      </c>
      <c r="O108" s="46" t="s">
        <v>195</v>
      </c>
      <c r="P108" s="48" t="s">
        <v>196</v>
      </c>
      <c r="Q108" s="2">
        <v>33.463900000000002</v>
      </c>
      <c r="R108" s="3">
        <v>34.960275000000003</v>
      </c>
      <c r="S108" s="3">
        <v>36.320599999999999</v>
      </c>
      <c r="T108" s="3">
        <v>33.156300000000002</v>
      </c>
      <c r="U108" s="3">
        <v>34.796416666666666</v>
      </c>
      <c r="V108" s="3">
        <v>36.200200000000002</v>
      </c>
      <c r="W108" s="3">
        <v>33.581600000000002</v>
      </c>
      <c r="X108" s="3">
        <v>34.980850000000004</v>
      </c>
      <c r="Y108" s="4">
        <v>36.644799999999996</v>
      </c>
      <c r="Z108" s="1" t="s">
        <v>10</v>
      </c>
      <c r="AA108" s="49" t="s">
        <v>197</v>
      </c>
    </row>
    <row r="109" spans="14:27" ht="46.5">
      <c r="N109" s="1">
        <v>4</v>
      </c>
      <c r="O109" s="46" t="s">
        <v>198</v>
      </c>
      <c r="P109" s="48" t="s">
        <v>199</v>
      </c>
      <c r="Q109" s="2">
        <v>32.290900000000001</v>
      </c>
      <c r="R109" s="3">
        <v>33.880833333333335</v>
      </c>
      <c r="S109" s="3">
        <v>35.042700000000004</v>
      </c>
      <c r="T109" s="3">
        <v>29.625</v>
      </c>
      <c r="U109" s="3">
        <v>33.843525</v>
      </c>
      <c r="V109" s="3">
        <v>35.582700000000003</v>
      </c>
      <c r="W109" s="3">
        <v>33.234099999999998</v>
      </c>
      <c r="X109" s="3">
        <v>34.348762499999999</v>
      </c>
      <c r="Y109" s="4">
        <v>35.5505</v>
      </c>
      <c r="Z109" s="1" t="s">
        <v>16</v>
      </c>
      <c r="AA109" s="49" t="s">
        <v>200</v>
      </c>
    </row>
    <row r="110" spans="14:27" ht="46.5">
      <c r="N110" s="1">
        <v>5</v>
      </c>
      <c r="O110" s="46" t="s">
        <v>201</v>
      </c>
      <c r="P110" s="48" t="s">
        <v>202</v>
      </c>
      <c r="Q110" s="2">
        <v>32.64</v>
      </c>
      <c r="R110" s="3">
        <v>33.835774999999998</v>
      </c>
      <c r="S110" s="3">
        <v>35.679099999999998</v>
      </c>
      <c r="T110" s="3">
        <v>31.1524</v>
      </c>
      <c r="U110" s="3">
        <v>33.663853333333336</v>
      </c>
      <c r="V110" s="3">
        <v>35.639899999999997</v>
      </c>
      <c r="W110" s="3">
        <v>30.782599999999999</v>
      </c>
      <c r="X110" s="3">
        <v>33.674426666666669</v>
      </c>
      <c r="Y110" s="4">
        <v>35.525500000000001</v>
      </c>
      <c r="Z110" s="1" t="s">
        <v>17</v>
      </c>
      <c r="AA110" s="49" t="s">
        <v>203</v>
      </c>
    </row>
    <row r="111" spans="14:27" ht="46.5">
      <c r="N111" s="1">
        <v>6</v>
      </c>
      <c r="O111" s="46" t="s">
        <v>264</v>
      </c>
      <c r="P111" s="48" t="s">
        <v>204</v>
      </c>
      <c r="Q111" s="2">
        <v>33.767099999999999</v>
      </c>
      <c r="R111" s="3">
        <v>34.838333333333331</v>
      </c>
      <c r="S111" s="3">
        <v>35.914700000000003</v>
      </c>
      <c r="T111" s="3">
        <v>33.342500000000001</v>
      </c>
      <c r="U111" s="3">
        <v>34.788116666666667</v>
      </c>
      <c r="V111" s="3">
        <v>36.061799999999998</v>
      </c>
      <c r="W111" s="3">
        <v>33.780200000000001</v>
      </c>
      <c r="X111" s="3">
        <v>35.028891666666659</v>
      </c>
      <c r="Y111" s="4">
        <v>36.262999999999998</v>
      </c>
      <c r="Z111" s="1" t="s">
        <v>19</v>
      </c>
      <c r="AA111" s="49" t="s">
        <v>205</v>
      </c>
    </row>
    <row r="112" spans="14:27" ht="46.5">
      <c r="N112" s="1">
        <v>7</v>
      </c>
      <c r="O112" s="46" t="s">
        <v>206</v>
      </c>
      <c r="P112" s="48" t="s">
        <v>207</v>
      </c>
      <c r="Q112" s="2">
        <v>16.63</v>
      </c>
      <c r="R112" s="3">
        <v>26.736749999999997</v>
      </c>
      <c r="S112" s="3">
        <v>32.984999999999999</v>
      </c>
      <c r="T112" s="3">
        <v>19.38</v>
      </c>
      <c r="U112" s="3">
        <v>27.723249999999997</v>
      </c>
      <c r="V112" s="3">
        <v>33.122</v>
      </c>
      <c r="W112" s="3">
        <v>21.44</v>
      </c>
      <c r="X112" s="3">
        <v>27.118499999999997</v>
      </c>
      <c r="Y112" s="4">
        <v>32.802999999999997</v>
      </c>
      <c r="Z112" s="1" t="s">
        <v>25</v>
      </c>
      <c r="AA112" s="49" t="s">
        <v>208</v>
      </c>
    </row>
    <row r="113" spans="14:27" ht="46.5">
      <c r="N113" s="1">
        <v>8</v>
      </c>
      <c r="O113" s="46" t="s">
        <v>209</v>
      </c>
      <c r="P113" s="48" t="s">
        <v>210</v>
      </c>
      <c r="Q113" s="2">
        <v>26.4574</v>
      </c>
      <c r="R113" s="3">
        <v>32.659318181818179</v>
      </c>
      <c r="S113" s="3">
        <v>36.396299999999997</v>
      </c>
      <c r="T113" s="3">
        <v>26.2226</v>
      </c>
      <c r="U113" s="3">
        <v>32.33561724137931</v>
      </c>
      <c r="V113" s="3">
        <v>35.784399999999998</v>
      </c>
      <c r="W113" s="3">
        <v>26.397400000000001</v>
      </c>
      <c r="X113" s="3">
        <v>32.187143333333339</v>
      </c>
      <c r="Y113" s="4">
        <v>35.570399999999999</v>
      </c>
      <c r="Z113" s="1" t="s">
        <v>29</v>
      </c>
      <c r="AA113" s="49" t="s">
        <v>211</v>
      </c>
    </row>
    <row r="114" spans="14:27" ht="46.5">
      <c r="N114" s="1">
        <v>9</v>
      </c>
      <c r="O114" s="46" t="s">
        <v>212</v>
      </c>
      <c r="P114" s="48" t="s">
        <v>193</v>
      </c>
      <c r="Q114" s="2">
        <v>23.88</v>
      </c>
      <c r="R114" s="3">
        <v>25.085000000000001</v>
      </c>
      <c r="S114" s="3">
        <v>26.29</v>
      </c>
      <c r="T114" s="3">
        <v>23.76</v>
      </c>
      <c r="U114" s="3">
        <v>24.965000000000003</v>
      </c>
      <c r="V114" s="3">
        <v>26.17</v>
      </c>
      <c r="W114" s="3">
        <v>21.98</v>
      </c>
      <c r="X114" s="3">
        <v>24.564999999999998</v>
      </c>
      <c r="Y114" s="4">
        <v>27.15</v>
      </c>
      <c r="Z114" s="1" t="s">
        <v>36</v>
      </c>
      <c r="AA114" s="49" t="s">
        <v>213</v>
      </c>
    </row>
    <row r="115" spans="14:27" ht="46.5">
      <c r="N115" s="1">
        <v>10</v>
      </c>
      <c r="O115" s="50" t="s">
        <v>227</v>
      </c>
      <c r="P115" s="48" t="s">
        <v>215</v>
      </c>
      <c r="Q115" s="2">
        <v>32</v>
      </c>
      <c r="R115" s="3">
        <v>33.094999999999999</v>
      </c>
      <c r="S115" s="3">
        <v>34</v>
      </c>
      <c r="T115" s="3">
        <v>32.4</v>
      </c>
      <c r="U115" s="3">
        <v>33.551666666666669</v>
      </c>
      <c r="V115" s="3">
        <v>34.799999999999997</v>
      </c>
      <c r="W115" s="3">
        <v>32.4</v>
      </c>
      <c r="X115" s="3">
        <v>33.54</v>
      </c>
      <c r="Y115" s="4">
        <v>34.69</v>
      </c>
      <c r="Z115" s="49" t="s">
        <v>37</v>
      </c>
      <c r="AA115" s="49" t="s">
        <v>216</v>
      </c>
    </row>
    <row r="116" spans="14:27" ht="46.5">
      <c r="N116" s="1">
        <v>11</v>
      </c>
      <c r="O116" s="50" t="s">
        <v>265</v>
      </c>
      <c r="P116" s="48" t="s">
        <v>217</v>
      </c>
      <c r="Q116" s="2">
        <v>31.390499999999999</v>
      </c>
      <c r="R116" s="3">
        <v>33.263799999999996</v>
      </c>
      <c r="S116" s="3">
        <v>35.137099999999997</v>
      </c>
      <c r="T116" s="3">
        <v>32.152700000000003</v>
      </c>
      <c r="U116" s="3">
        <v>33.6449</v>
      </c>
      <c r="V116" s="3">
        <v>35.137099999999997</v>
      </c>
      <c r="W116" s="3">
        <v>32.3459</v>
      </c>
      <c r="X116" s="3">
        <v>33.854025</v>
      </c>
      <c r="Y116" s="4">
        <v>34.668900000000001</v>
      </c>
      <c r="Z116" s="49" t="s">
        <v>218</v>
      </c>
      <c r="AA116" s="49" t="s">
        <v>219</v>
      </c>
    </row>
    <row r="117" spans="14:27" ht="15.5">
      <c r="N117" s="1">
        <v>12</v>
      </c>
      <c r="O117" s="46" t="s">
        <v>220</v>
      </c>
      <c r="P117" s="48"/>
      <c r="Q117" s="2"/>
      <c r="R117" s="3"/>
      <c r="S117" s="3"/>
      <c r="T117" s="3"/>
      <c r="U117" s="3"/>
      <c r="V117" s="3"/>
      <c r="W117" s="3"/>
      <c r="X117" s="3"/>
      <c r="Y117" s="4"/>
      <c r="Z117" s="1" t="s">
        <v>44</v>
      </c>
      <c r="AA117" s="49"/>
    </row>
    <row r="118" spans="14:27" ht="46.5">
      <c r="N118" s="1">
        <v>13</v>
      </c>
      <c r="O118" s="46" t="s">
        <v>221</v>
      </c>
      <c r="P118" s="48" t="s">
        <v>193</v>
      </c>
      <c r="Q118" s="2">
        <v>26.606100000000001</v>
      </c>
      <c r="R118" s="3">
        <v>30.2879</v>
      </c>
      <c r="S118" s="3">
        <v>34.118499999999997</v>
      </c>
      <c r="T118" s="3">
        <v>26.405999999999999</v>
      </c>
      <c r="U118" s="3">
        <v>30.227150000000002</v>
      </c>
      <c r="V118" s="3">
        <v>34.207299999999996</v>
      </c>
      <c r="W118" s="3">
        <v>26.3064</v>
      </c>
      <c r="X118" s="3">
        <v>30.072324999999999</v>
      </c>
      <c r="Y118" s="4">
        <v>34.097700000000003</v>
      </c>
      <c r="Z118" s="1" t="s">
        <v>47</v>
      </c>
      <c r="AA118" s="49" t="s">
        <v>222</v>
      </c>
    </row>
    <row r="119" spans="14:27">
      <c r="N119" s="963" t="s">
        <v>5540</v>
      </c>
      <c r="O119" s="960"/>
      <c r="P119" s="960"/>
      <c r="Q119" s="960"/>
      <c r="R119" s="960"/>
      <c r="S119" s="960"/>
      <c r="T119" s="960"/>
      <c r="U119" s="960"/>
      <c r="V119" s="960"/>
      <c r="W119" s="960"/>
      <c r="X119" s="960"/>
      <c r="Y119" s="960"/>
      <c r="Z119" s="960"/>
      <c r="AA119" s="961"/>
    </row>
    <row r="120" spans="14:27">
      <c r="N120" s="56"/>
      <c r="O120" s="57"/>
      <c r="P120" s="57"/>
      <c r="Q120" s="57"/>
      <c r="R120" s="57"/>
      <c r="S120" s="57"/>
      <c r="T120" s="57"/>
      <c r="U120" s="57"/>
      <c r="V120" s="57"/>
      <c r="W120" s="57"/>
      <c r="X120" s="57"/>
      <c r="Y120" s="57"/>
      <c r="Z120" s="57"/>
      <c r="AA120" s="58"/>
    </row>
    <row r="121" spans="14:27">
      <c r="N121" s="942" t="s">
        <v>224</v>
      </c>
      <c r="O121" s="943"/>
      <c r="P121" s="943"/>
      <c r="Q121" s="943"/>
      <c r="R121" s="943"/>
      <c r="S121" s="943"/>
      <c r="T121" s="943"/>
      <c r="U121" s="943"/>
      <c r="V121" s="943"/>
      <c r="W121" s="943"/>
      <c r="X121" s="943"/>
      <c r="Y121" s="943"/>
      <c r="Z121" s="943"/>
      <c r="AA121" s="944"/>
    </row>
    <row r="122" spans="14:27" ht="33" customHeight="1">
      <c r="N122" s="945" t="s">
        <v>236</v>
      </c>
      <c r="O122" s="946"/>
      <c r="P122" s="946"/>
      <c r="Q122" s="946"/>
      <c r="R122" s="946"/>
      <c r="S122" s="946"/>
      <c r="T122" s="946"/>
      <c r="U122" s="946"/>
      <c r="V122" s="946"/>
      <c r="W122" s="946"/>
      <c r="X122" s="946"/>
      <c r="Y122" s="946"/>
      <c r="Z122" s="946"/>
      <c r="AA122" s="947"/>
    </row>
    <row r="123" spans="14:27">
      <c r="N123" s="933" t="s">
        <v>237</v>
      </c>
      <c r="O123" s="925"/>
      <c r="P123" s="925"/>
      <c r="Q123" s="925"/>
      <c r="R123" s="925"/>
      <c r="S123" s="925"/>
      <c r="T123" s="925"/>
      <c r="U123" s="925"/>
      <c r="V123" s="925"/>
      <c r="W123" s="925"/>
      <c r="X123" s="925"/>
      <c r="Y123" s="925"/>
      <c r="Z123" s="925"/>
      <c r="AA123" s="926"/>
    </row>
    <row r="124" spans="14:27">
      <c r="N124" s="934" t="s">
        <v>179</v>
      </c>
      <c r="O124" s="935" t="s">
        <v>180</v>
      </c>
      <c r="P124" s="936" t="s">
        <v>181</v>
      </c>
      <c r="Q124" s="934" t="s">
        <v>182</v>
      </c>
      <c r="R124" s="937"/>
      <c r="S124" s="937"/>
      <c r="T124" s="934" t="s">
        <v>183</v>
      </c>
      <c r="U124" s="937"/>
      <c r="V124" s="937"/>
      <c r="W124" s="934" t="s">
        <v>184</v>
      </c>
      <c r="X124" s="937"/>
      <c r="Y124" s="937"/>
      <c r="Z124" s="937" t="s">
        <v>0</v>
      </c>
      <c r="AA124" s="934" t="s">
        <v>185</v>
      </c>
    </row>
    <row r="125" spans="14:27" ht="29">
      <c r="N125" s="934"/>
      <c r="O125" s="935"/>
      <c r="P125" s="936"/>
      <c r="Q125" s="43" t="s">
        <v>186</v>
      </c>
      <c r="R125" s="43" t="s">
        <v>187</v>
      </c>
      <c r="S125" s="43" t="s">
        <v>188</v>
      </c>
      <c r="T125" s="43" t="s">
        <v>186</v>
      </c>
      <c r="U125" s="43" t="s">
        <v>187</v>
      </c>
      <c r="V125" s="43" t="s">
        <v>245</v>
      </c>
      <c r="W125" s="43" t="s">
        <v>186</v>
      </c>
      <c r="X125" s="43" t="s">
        <v>187</v>
      </c>
      <c r="Y125" s="43" t="s">
        <v>188</v>
      </c>
      <c r="Z125" s="937"/>
      <c r="AA125" s="937"/>
    </row>
    <row r="126" spans="14:27" ht="46.5">
      <c r="N126" s="1">
        <v>1</v>
      </c>
      <c r="O126" s="46" t="s">
        <v>189</v>
      </c>
      <c r="P126" s="48" t="s">
        <v>190</v>
      </c>
      <c r="Q126" s="2">
        <v>10.200000000000001</v>
      </c>
      <c r="R126" s="3">
        <v>14.414285714285715</v>
      </c>
      <c r="S126" s="3">
        <v>19.000000000000004</v>
      </c>
      <c r="T126" s="3">
        <v>11.300000000000004</v>
      </c>
      <c r="U126" s="3">
        <v>14.355555555555558</v>
      </c>
      <c r="V126" s="3">
        <v>18.200000000000006</v>
      </c>
      <c r="W126" s="3">
        <v>11.900000000000007</v>
      </c>
      <c r="X126" s="3">
        <v>14.616666666666667</v>
      </c>
      <c r="Y126" s="4">
        <v>17.399999999999999</v>
      </c>
      <c r="Z126" s="1" t="s">
        <v>3</v>
      </c>
      <c r="AA126" s="49" t="s">
        <v>191</v>
      </c>
    </row>
    <row r="127" spans="14:27" ht="46.5">
      <c r="N127" s="1">
        <v>2</v>
      </c>
      <c r="O127" s="46" t="s">
        <v>192</v>
      </c>
      <c r="P127" s="48" t="s">
        <v>193</v>
      </c>
      <c r="Q127" s="2">
        <v>15</v>
      </c>
      <c r="R127" s="3">
        <v>17.000000000000004</v>
      </c>
      <c r="S127" s="3">
        <v>18.199999999999996</v>
      </c>
      <c r="T127" s="3">
        <v>15.100000000000001</v>
      </c>
      <c r="U127" s="3">
        <v>16.824999999999999</v>
      </c>
      <c r="V127" s="3">
        <v>18.099999999999991</v>
      </c>
      <c r="W127" s="3">
        <v>13.799999999999994</v>
      </c>
      <c r="X127" s="3">
        <v>16.142857142857146</v>
      </c>
      <c r="Y127" s="4">
        <v>19.571428571428577</v>
      </c>
      <c r="Z127" s="1" t="s">
        <v>9</v>
      </c>
      <c r="AA127" s="49" t="s">
        <v>194</v>
      </c>
    </row>
    <row r="128" spans="14:27" ht="46.5">
      <c r="N128" s="1">
        <v>3</v>
      </c>
      <c r="O128" s="46" t="s">
        <v>195</v>
      </c>
      <c r="P128" s="48" t="s">
        <v>196</v>
      </c>
      <c r="Q128" s="2">
        <v>14.200000000000005</v>
      </c>
      <c r="R128" s="3">
        <v>21.224999999999998</v>
      </c>
      <c r="S128" s="3">
        <v>39.29999999999999</v>
      </c>
      <c r="T128" s="3">
        <v>13.300000000000006</v>
      </c>
      <c r="U128" s="3">
        <v>20.69166666666667</v>
      </c>
      <c r="V128" s="3">
        <v>33.699999999999996</v>
      </c>
      <c r="W128" s="3">
        <v>13.000000000000011</v>
      </c>
      <c r="X128" s="3">
        <v>20.466666666666672</v>
      </c>
      <c r="Y128" s="4">
        <v>42.7</v>
      </c>
      <c r="Z128" s="1" t="s">
        <v>10</v>
      </c>
      <c r="AA128" s="49" t="s">
        <v>197</v>
      </c>
    </row>
    <row r="129" spans="14:27" ht="46.5">
      <c r="N129" s="1">
        <v>4</v>
      </c>
      <c r="O129" s="46" t="s">
        <v>198</v>
      </c>
      <c r="P129" s="48" t="s">
        <v>199</v>
      </c>
      <c r="Q129" s="2">
        <v>9</v>
      </c>
      <c r="R129" s="3">
        <v>15.483333333333333</v>
      </c>
      <c r="S129" s="3">
        <v>18.899999999999999</v>
      </c>
      <c r="T129" s="3">
        <v>3.5999999999999992</v>
      </c>
      <c r="U129" s="3">
        <v>14.4125</v>
      </c>
      <c r="V129" s="3">
        <v>18.200000000000006</v>
      </c>
      <c r="W129" s="3">
        <v>5.4999999999999982</v>
      </c>
      <c r="X129" s="3">
        <v>12.168749999999999</v>
      </c>
      <c r="Y129" s="4">
        <v>17.399999999999999</v>
      </c>
      <c r="Z129" s="1" t="s">
        <v>16</v>
      </c>
      <c r="AA129" s="49" t="s">
        <v>200</v>
      </c>
    </row>
    <row r="130" spans="14:27" ht="46.5">
      <c r="N130" s="1">
        <v>5</v>
      </c>
      <c r="O130" s="46" t="s">
        <v>201</v>
      </c>
      <c r="P130" s="48" t="s">
        <v>202</v>
      </c>
      <c r="Q130" s="2">
        <v>7.1000000000000023</v>
      </c>
      <c r="R130" s="3">
        <v>13.466071428571432</v>
      </c>
      <c r="S130" s="3">
        <v>21.199999999999996</v>
      </c>
      <c r="T130" s="3">
        <v>3.4999999999999978</v>
      </c>
      <c r="U130" s="3">
        <v>16.075555555555557</v>
      </c>
      <c r="V130" s="3">
        <v>35.9</v>
      </c>
      <c r="W130" s="3">
        <v>4.7142857142857135</v>
      </c>
      <c r="X130" s="3">
        <v>12.592400192400195</v>
      </c>
      <c r="Y130" s="4">
        <v>19.44444444444445</v>
      </c>
      <c r="Z130" s="1" t="s">
        <v>17</v>
      </c>
      <c r="AA130" s="49" t="s">
        <v>203</v>
      </c>
    </row>
    <row r="131" spans="14:27" ht="46.5">
      <c r="N131" s="1">
        <v>6</v>
      </c>
      <c r="O131" s="46" t="s">
        <v>264</v>
      </c>
      <c r="P131" s="48" t="s">
        <v>204</v>
      </c>
      <c r="Q131" s="2">
        <v>13.999999999999998</v>
      </c>
      <c r="R131" s="3">
        <v>20.944444444444443</v>
      </c>
      <c r="S131" s="3">
        <v>29.399999999999995</v>
      </c>
      <c r="T131" s="3">
        <v>13.200000000000003</v>
      </c>
      <c r="U131" s="3">
        <v>61.963690476190486</v>
      </c>
      <c r="V131" s="3">
        <v>228.50000000000003</v>
      </c>
      <c r="W131" s="3">
        <v>13.399999999999995</v>
      </c>
      <c r="X131" s="3">
        <v>43.695238095238103</v>
      </c>
      <c r="Y131" s="4">
        <v>171.66666666666669</v>
      </c>
      <c r="Z131" s="1" t="s">
        <v>19</v>
      </c>
      <c r="AA131" s="49" t="s">
        <v>205</v>
      </c>
    </row>
    <row r="132" spans="14:27" ht="46.5">
      <c r="N132" s="1">
        <v>7</v>
      </c>
      <c r="O132" s="46" t="s">
        <v>206</v>
      </c>
      <c r="P132" s="48" t="s">
        <v>207</v>
      </c>
      <c r="Q132" s="2">
        <v>8.6999999999999993</v>
      </c>
      <c r="R132" s="3">
        <v>13.574999999999998</v>
      </c>
      <c r="S132" s="3">
        <v>18.899999999999999</v>
      </c>
      <c r="T132" s="3">
        <v>8.3999999999999915</v>
      </c>
      <c r="U132" s="3">
        <v>13.299999999999997</v>
      </c>
      <c r="V132" s="3">
        <v>20.8</v>
      </c>
      <c r="W132" s="3">
        <v>10.400000000000006</v>
      </c>
      <c r="X132" s="3">
        <v>12.35</v>
      </c>
      <c r="Y132" s="4">
        <v>15.299999999999994</v>
      </c>
      <c r="Z132" s="1" t="s">
        <v>25</v>
      </c>
      <c r="AA132" s="49" t="s">
        <v>208</v>
      </c>
    </row>
    <row r="133" spans="14:27" ht="46.5">
      <c r="N133" s="1">
        <v>8</v>
      </c>
      <c r="O133" s="46" t="s">
        <v>209</v>
      </c>
      <c r="P133" s="48" t="s">
        <v>210</v>
      </c>
      <c r="Q133" s="2">
        <v>9.3000000000000025</v>
      </c>
      <c r="R133" s="3">
        <v>23.054545454545451</v>
      </c>
      <c r="S133" s="3">
        <v>65.90000000000002</v>
      </c>
      <c r="T133" s="3">
        <v>9.8999999999999915</v>
      </c>
      <c r="U133" s="3">
        <v>18.513793103448272</v>
      </c>
      <c r="V133" s="3">
        <v>55.400000000000006</v>
      </c>
      <c r="W133" s="3">
        <v>10.000000000000009</v>
      </c>
      <c r="X133" s="3">
        <v>16.933333333333341</v>
      </c>
      <c r="Y133" s="4">
        <v>54.600000000000009</v>
      </c>
      <c r="Z133" s="1" t="s">
        <v>29</v>
      </c>
      <c r="AA133" s="49" t="s">
        <v>211</v>
      </c>
    </row>
    <row r="134" spans="14:27" ht="46.5">
      <c r="N134" s="1">
        <v>9</v>
      </c>
      <c r="O134" s="46" t="s">
        <v>212</v>
      </c>
      <c r="P134" s="48" t="s">
        <v>193</v>
      </c>
      <c r="Q134" s="2">
        <v>19.699999999999996</v>
      </c>
      <c r="R134" s="3">
        <v>25.778571428571428</v>
      </c>
      <c r="S134" s="3">
        <v>31.857142857142861</v>
      </c>
      <c r="T134" s="3">
        <v>13.200000000000003</v>
      </c>
      <c r="U134" s="3">
        <v>13.250000000000004</v>
      </c>
      <c r="V134" s="3">
        <v>13.300000000000006</v>
      </c>
      <c r="W134" s="3">
        <v>11.099999999999998</v>
      </c>
      <c r="X134" s="3">
        <v>14.649999999999997</v>
      </c>
      <c r="Y134" s="4">
        <v>18.199999999999996</v>
      </c>
      <c r="Z134" s="1" t="s">
        <v>36</v>
      </c>
      <c r="AA134" s="49" t="s">
        <v>213</v>
      </c>
    </row>
    <row r="135" spans="14:27" ht="46.5">
      <c r="N135" s="1">
        <v>10</v>
      </c>
      <c r="O135" s="50" t="s">
        <v>227</v>
      </c>
      <c r="P135" s="48" t="s">
        <v>215</v>
      </c>
      <c r="Q135" s="2">
        <v>20.14</v>
      </c>
      <c r="R135" s="3">
        <v>26.958333333333332</v>
      </c>
      <c r="S135" s="3">
        <v>31.17</v>
      </c>
      <c r="T135" s="3">
        <v>24.880000000000003</v>
      </c>
      <c r="U135" s="3">
        <v>26.518333333333334</v>
      </c>
      <c r="V135" s="3">
        <v>28.770000000000003</v>
      </c>
      <c r="W135" s="3">
        <v>13.780000000000001</v>
      </c>
      <c r="X135" s="3">
        <v>17.535</v>
      </c>
      <c r="Y135" s="4">
        <v>20.630000000000003</v>
      </c>
      <c r="Z135" s="49" t="s">
        <v>37</v>
      </c>
      <c r="AA135" s="49" t="s">
        <v>216</v>
      </c>
    </row>
    <row r="136" spans="14:27" ht="46.5">
      <c r="N136" s="1">
        <v>11</v>
      </c>
      <c r="O136" s="50" t="s">
        <v>265</v>
      </c>
      <c r="P136" s="48" t="s">
        <v>217</v>
      </c>
      <c r="Q136" s="2">
        <v>28.400000000000009</v>
      </c>
      <c r="R136" s="3">
        <v>33.35</v>
      </c>
      <c r="S136" s="3">
        <v>38.299999999999997</v>
      </c>
      <c r="T136" s="3">
        <v>20.999999999999989</v>
      </c>
      <c r="U136" s="3">
        <v>29.1</v>
      </c>
      <c r="V136" s="3">
        <v>37.20000000000001</v>
      </c>
      <c r="W136" s="3">
        <v>20.299999999999997</v>
      </c>
      <c r="X136" s="3">
        <v>82.925000000000011</v>
      </c>
      <c r="Y136" s="4">
        <v>161.80000000000004</v>
      </c>
      <c r="Z136" s="49" t="s">
        <v>218</v>
      </c>
      <c r="AA136" s="49" t="s">
        <v>219</v>
      </c>
    </row>
    <row r="137" spans="14:27" ht="15.5">
      <c r="N137" s="1">
        <v>12</v>
      </c>
      <c r="O137" s="46" t="s">
        <v>220</v>
      </c>
      <c r="P137" s="48"/>
      <c r="Q137" s="2"/>
      <c r="R137" s="3"/>
      <c r="S137" s="3"/>
      <c r="T137" s="3"/>
      <c r="U137" s="3"/>
      <c r="V137" s="3"/>
      <c r="W137" s="3"/>
      <c r="X137" s="3"/>
      <c r="Y137" s="4"/>
      <c r="Z137" s="1" t="s">
        <v>44</v>
      </c>
      <c r="AA137" s="49"/>
    </row>
    <row r="138" spans="14:27" ht="46.5">
      <c r="N138" s="1">
        <v>13</v>
      </c>
      <c r="O138" s="46" t="s">
        <v>221</v>
      </c>
      <c r="P138" s="48" t="s">
        <v>193</v>
      </c>
      <c r="Q138" s="2">
        <v>13.600000000000001</v>
      </c>
      <c r="R138" s="3">
        <v>26.375</v>
      </c>
      <c r="S138" s="3">
        <v>48.3</v>
      </c>
      <c r="T138" s="3">
        <v>11.399999999999993</v>
      </c>
      <c r="U138" s="3">
        <v>17.275000000000002</v>
      </c>
      <c r="V138" s="3">
        <v>26.300000000000004</v>
      </c>
      <c r="W138" s="3">
        <v>10.800000000000004</v>
      </c>
      <c r="X138" s="3">
        <v>13.150000000000002</v>
      </c>
      <c r="Y138" s="4">
        <v>16</v>
      </c>
      <c r="Z138" s="1" t="s">
        <v>47</v>
      </c>
      <c r="AA138" s="49" t="s">
        <v>222</v>
      </c>
    </row>
    <row r="139" spans="14:27">
      <c r="N139" s="963" t="s">
        <v>5541</v>
      </c>
      <c r="O139" s="960"/>
      <c r="P139" s="960"/>
      <c r="Q139" s="960"/>
      <c r="R139" s="960"/>
      <c r="S139" s="960"/>
      <c r="T139" s="960"/>
      <c r="U139" s="960"/>
      <c r="V139" s="960"/>
      <c r="W139" s="960"/>
      <c r="X139" s="960"/>
      <c r="Y139" s="960"/>
      <c r="Z139" s="960"/>
      <c r="AA139" s="961"/>
    </row>
    <row r="140" spans="14:27">
      <c r="N140" s="56"/>
      <c r="O140" s="57"/>
      <c r="P140" s="57"/>
      <c r="Q140" s="57"/>
      <c r="R140" s="57"/>
      <c r="S140" s="57"/>
      <c r="T140" s="57"/>
      <c r="U140" s="57"/>
      <c r="V140" s="57"/>
      <c r="W140" s="57"/>
      <c r="X140" s="57"/>
      <c r="Y140" s="57"/>
      <c r="Z140" s="57"/>
      <c r="AA140" s="58"/>
    </row>
    <row r="141" spans="14:27">
      <c r="N141" s="942" t="s">
        <v>224</v>
      </c>
      <c r="O141" s="943"/>
      <c r="P141" s="943"/>
      <c r="Q141" s="943"/>
      <c r="R141" s="943"/>
      <c r="S141" s="943"/>
      <c r="T141" s="943"/>
      <c r="U141" s="943"/>
      <c r="V141" s="943"/>
      <c r="W141" s="943"/>
      <c r="X141" s="943"/>
      <c r="Y141" s="943"/>
      <c r="Z141" s="943"/>
      <c r="AA141" s="944"/>
    </row>
    <row r="142" spans="14:27" ht="31.5" customHeight="1">
      <c r="N142" s="945" t="s">
        <v>238</v>
      </c>
      <c r="O142" s="946"/>
      <c r="P142" s="946"/>
      <c r="Q142" s="946"/>
      <c r="R142" s="946"/>
      <c r="S142" s="946"/>
      <c r="T142" s="946"/>
      <c r="U142" s="946"/>
      <c r="V142" s="946"/>
      <c r="W142" s="946"/>
      <c r="X142" s="946"/>
      <c r="Y142" s="946"/>
      <c r="Z142" s="946"/>
      <c r="AA142" s="947"/>
    </row>
    <row r="143" spans="14:27">
      <c r="N143" s="933" t="s">
        <v>239</v>
      </c>
      <c r="O143" s="925"/>
      <c r="P143" s="925"/>
      <c r="Q143" s="925"/>
      <c r="R143" s="925"/>
      <c r="S143" s="925"/>
      <c r="T143" s="925"/>
      <c r="U143" s="925"/>
      <c r="V143" s="925"/>
      <c r="W143" s="925"/>
      <c r="X143" s="925"/>
      <c r="Y143" s="925"/>
      <c r="Z143" s="925"/>
      <c r="AA143" s="926"/>
    </row>
    <row r="144" spans="14:27">
      <c r="N144" s="934" t="s">
        <v>179</v>
      </c>
      <c r="O144" s="935" t="s">
        <v>180</v>
      </c>
      <c r="P144" s="936" t="s">
        <v>181</v>
      </c>
      <c r="Q144" s="934" t="s">
        <v>182</v>
      </c>
      <c r="R144" s="937"/>
      <c r="S144" s="937"/>
      <c r="T144" s="934" t="s">
        <v>183</v>
      </c>
      <c r="U144" s="937"/>
      <c r="V144" s="937"/>
      <c r="W144" s="934" t="s">
        <v>184</v>
      </c>
      <c r="X144" s="937"/>
      <c r="Y144" s="937"/>
      <c r="Z144" s="937" t="s">
        <v>0</v>
      </c>
      <c r="AA144" s="934" t="s">
        <v>185</v>
      </c>
    </row>
    <row r="145" spans="14:27" ht="29">
      <c r="N145" s="934"/>
      <c r="O145" s="935"/>
      <c r="P145" s="936"/>
      <c r="Q145" s="43" t="s">
        <v>186</v>
      </c>
      <c r="R145" s="43" t="s">
        <v>187</v>
      </c>
      <c r="S145" s="43" t="s">
        <v>188</v>
      </c>
      <c r="T145" s="43" t="s">
        <v>186</v>
      </c>
      <c r="U145" s="43" t="s">
        <v>187</v>
      </c>
      <c r="V145" s="43" t="s">
        <v>245</v>
      </c>
      <c r="W145" s="43" t="s">
        <v>186</v>
      </c>
      <c r="X145" s="43" t="s">
        <v>187</v>
      </c>
      <c r="Y145" s="43" t="s">
        <v>188</v>
      </c>
      <c r="Z145" s="937"/>
      <c r="AA145" s="937"/>
    </row>
    <row r="146" spans="14:27" ht="46.5">
      <c r="N146" s="1">
        <v>1</v>
      </c>
      <c r="O146" s="46" t="s">
        <v>189</v>
      </c>
      <c r="P146" s="48" t="s">
        <v>190</v>
      </c>
      <c r="Q146" s="2">
        <v>7.9786807677006273</v>
      </c>
      <c r="R146" s="3">
        <v>8.0195181277214136</v>
      </c>
      <c r="S146" s="3">
        <v>8.0578569452410029</v>
      </c>
      <c r="T146" s="3">
        <v>7.9725627474166458</v>
      </c>
      <c r="U146" s="3">
        <v>8.0325209617918727</v>
      </c>
      <c r="V146" s="3">
        <v>8.084797050000919</v>
      </c>
      <c r="W146" s="3">
        <v>8.0030064893080048</v>
      </c>
      <c r="X146" s="3">
        <v>8.0248281249641575</v>
      </c>
      <c r="Y146" s="4">
        <v>8.0658953739354917</v>
      </c>
      <c r="Z146" s="1" t="s">
        <v>3</v>
      </c>
      <c r="AA146" s="49" t="s">
        <v>191</v>
      </c>
    </row>
    <row r="147" spans="14:27" ht="46.5">
      <c r="N147" s="1">
        <v>2</v>
      </c>
      <c r="O147" s="46" t="s">
        <v>192</v>
      </c>
      <c r="P147" s="48" t="s">
        <v>193</v>
      </c>
      <c r="Q147" s="2">
        <v>7.9781375466467415</v>
      </c>
      <c r="R147" s="3">
        <v>8.019595838491469</v>
      </c>
      <c r="S147" s="3">
        <v>8.0551969699490673</v>
      </c>
      <c r="T147" s="3">
        <v>7.9822360095471074</v>
      </c>
      <c r="U147" s="3">
        <v>8.0141364002783639</v>
      </c>
      <c r="V147" s="3">
        <v>8.0414749297173032</v>
      </c>
      <c r="W147" s="3">
        <v>8.0211352077034217</v>
      </c>
      <c r="X147" s="3">
        <v>8.0275424646346245</v>
      </c>
      <c r="Y147" s="4">
        <v>8.0356032974142408</v>
      </c>
      <c r="Z147" s="1" t="s">
        <v>9</v>
      </c>
      <c r="AA147" s="49" t="s">
        <v>194</v>
      </c>
    </row>
    <row r="148" spans="14:27" ht="46.5">
      <c r="N148" s="1">
        <v>3</v>
      </c>
      <c r="O148" s="46" t="s">
        <v>195</v>
      </c>
      <c r="P148" s="48" t="s">
        <v>196</v>
      </c>
      <c r="Q148" s="2">
        <v>7.936241020350689</v>
      </c>
      <c r="R148" s="3">
        <v>8.011294549337471</v>
      </c>
      <c r="S148" s="3">
        <v>8.071937047626788</v>
      </c>
      <c r="T148" s="3">
        <v>7.9660355580034015</v>
      </c>
      <c r="U148" s="3">
        <v>8.0116650891297834</v>
      </c>
      <c r="V148" s="3">
        <v>8.0677891561071444</v>
      </c>
      <c r="W148" s="3">
        <v>7.9843628737436596</v>
      </c>
      <c r="X148" s="3">
        <v>8.0247922537806406</v>
      </c>
      <c r="Y148" s="4">
        <v>8.0642164447146403</v>
      </c>
      <c r="Z148" s="1" t="s">
        <v>10</v>
      </c>
      <c r="AA148" s="49" t="s">
        <v>197</v>
      </c>
    </row>
    <row r="149" spans="14:27" ht="46.5">
      <c r="N149" s="1">
        <v>4</v>
      </c>
      <c r="O149" s="46" t="s">
        <v>198</v>
      </c>
      <c r="P149" s="48" t="s">
        <v>199</v>
      </c>
      <c r="Q149" s="2">
        <v>7.9867976789904001</v>
      </c>
      <c r="R149" s="3">
        <v>8.0397991167017917</v>
      </c>
      <c r="S149" s="3">
        <v>8.0847436508774209</v>
      </c>
      <c r="T149" s="3">
        <v>7.9775428898860978</v>
      </c>
      <c r="U149" s="3">
        <v>8.0330272034613337</v>
      </c>
      <c r="V149" s="3">
        <v>8.0682049763277295</v>
      </c>
      <c r="W149" s="3">
        <v>8.0293096798423456</v>
      </c>
      <c r="X149" s="3">
        <v>8.0735827450368163</v>
      </c>
      <c r="Y149" s="4">
        <v>8.1388543768798893</v>
      </c>
      <c r="Z149" s="1" t="s">
        <v>16</v>
      </c>
      <c r="AA149" s="49" t="s">
        <v>200</v>
      </c>
    </row>
    <row r="150" spans="14:27" ht="46.5">
      <c r="N150" s="1">
        <v>5</v>
      </c>
      <c r="O150" s="46" t="s">
        <v>201</v>
      </c>
      <c r="P150" s="48" t="s">
        <v>202</v>
      </c>
      <c r="Q150" s="2">
        <v>7.9662262593705302</v>
      </c>
      <c r="R150" s="3">
        <v>8.0211757706831825</v>
      </c>
      <c r="S150" s="3">
        <v>8.0778693176299576</v>
      </c>
      <c r="T150" s="3">
        <v>7.9467441164666104</v>
      </c>
      <c r="U150" s="3">
        <v>8.0320722738751851</v>
      </c>
      <c r="V150" s="3">
        <v>8.0982988232244288</v>
      </c>
      <c r="W150" s="3">
        <v>7.9886974485153699</v>
      </c>
      <c r="X150" s="3">
        <v>8.046096751747708</v>
      </c>
      <c r="Y150" s="4">
        <v>8.0902398582432085</v>
      </c>
      <c r="Z150" s="1" t="s">
        <v>17</v>
      </c>
      <c r="AA150" s="49" t="s">
        <v>203</v>
      </c>
    </row>
    <row r="151" spans="14:27" ht="46.5">
      <c r="N151" s="1">
        <v>6</v>
      </c>
      <c r="O151" s="46" t="s">
        <v>240</v>
      </c>
      <c r="P151" s="48" t="s">
        <v>204</v>
      </c>
      <c r="Q151" s="2">
        <v>7.9441227490124682</v>
      </c>
      <c r="R151" s="3">
        <v>7.9972364773374123</v>
      </c>
      <c r="S151" s="3">
        <v>8.0834834168723031</v>
      </c>
      <c r="T151" s="3">
        <v>7.9387755356979701</v>
      </c>
      <c r="U151" s="3">
        <v>7.9996495220658907</v>
      </c>
      <c r="V151" s="3">
        <v>8.0604337289062293</v>
      </c>
      <c r="W151" s="3">
        <v>7.9605265922508615</v>
      </c>
      <c r="X151" s="3">
        <v>8.0229239265743413</v>
      </c>
      <c r="Y151" s="4">
        <v>8.0766844157249889</v>
      </c>
      <c r="Z151" s="1" t="s">
        <v>19</v>
      </c>
      <c r="AA151" s="49" t="s">
        <v>205</v>
      </c>
    </row>
    <row r="152" spans="14:27" ht="46.5">
      <c r="N152" s="1">
        <v>7</v>
      </c>
      <c r="O152" s="46" t="s">
        <v>206</v>
      </c>
      <c r="P152" s="48" t="s">
        <v>207</v>
      </c>
      <c r="Q152" s="2">
        <v>8.0020445684623898</v>
      </c>
      <c r="R152" s="3">
        <v>8.0499232914714884</v>
      </c>
      <c r="S152" s="3">
        <v>8.1318409102386831</v>
      </c>
      <c r="T152" s="3">
        <v>8.0007446618095024</v>
      </c>
      <c r="U152" s="3">
        <v>8.0163918389679107</v>
      </c>
      <c r="V152" s="3">
        <v>8.0321101005633135</v>
      </c>
      <c r="W152" s="3">
        <v>7.9599331493224312</v>
      </c>
      <c r="X152" s="3">
        <v>8.0220047956385052</v>
      </c>
      <c r="Y152" s="4">
        <v>8.0460905841615968</v>
      </c>
      <c r="Z152" s="1" t="s">
        <v>25</v>
      </c>
      <c r="AA152" s="49" t="s">
        <v>208</v>
      </c>
    </row>
    <row r="153" spans="14:27" ht="46.5">
      <c r="N153" s="1">
        <v>8</v>
      </c>
      <c r="O153" s="46" t="s">
        <v>209</v>
      </c>
      <c r="P153" s="48" t="s">
        <v>210</v>
      </c>
      <c r="Q153" s="2">
        <v>7.9897796027196</v>
      </c>
      <c r="R153" s="3">
        <v>8.0399075302345455</v>
      </c>
      <c r="S153" s="3">
        <v>8.1374548803973283</v>
      </c>
      <c r="T153" s="3">
        <v>7.9800497513999415</v>
      </c>
      <c r="U153" s="3">
        <v>8.0466718509874546</v>
      </c>
      <c r="V153" s="3">
        <v>8.158856462982861</v>
      </c>
      <c r="W153" s="3">
        <v>7.9851121375388932</v>
      </c>
      <c r="X153" s="3">
        <v>8.0480817514398382</v>
      </c>
      <c r="Y153" s="4">
        <v>8.1173145122221619</v>
      </c>
      <c r="Z153" s="1" t="s">
        <v>29</v>
      </c>
      <c r="AA153" s="49" t="s">
        <v>211</v>
      </c>
    </row>
    <row r="154" spans="14:27" ht="46.5">
      <c r="N154" s="1">
        <v>9</v>
      </c>
      <c r="O154" s="46" t="s">
        <v>212</v>
      </c>
      <c r="P154" s="48" t="s">
        <v>193</v>
      </c>
      <c r="Q154" s="2">
        <v>7.9867888526538904</v>
      </c>
      <c r="R154" s="3">
        <v>8.0061059181786103</v>
      </c>
      <c r="S154" s="3">
        <v>8.0254229837033293</v>
      </c>
      <c r="T154" s="3">
        <v>8.0429248158910198</v>
      </c>
      <c r="U154" s="3">
        <v>8.0547657187765864</v>
      </c>
      <c r="V154" s="3">
        <v>8.066606621662153</v>
      </c>
      <c r="W154" s="3">
        <v>8.0282731914337564</v>
      </c>
      <c r="X154" s="3">
        <v>8.0565261448629855</v>
      </c>
      <c r="Y154" s="4">
        <v>8.0847790982922128</v>
      </c>
      <c r="Z154" s="1" t="s">
        <v>36</v>
      </c>
      <c r="AA154" s="49" t="s">
        <v>213</v>
      </c>
    </row>
    <row r="155" spans="14:27" ht="46.5">
      <c r="N155" s="1">
        <v>10</v>
      </c>
      <c r="O155" s="50" t="s">
        <v>241</v>
      </c>
      <c r="P155" s="48" t="s">
        <v>215</v>
      </c>
      <c r="Q155" s="2">
        <v>8.0399999999999991</v>
      </c>
      <c r="R155" s="3">
        <v>8.1316666666666659</v>
      </c>
      <c r="S155" s="3">
        <v>8.2199999999999989</v>
      </c>
      <c r="T155" s="3">
        <v>8</v>
      </c>
      <c r="U155" s="3">
        <v>8.1383333333333336</v>
      </c>
      <c r="V155" s="3">
        <v>8.26</v>
      </c>
      <c r="W155" s="3">
        <v>8.0399999999999991</v>
      </c>
      <c r="X155" s="3">
        <v>8.1516666666666655</v>
      </c>
      <c r="Y155" s="4">
        <v>8.24</v>
      </c>
      <c r="Z155" s="49" t="s">
        <v>37</v>
      </c>
      <c r="AA155" s="49" t="s">
        <v>216</v>
      </c>
    </row>
    <row r="156" spans="14:27" ht="46.5">
      <c r="N156" s="1">
        <v>11</v>
      </c>
      <c r="O156" s="50" t="s">
        <v>265</v>
      </c>
      <c r="P156" s="48" t="s">
        <v>217</v>
      </c>
      <c r="Q156" s="2">
        <v>8.0151914146581404</v>
      </c>
      <c r="R156" s="3">
        <v>8.0160244646526007</v>
      </c>
      <c r="S156" s="3">
        <v>8.0168575146470609</v>
      </c>
      <c r="T156" s="3">
        <v>7.9900240872912676</v>
      </c>
      <c r="U156" s="3">
        <v>8.0187705369060698</v>
      </c>
      <c r="V156" s="3">
        <v>8.047516986520872</v>
      </c>
      <c r="W156" s="3">
        <v>8.0109090966513659</v>
      </c>
      <c r="X156" s="3">
        <v>8.0514845952040943</v>
      </c>
      <c r="Y156" s="4">
        <v>8.0905401675420308</v>
      </c>
      <c r="Z156" s="49" t="s">
        <v>218</v>
      </c>
      <c r="AA156" s="49" t="s">
        <v>219</v>
      </c>
    </row>
    <row r="157" spans="14:27" ht="15.5">
      <c r="N157" s="1">
        <v>12</v>
      </c>
      <c r="O157" s="46" t="s">
        <v>220</v>
      </c>
      <c r="P157" s="48"/>
      <c r="Q157" s="2"/>
      <c r="R157" s="3"/>
      <c r="S157" s="3"/>
      <c r="T157" s="3"/>
      <c r="U157" s="3"/>
      <c r="V157" s="3"/>
      <c r="W157" s="3"/>
      <c r="X157" s="3"/>
      <c r="Y157" s="4"/>
      <c r="Z157" s="1" t="s">
        <v>44</v>
      </c>
      <c r="AA157" s="49"/>
    </row>
    <row r="158" spans="14:27" ht="46.5">
      <c r="N158" s="1">
        <v>13</v>
      </c>
      <c r="O158" s="46" t="s">
        <v>221</v>
      </c>
      <c r="P158" s="48" t="s">
        <v>193</v>
      </c>
      <c r="Q158" s="2">
        <v>7.9918856650755332</v>
      </c>
      <c r="R158" s="3">
        <v>8.0260439111248036</v>
      </c>
      <c r="S158" s="3">
        <v>8.0452261213227523</v>
      </c>
      <c r="T158" s="3">
        <v>8.0107700887931248</v>
      </c>
      <c r="U158" s="3">
        <v>8.0357243756206884</v>
      </c>
      <c r="V158" s="3">
        <v>8.0652895744583173</v>
      </c>
      <c r="W158" s="3">
        <v>8.017795045069338</v>
      </c>
      <c r="X158" s="3">
        <v>8.0391956659205821</v>
      </c>
      <c r="Y158" s="4">
        <v>8.056030817848411</v>
      </c>
      <c r="Z158" s="1" t="s">
        <v>47</v>
      </c>
      <c r="AA158" s="49" t="s">
        <v>222</v>
      </c>
    </row>
    <row r="159" spans="14:27">
      <c r="N159" s="963" t="s">
        <v>5539</v>
      </c>
      <c r="O159" s="960"/>
      <c r="P159" s="960"/>
      <c r="Q159" s="960"/>
      <c r="R159" s="960"/>
      <c r="S159" s="960"/>
      <c r="T159" s="960"/>
      <c r="U159" s="960"/>
      <c r="V159" s="960"/>
      <c r="W159" s="960"/>
      <c r="X159" s="960"/>
      <c r="Y159" s="960"/>
      <c r="Z159" s="960"/>
      <c r="AA159" s="961"/>
    </row>
  </sheetData>
  <mergeCells count="97">
    <mergeCell ref="Z144:Z145"/>
    <mergeCell ref="AA144:AA145"/>
    <mergeCell ref="N159:AA159"/>
    <mergeCell ref="N144:N145"/>
    <mergeCell ref="O144:O145"/>
    <mergeCell ref="P144:P145"/>
    <mergeCell ref="Q144:S144"/>
    <mergeCell ref="T144:V144"/>
    <mergeCell ref="W144:Y144"/>
    <mergeCell ref="N143:AA143"/>
    <mergeCell ref="N124:N125"/>
    <mergeCell ref="O124:O125"/>
    <mergeCell ref="P124:P125"/>
    <mergeCell ref="Q124:S124"/>
    <mergeCell ref="T124:V124"/>
    <mergeCell ref="W124:Y124"/>
    <mergeCell ref="Z124:Z125"/>
    <mergeCell ref="AA124:AA125"/>
    <mergeCell ref="N139:AA139"/>
    <mergeCell ref="N141:AA141"/>
    <mergeCell ref="N142:AA142"/>
    <mergeCell ref="N123:AA123"/>
    <mergeCell ref="N104:N105"/>
    <mergeCell ref="O104:O105"/>
    <mergeCell ref="P104:P105"/>
    <mergeCell ref="Q104:S104"/>
    <mergeCell ref="T104:V104"/>
    <mergeCell ref="W104:Y104"/>
    <mergeCell ref="Z104:Z105"/>
    <mergeCell ref="AA104:AA105"/>
    <mergeCell ref="N119:AA119"/>
    <mergeCell ref="N121:AA121"/>
    <mergeCell ref="N122:AA122"/>
    <mergeCell ref="N103:AA103"/>
    <mergeCell ref="N84:N85"/>
    <mergeCell ref="O84:O85"/>
    <mergeCell ref="P84:P85"/>
    <mergeCell ref="Q84:S84"/>
    <mergeCell ref="T84:V84"/>
    <mergeCell ref="W84:Y84"/>
    <mergeCell ref="Z84:Z85"/>
    <mergeCell ref="AA84:AA85"/>
    <mergeCell ref="N99:AA99"/>
    <mergeCell ref="N101:AA101"/>
    <mergeCell ref="N102:AA102"/>
    <mergeCell ref="N83:AA83"/>
    <mergeCell ref="N64:N65"/>
    <mergeCell ref="O64:O65"/>
    <mergeCell ref="P64:P65"/>
    <mergeCell ref="Q64:S64"/>
    <mergeCell ref="T64:V64"/>
    <mergeCell ref="W64:Y64"/>
    <mergeCell ref="Z64:Z65"/>
    <mergeCell ref="AA64:AA65"/>
    <mergeCell ref="N79:AA79"/>
    <mergeCell ref="N81:AA81"/>
    <mergeCell ref="N82:AA82"/>
    <mergeCell ref="N63:AA63"/>
    <mergeCell ref="N44:N45"/>
    <mergeCell ref="O44:O45"/>
    <mergeCell ref="P44:P45"/>
    <mergeCell ref="Q44:S44"/>
    <mergeCell ref="T44:V44"/>
    <mergeCell ref="W44:Y44"/>
    <mergeCell ref="Z44:Z45"/>
    <mergeCell ref="AA44:AA45"/>
    <mergeCell ref="N59:AA59"/>
    <mergeCell ref="N61:AA61"/>
    <mergeCell ref="N62:AA62"/>
    <mergeCell ref="N43:AA43"/>
    <mergeCell ref="N24:N25"/>
    <mergeCell ref="O24:O25"/>
    <mergeCell ref="P24:P25"/>
    <mergeCell ref="Q24:S24"/>
    <mergeCell ref="T24:V24"/>
    <mergeCell ref="W24:Y24"/>
    <mergeCell ref="Z24:Z25"/>
    <mergeCell ref="AA24:AA25"/>
    <mergeCell ref="N39:AA39"/>
    <mergeCell ref="N41:AA41"/>
    <mergeCell ref="N42:AA42"/>
    <mergeCell ref="O23:AA23"/>
    <mergeCell ref="N1:AA1"/>
    <mergeCell ref="N2:AA2"/>
    <mergeCell ref="N3:AA3"/>
    <mergeCell ref="N4:N5"/>
    <mergeCell ref="O4:O5"/>
    <mergeCell ref="P4:P5"/>
    <mergeCell ref="Q4:S4"/>
    <mergeCell ref="T4:V4"/>
    <mergeCell ref="W4:Y4"/>
    <mergeCell ref="Z4:Z5"/>
    <mergeCell ref="AA4:AA5"/>
    <mergeCell ref="N19:T19"/>
    <mergeCell ref="W19:AA19"/>
    <mergeCell ref="N21:AA21"/>
    <mergeCell ref="N22:AA2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E874-E757-4550-B505-A0A3D55FB585}">
  <dimension ref="A1:Z889"/>
  <sheetViews>
    <sheetView zoomScaleNormal="100" workbookViewId="0">
      <selection activeCell="A29" sqref="A29:N29"/>
    </sheetView>
  </sheetViews>
  <sheetFormatPr defaultColWidth="0" defaultRowHeight="14.5" zeroHeight="1"/>
  <cols>
    <col min="1" max="1" width="10.26953125" style="6" customWidth="1"/>
    <col min="2" max="9" width="7.453125" style="6" customWidth="1"/>
    <col min="10" max="10" width="9.453125" style="6" customWidth="1"/>
    <col min="11" max="11" width="10.7265625" style="6" customWidth="1"/>
    <col min="12" max="12" width="8.453125" style="6" customWidth="1"/>
    <col min="13" max="13" width="8.54296875" style="6" customWidth="1"/>
    <col min="14" max="14" width="10" style="6" customWidth="1"/>
    <col min="15" max="26" width="7.26953125" style="6" hidden="1" customWidth="1"/>
    <col min="27" max="16384" width="14.453125" style="6" hidden="1"/>
  </cols>
  <sheetData>
    <row r="1" spans="1:26" ht="21.75" customHeight="1">
      <c r="A1" s="532" t="s">
        <v>246</v>
      </c>
      <c r="B1" s="518"/>
      <c r="C1" s="518"/>
      <c r="D1" s="518"/>
      <c r="E1" s="518"/>
      <c r="F1" s="518"/>
      <c r="G1" s="518"/>
      <c r="H1" s="518"/>
      <c r="I1" s="518"/>
      <c r="J1" s="518"/>
      <c r="K1" s="518"/>
      <c r="L1" s="518"/>
      <c r="M1" s="518"/>
      <c r="N1" s="519"/>
      <c r="O1" s="5"/>
      <c r="P1" s="5"/>
      <c r="Q1" s="5"/>
      <c r="R1" s="5"/>
      <c r="S1" s="5"/>
      <c r="T1" s="5"/>
      <c r="U1" s="5"/>
      <c r="V1" s="5"/>
      <c r="W1" s="5"/>
      <c r="X1" s="5"/>
      <c r="Y1" s="5"/>
      <c r="Z1" s="5"/>
    </row>
    <row r="2" spans="1:26" ht="18" customHeight="1">
      <c r="A2" s="533" t="s">
        <v>247</v>
      </c>
      <c r="B2" s="521"/>
      <c r="C2" s="521"/>
      <c r="D2" s="521"/>
      <c r="E2" s="521"/>
      <c r="F2" s="521"/>
      <c r="G2" s="521"/>
      <c r="H2" s="521"/>
      <c r="I2" s="521"/>
      <c r="J2" s="521"/>
      <c r="K2" s="521"/>
      <c r="L2" s="521"/>
      <c r="M2" s="521"/>
      <c r="N2" s="522"/>
      <c r="O2" s="5"/>
      <c r="P2" s="5"/>
      <c r="Q2" s="5"/>
      <c r="R2" s="5"/>
      <c r="S2" s="5"/>
      <c r="T2" s="5"/>
      <c r="U2" s="5"/>
      <c r="V2" s="5"/>
      <c r="W2" s="5"/>
      <c r="X2" s="5"/>
      <c r="Y2" s="5"/>
      <c r="Z2" s="5"/>
    </row>
    <row r="3" spans="1:26" ht="17.25" customHeight="1">
      <c r="A3" s="523" t="s">
        <v>248</v>
      </c>
      <c r="B3" s="521"/>
      <c r="C3" s="521"/>
      <c r="D3" s="521"/>
      <c r="E3" s="521"/>
      <c r="F3" s="521"/>
      <c r="G3" s="521"/>
      <c r="H3" s="521"/>
      <c r="I3" s="521"/>
      <c r="J3" s="521"/>
      <c r="K3" s="521"/>
      <c r="L3" s="521"/>
      <c r="M3" s="521"/>
      <c r="N3" s="522"/>
      <c r="O3" s="5"/>
      <c r="P3" s="5"/>
      <c r="Q3" s="5"/>
      <c r="R3" s="5"/>
      <c r="S3" s="5"/>
      <c r="T3" s="5"/>
      <c r="U3" s="5"/>
      <c r="V3" s="5"/>
      <c r="W3" s="5"/>
      <c r="X3" s="5"/>
      <c r="Y3" s="5"/>
      <c r="Z3" s="5"/>
    </row>
    <row r="4" spans="1:26" ht="50.25" customHeight="1">
      <c r="A4" s="15" t="s">
        <v>249</v>
      </c>
      <c r="B4" s="15" t="s">
        <v>250</v>
      </c>
      <c r="C4" s="15" t="s">
        <v>251</v>
      </c>
      <c r="D4" s="15" t="s">
        <v>252</v>
      </c>
      <c r="E4" s="15" t="s">
        <v>253</v>
      </c>
      <c r="F4" s="15" t="s">
        <v>254</v>
      </c>
      <c r="G4" s="15" t="s">
        <v>255</v>
      </c>
      <c r="H4" s="15" t="s">
        <v>256</v>
      </c>
      <c r="I4" s="15" t="s">
        <v>257</v>
      </c>
      <c r="J4" s="15" t="s">
        <v>258</v>
      </c>
      <c r="K4" s="15" t="s">
        <v>259</v>
      </c>
      <c r="L4" s="15" t="s">
        <v>260</v>
      </c>
      <c r="M4" s="15" t="s">
        <v>261</v>
      </c>
      <c r="N4" s="15" t="s">
        <v>262</v>
      </c>
      <c r="O4" s="16"/>
      <c r="P4" s="16"/>
      <c r="Q4" s="16"/>
      <c r="R4" s="16"/>
      <c r="S4" s="16"/>
      <c r="T4" s="16"/>
      <c r="U4" s="16"/>
      <c r="V4" s="16"/>
      <c r="W4" s="16"/>
      <c r="X4" s="16"/>
      <c r="Y4" s="16"/>
      <c r="Z4" s="16"/>
    </row>
    <row r="5" spans="1:26" ht="28.5" customHeight="1">
      <c r="A5" s="9">
        <v>2001</v>
      </c>
      <c r="B5" s="161">
        <v>7.2</v>
      </c>
      <c r="C5" s="161">
        <v>10.199999999999999</v>
      </c>
      <c r="D5" s="161">
        <v>21.1</v>
      </c>
      <c r="E5" s="161">
        <v>45.5</v>
      </c>
      <c r="F5" s="161">
        <v>61.8</v>
      </c>
      <c r="G5" s="161">
        <v>215.2</v>
      </c>
      <c r="H5" s="161">
        <v>280.10000000000002</v>
      </c>
      <c r="I5" s="161">
        <v>205.7</v>
      </c>
      <c r="J5" s="161">
        <v>109.5</v>
      </c>
      <c r="K5" s="161">
        <v>97.6</v>
      </c>
      <c r="L5" s="161">
        <v>18.7</v>
      </c>
      <c r="M5" s="161">
        <v>6.1</v>
      </c>
      <c r="N5" s="161">
        <v>1078.7</v>
      </c>
      <c r="O5" s="5"/>
      <c r="P5" s="5"/>
      <c r="Q5" s="5"/>
      <c r="R5" s="5"/>
      <c r="S5" s="5"/>
      <c r="T5" s="5"/>
      <c r="U5" s="5"/>
      <c r="V5" s="5"/>
      <c r="W5" s="5"/>
      <c r="X5" s="5"/>
      <c r="Y5" s="5"/>
      <c r="Z5" s="5"/>
    </row>
    <row r="6" spans="1:26" ht="28.5" customHeight="1">
      <c r="A6" s="9">
        <v>2002</v>
      </c>
      <c r="B6" s="161">
        <v>17.2</v>
      </c>
      <c r="C6" s="161">
        <v>20.8</v>
      </c>
      <c r="D6" s="161">
        <v>22.3</v>
      </c>
      <c r="E6" s="161">
        <v>39.1</v>
      </c>
      <c r="F6" s="161">
        <v>58</v>
      </c>
      <c r="G6" s="161">
        <v>169.1</v>
      </c>
      <c r="H6" s="161">
        <v>138.5</v>
      </c>
      <c r="I6" s="161">
        <v>243.6</v>
      </c>
      <c r="J6" s="161">
        <v>136</v>
      </c>
      <c r="K6" s="161">
        <v>58</v>
      </c>
      <c r="L6" s="161">
        <v>16.2</v>
      </c>
      <c r="M6" s="161">
        <v>4.9000000000000004</v>
      </c>
      <c r="N6" s="161">
        <v>923.7</v>
      </c>
      <c r="O6" s="5"/>
      <c r="P6" s="5"/>
      <c r="Q6" s="5"/>
      <c r="R6" s="5"/>
      <c r="S6" s="5"/>
      <c r="T6" s="5"/>
      <c r="U6" s="5"/>
      <c r="V6" s="5"/>
      <c r="W6" s="5"/>
      <c r="X6" s="5"/>
      <c r="Y6" s="5"/>
      <c r="Z6" s="5"/>
    </row>
    <row r="7" spans="1:26" ht="28.5" customHeight="1">
      <c r="A7" s="9">
        <v>2003</v>
      </c>
      <c r="B7" s="161">
        <v>7.4</v>
      </c>
      <c r="C7" s="161">
        <v>40.799999999999997</v>
      </c>
      <c r="D7" s="161">
        <v>34.6</v>
      </c>
      <c r="E7" s="161">
        <v>34</v>
      </c>
      <c r="F7" s="161">
        <v>37.9</v>
      </c>
      <c r="G7" s="161">
        <v>164.6</v>
      </c>
      <c r="H7" s="161">
        <v>303.7</v>
      </c>
      <c r="I7" s="161">
        <v>248.3</v>
      </c>
      <c r="J7" s="161">
        <v>180.3</v>
      </c>
      <c r="K7" s="161">
        <v>91.5</v>
      </c>
      <c r="L7" s="161">
        <v>10.7</v>
      </c>
      <c r="M7" s="161">
        <v>16</v>
      </c>
      <c r="N7" s="161">
        <v>1169.5999999999999</v>
      </c>
      <c r="O7" s="5"/>
      <c r="P7" s="5"/>
      <c r="Q7" s="5"/>
      <c r="R7" s="5"/>
      <c r="S7" s="5"/>
      <c r="T7" s="5"/>
      <c r="U7" s="5"/>
      <c r="V7" s="5"/>
      <c r="W7" s="5"/>
      <c r="X7" s="5"/>
      <c r="Y7" s="5"/>
      <c r="Z7" s="5"/>
    </row>
    <row r="8" spans="1:26" ht="28.5" customHeight="1">
      <c r="A8" s="17">
        <v>2004</v>
      </c>
      <c r="B8" s="162">
        <v>24.9</v>
      </c>
      <c r="C8" s="162">
        <v>10</v>
      </c>
      <c r="D8" s="162">
        <v>12.1</v>
      </c>
      <c r="E8" s="162">
        <v>50.7</v>
      </c>
      <c r="F8" s="162">
        <v>75.599999999999994</v>
      </c>
      <c r="G8" s="162">
        <v>166.3</v>
      </c>
      <c r="H8" s="162">
        <v>242.7</v>
      </c>
      <c r="I8" s="162">
        <v>252.8</v>
      </c>
      <c r="J8" s="162">
        <v>123.3</v>
      </c>
      <c r="K8" s="162">
        <v>92</v>
      </c>
      <c r="L8" s="162">
        <v>16.399999999999999</v>
      </c>
      <c r="M8" s="162">
        <v>6</v>
      </c>
      <c r="N8" s="162">
        <v>1072.9000000000001</v>
      </c>
      <c r="O8" s="8"/>
      <c r="P8" s="8"/>
      <c r="Q8" s="8"/>
      <c r="R8" s="8"/>
      <c r="S8" s="8"/>
      <c r="T8" s="8"/>
      <c r="U8" s="8"/>
      <c r="V8" s="8"/>
      <c r="W8" s="8"/>
      <c r="X8" s="8"/>
      <c r="Y8" s="8"/>
      <c r="Z8" s="8"/>
    </row>
    <row r="9" spans="1:26" ht="28.5" customHeight="1">
      <c r="A9" s="9">
        <v>2005</v>
      </c>
      <c r="B9" s="161">
        <v>31.5</v>
      </c>
      <c r="C9" s="161">
        <v>45</v>
      </c>
      <c r="D9" s="161">
        <v>42.3</v>
      </c>
      <c r="E9" s="161">
        <v>38.299999999999997</v>
      </c>
      <c r="F9" s="161">
        <v>49.1</v>
      </c>
      <c r="G9" s="161">
        <v>145.80000000000001</v>
      </c>
      <c r="H9" s="161">
        <v>333.4</v>
      </c>
      <c r="I9" s="161">
        <v>191.2</v>
      </c>
      <c r="J9" s="161">
        <v>201.4</v>
      </c>
      <c r="K9" s="161">
        <v>97.3</v>
      </c>
      <c r="L9" s="161">
        <v>26.7</v>
      </c>
      <c r="M9" s="161">
        <v>11.4</v>
      </c>
      <c r="N9" s="161">
        <v>1213.5</v>
      </c>
      <c r="O9" s="5"/>
      <c r="P9" s="5"/>
      <c r="Q9" s="5"/>
      <c r="R9" s="5"/>
      <c r="S9" s="5"/>
      <c r="T9" s="5"/>
      <c r="U9" s="5"/>
      <c r="V9" s="5"/>
      <c r="W9" s="5"/>
      <c r="X9" s="5"/>
      <c r="Y9" s="5"/>
      <c r="Z9" s="5"/>
    </row>
    <row r="10" spans="1:26" ht="28.5" customHeight="1">
      <c r="A10" s="9">
        <v>2006</v>
      </c>
      <c r="B10" s="161">
        <v>16.600000000000001</v>
      </c>
      <c r="C10" s="161">
        <v>11</v>
      </c>
      <c r="D10" s="161">
        <v>35.200000000000003</v>
      </c>
      <c r="E10" s="161">
        <v>32.1</v>
      </c>
      <c r="F10" s="161">
        <v>79.599999999999994</v>
      </c>
      <c r="G10" s="161">
        <v>151</v>
      </c>
      <c r="H10" s="161">
        <v>288</v>
      </c>
      <c r="I10" s="161">
        <v>288.2</v>
      </c>
      <c r="J10" s="161">
        <v>170.7</v>
      </c>
      <c r="K10" s="161">
        <v>52.4</v>
      </c>
      <c r="L10" s="161">
        <v>33.200000000000003</v>
      </c>
      <c r="M10" s="161">
        <v>12.3</v>
      </c>
      <c r="N10" s="161">
        <v>1170.5999999999999</v>
      </c>
      <c r="O10" s="5"/>
      <c r="P10" s="5"/>
      <c r="Q10" s="5"/>
      <c r="R10" s="5"/>
      <c r="S10" s="5"/>
      <c r="T10" s="5"/>
      <c r="U10" s="5"/>
      <c r="V10" s="5"/>
      <c r="W10" s="5"/>
      <c r="X10" s="5"/>
      <c r="Y10" s="5"/>
      <c r="Z10" s="5"/>
    </row>
    <row r="11" spans="1:26" ht="28.5" customHeight="1">
      <c r="A11" s="17">
        <v>2007</v>
      </c>
      <c r="B11" s="162">
        <v>2.2999999999999998</v>
      </c>
      <c r="C11" s="162">
        <v>35.700000000000003</v>
      </c>
      <c r="D11" s="162">
        <v>34.299999999999997</v>
      </c>
      <c r="E11" s="162">
        <v>34</v>
      </c>
      <c r="F11" s="162">
        <v>49.5</v>
      </c>
      <c r="G11" s="162">
        <v>199.9</v>
      </c>
      <c r="H11" s="162">
        <v>294.3</v>
      </c>
      <c r="I11" s="162">
        <v>259.10000000000002</v>
      </c>
      <c r="J11" s="162">
        <v>213.3</v>
      </c>
      <c r="K11" s="162">
        <v>55.9</v>
      </c>
      <c r="L11" s="162">
        <v>14.6</v>
      </c>
      <c r="M11" s="162">
        <v>15.8</v>
      </c>
      <c r="N11" s="162">
        <v>1208.5999999999999</v>
      </c>
      <c r="O11" s="8"/>
      <c r="P11" s="8"/>
      <c r="Q11" s="8"/>
      <c r="R11" s="8"/>
      <c r="S11" s="8"/>
      <c r="T11" s="8"/>
      <c r="U11" s="8"/>
      <c r="V11" s="8"/>
      <c r="W11" s="8"/>
      <c r="X11" s="8"/>
      <c r="Y11" s="8"/>
      <c r="Z11" s="8"/>
    </row>
    <row r="12" spans="1:26" ht="28.5" customHeight="1">
      <c r="A12" s="9">
        <v>2008</v>
      </c>
      <c r="B12" s="161">
        <v>22.2</v>
      </c>
      <c r="C12" s="161">
        <v>19</v>
      </c>
      <c r="D12" s="161">
        <v>38.1</v>
      </c>
      <c r="E12" s="161">
        <v>32.5</v>
      </c>
      <c r="F12" s="161">
        <v>45.3</v>
      </c>
      <c r="G12" s="161">
        <v>210.5</v>
      </c>
      <c r="H12" s="161">
        <v>254.2</v>
      </c>
      <c r="I12" s="161">
        <v>265.60000000000002</v>
      </c>
      <c r="J12" s="161">
        <v>166.8</v>
      </c>
      <c r="K12" s="161">
        <v>51.5</v>
      </c>
      <c r="L12" s="161">
        <v>25.6</v>
      </c>
      <c r="M12" s="161">
        <v>10.6</v>
      </c>
      <c r="N12" s="161">
        <v>1141.8</v>
      </c>
      <c r="O12" s="5"/>
      <c r="P12" s="5"/>
      <c r="Q12" s="5"/>
      <c r="R12" s="5"/>
      <c r="S12" s="5"/>
      <c r="T12" s="5"/>
      <c r="U12" s="5"/>
      <c r="V12" s="5"/>
      <c r="W12" s="5"/>
      <c r="X12" s="5"/>
      <c r="Y12" s="5"/>
      <c r="Z12" s="5"/>
    </row>
    <row r="13" spans="1:26" ht="28.5" customHeight="1">
      <c r="A13" s="9">
        <v>2009</v>
      </c>
      <c r="B13" s="161">
        <v>11.5</v>
      </c>
      <c r="C13" s="161">
        <v>12.5</v>
      </c>
      <c r="D13" s="161">
        <v>13.9</v>
      </c>
      <c r="E13" s="161">
        <v>25.6</v>
      </c>
      <c r="F13" s="161">
        <v>56.4</v>
      </c>
      <c r="G13" s="161">
        <v>87.5</v>
      </c>
      <c r="H13" s="161">
        <v>285.7</v>
      </c>
      <c r="I13" s="161">
        <v>193.5</v>
      </c>
      <c r="J13" s="161">
        <v>142.4</v>
      </c>
      <c r="K13" s="161">
        <v>71</v>
      </c>
      <c r="L13" s="161">
        <v>54.7</v>
      </c>
      <c r="M13" s="161">
        <v>11.2</v>
      </c>
      <c r="N13" s="161">
        <v>966.1</v>
      </c>
      <c r="O13" s="5"/>
      <c r="P13" s="5"/>
      <c r="Q13" s="5"/>
      <c r="R13" s="5"/>
      <c r="S13" s="5"/>
      <c r="T13" s="5"/>
      <c r="U13" s="5"/>
      <c r="V13" s="5"/>
      <c r="W13" s="5"/>
      <c r="X13" s="5"/>
      <c r="Y13" s="5"/>
      <c r="Z13" s="5"/>
    </row>
    <row r="14" spans="1:26" ht="28.5" customHeight="1">
      <c r="A14" s="17">
        <v>2010</v>
      </c>
      <c r="B14" s="162">
        <v>7.2</v>
      </c>
      <c r="C14" s="162">
        <v>15.4</v>
      </c>
      <c r="D14" s="162">
        <v>18.100000000000001</v>
      </c>
      <c r="E14" s="162">
        <v>45.3</v>
      </c>
      <c r="F14" s="162">
        <v>73.099999999999994</v>
      </c>
      <c r="G14" s="162">
        <v>141.30000000000001</v>
      </c>
      <c r="H14" s="162">
        <v>299.10000000000002</v>
      </c>
      <c r="I14" s="162">
        <v>273.3</v>
      </c>
      <c r="J14" s="162">
        <v>197.9</v>
      </c>
      <c r="K14" s="162">
        <v>69.099999999999994</v>
      </c>
      <c r="L14" s="162">
        <v>57.2</v>
      </c>
      <c r="M14" s="162">
        <v>23.3</v>
      </c>
      <c r="N14" s="162">
        <v>1220.3</v>
      </c>
      <c r="O14" s="8"/>
      <c r="P14" s="8"/>
      <c r="Q14" s="8"/>
      <c r="R14" s="8"/>
      <c r="S14" s="8"/>
      <c r="T14" s="8"/>
      <c r="U14" s="8"/>
      <c r="V14" s="8"/>
      <c r="W14" s="8"/>
      <c r="X14" s="8"/>
      <c r="Y14" s="8"/>
      <c r="Z14" s="8"/>
    </row>
    <row r="15" spans="1:26" ht="28.5" customHeight="1">
      <c r="A15" s="9">
        <v>2011</v>
      </c>
      <c r="B15" s="161">
        <v>7.5</v>
      </c>
      <c r="C15" s="161">
        <v>25.8</v>
      </c>
      <c r="D15" s="161">
        <v>24</v>
      </c>
      <c r="E15" s="161">
        <v>42.9</v>
      </c>
      <c r="F15" s="161">
        <v>53.2</v>
      </c>
      <c r="G15" s="161">
        <v>183.1</v>
      </c>
      <c r="H15" s="161">
        <v>247.8</v>
      </c>
      <c r="I15" s="161">
        <v>288.7</v>
      </c>
      <c r="J15" s="161">
        <v>191.5</v>
      </c>
      <c r="K15" s="161">
        <v>38.5</v>
      </c>
      <c r="L15" s="161">
        <v>20.7</v>
      </c>
      <c r="M15" s="161">
        <v>7.9</v>
      </c>
      <c r="N15" s="161">
        <v>1131.5999999999999</v>
      </c>
      <c r="O15" s="5"/>
      <c r="P15" s="5"/>
      <c r="Q15" s="5"/>
      <c r="R15" s="5"/>
      <c r="S15" s="5"/>
      <c r="T15" s="5"/>
      <c r="U15" s="5"/>
      <c r="V15" s="5"/>
      <c r="W15" s="5"/>
      <c r="X15" s="5"/>
      <c r="Y15" s="5"/>
      <c r="Z15" s="5"/>
    </row>
    <row r="16" spans="1:26" ht="28.5" customHeight="1">
      <c r="A16" s="9">
        <v>2012</v>
      </c>
      <c r="B16" s="161">
        <v>27.3</v>
      </c>
      <c r="C16" s="161">
        <v>12.6</v>
      </c>
      <c r="D16" s="161">
        <v>12.7</v>
      </c>
      <c r="E16" s="161">
        <v>50.2</v>
      </c>
      <c r="F16" s="161">
        <v>33.299999999999997</v>
      </c>
      <c r="G16" s="161">
        <v>120.8</v>
      </c>
      <c r="H16" s="161">
        <v>255.2</v>
      </c>
      <c r="I16" s="161">
        <v>264.39999999999998</v>
      </c>
      <c r="J16" s="161">
        <v>196.7</v>
      </c>
      <c r="K16" s="161">
        <v>59.4</v>
      </c>
      <c r="L16" s="161">
        <v>29.7</v>
      </c>
      <c r="M16" s="161">
        <v>11.5</v>
      </c>
      <c r="N16" s="161">
        <v>1073.9000000000001</v>
      </c>
      <c r="O16" s="5"/>
      <c r="P16" s="5"/>
      <c r="Q16" s="5"/>
      <c r="R16" s="5"/>
      <c r="S16" s="5"/>
      <c r="T16" s="5"/>
      <c r="U16" s="5"/>
      <c r="V16" s="5"/>
      <c r="W16" s="5"/>
      <c r="X16" s="5"/>
      <c r="Y16" s="5"/>
      <c r="Z16" s="5"/>
    </row>
    <row r="17" spans="1:26" ht="28.5" customHeight="1">
      <c r="A17" s="17">
        <v>2013</v>
      </c>
      <c r="B17" s="162">
        <v>11.5</v>
      </c>
      <c r="C17" s="162">
        <v>39.299999999999997</v>
      </c>
      <c r="D17" s="162">
        <v>16.2</v>
      </c>
      <c r="E17" s="162">
        <v>32.9</v>
      </c>
      <c r="F17" s="162">
        <v>61.5</v>
      </c>
      <c r="G17" s="162">
        <v>220.7</v>
      </c>
      <c r="H17" s="162">
        <v>310.3</v>
      </c>
      <c r="I17" s="162">
        <v>258.60000000000002</v>
      </c>
      <c r="J17" s="162">
        <v>153.80000000000001</v>
      </c>
      <c r="K17" s="162">
        <v>126.8</v>
      </c>
      <c r="L17" s="162">
        <v>14.2</v>
      </c>
      <c r="M17" s="162">
        <v>6.9</v>
      </c>
      <c r="N17" s="162">
        <v>1252.5999999999999</v>
      </c>
      <c r="O17" s="8"/>
      <c r="P17" s="8"/>
      <c r="Q17" s="8"/>
      <c r="R17" s="8"/>
      <c r="S17" s="8"/>
      <c r="T17" s="8"/>
      <c r="U17" s="8"/>
      <c r="V17" s="8"/>
      <c r="W17" s="8"/>
      <c r="X17" s="8"/>
      <c r="Y17" s="8"/>
      <c r="Z17" s="8"/>
    </row>
    <row r="18" spans="1:26" ht="28.5" customHeight="1">
      <c r="A18" s="9">
        <v>2014</v>
      </c>
      <c r="B18" s="161">
        <v>19.399999999999999</v>
      </c>
      <c r="C18" s="161">
        <v>27.3</v>
      </c>
      <c r="D18" s="161">
        <v>37.9</v>
      </c>
      <c r="E18" s="161">
        <v>23.8</v>
      </c>
      <c r="F18" s="161">
        <v>74.900000000000006</v>
      </c>
      <c r="G18" s="161">
        <v>92.1</v>
      </c>
      <c r="H18" s="161">
        <v>265.5</v>
      </c>
      <c r="I18" s="161">
        <v>233.7</v>
      </c>
      <c r="J18" s="161">
        <v>189.6</v>
      </c>
      <c r="K18" s="161">
        <v>61.9</v>
      </c>
      <c r="L18" s="161">
        <v>16</v>
      </c>
      <c r="M18" s="161">
        <v>12.8</v>
      </c>
      <c r="N18" s="161">
        <v>1055</v>
      </c>
      <c r="O18" s="5"/>
      <c r="P18" s="5"/>
      <c r="Q18" s="5"/>
      <c r="R18" s="5"/>
      <c r="S18" s="5"/>
      <c r="T18" s="5"/>
      <c r="U18" s="5"/>
      <c r="V18" s="5"/>
      <c r="W18" s="5"/>
      <c r="X18" s="5"/>
      <c r="Y18" s="5"/>
      <c r="Z18" s="5"/>
    </row>
    <row r="19" spans="1:26" ht="28.5" customHeight="1">
      <c r="A19" s="9">
        <v>2015</v>
      </c>
      <c r="B19" s="161">
        <v>16.8</v>
      </c>
      <c r="C19" s="161">
        <v>22.7</v>
      </c>
      <c r="D19" s="161">
        <v>61.7</v>
      </c>
      <c r="E19" s="161">
        <v>69.8</v>
      </c>
      <c r="F19" s="161">
        <v>54.1</v>
      </c>
      <c r="G19" s="161">
        <v>188.4</v>
      </c>
      <c r="H19" s="161">
        <v>240.1</v>
      </c>
      <c r="I19" s="161">
        <v>199.8</v>
      </c>
      <c r="J19" s="161">
        <v>129.9</v>
      </c>
      <c r="K19" s="161">
        <v>41.3</v>
      </c>
      <c r="L19" s="161">
        <v>39.6</v>
      </c>
      <c r="M19" s="161">
        <v>15.9</v>
      </c>
      <c r="N19" s="161">
        <v>1080.2</v>
      </c>
      <c r="O19" s="5"/>
      <c r="P19" s="5"/>
      <c r="Q19" s="5"/>
      <c r="R19" s="5"/>
      <c r="S19" s="5"/>
      <c r="T19" s="5"/>
      <c r="U19" s="5"/>
      <c r="V19" s="5"/>
      <c r="W19" s="5"/>
      <c r="X19" s="5"/>
      <c r="Y19" s="5"/>
      <c r="Z19" s="5"/>
    </row>
    <row r="20" spans="1:26" ht="28.5" customHeight="1">
      <c r="A20" s="17">
        <v>2016</v>
      </c>
      <c r="B20" s="162">
        <v>7.8</v>
      </c>
      <c r="C20" s="162">
        <v>10.199999999999999</v>
      </c>
      <c r="D20" s="162">
        <v>30.9</v>
      </c>
      <c r="E20" s="162">
        <v>31.2</v>
      </c>
      <c r="F20" s="162">
        <v>67.7</v>
      </c>
      <c r="G20" s="162">
        <v>147.6</v>
      </c>
      <c r="H20" s="162">
        <v>308.39999999999998</v>
      </c>
      <c r="I20" s="162">
        <v>239.7</v>
      </c>
      <c r="J20" s="162">
        <v>169.8</v>
      </c>
      <c r="K20" s="162">
        <v>54.8</v>
      </c>
      <c r="L20" s="162">
        <v>7.4</v>
      </c>
      <c r="M20" s="162">
        <v>8.1</v>
      </c>
      <c r="N20" s="162">
        <v>1083.5999999999999</v>
      </c>
      <c r="O20" s="8"/>
      <c r="P20" s="8"/>
      <c r="Q20" s="8"/>
      <c r="R20" s="8"/>
      <c r="S20" s="8"/>
      <c r="T20" s="8"/>
      <c r="U20" s="8"/>
      <c r="V20" s="8"/>
      <c r="W20" s="8"/>
      <c r="X20" s="8"/>
      <c r="Y20" s="8"/>
      <c r="Z20" s="8"/>
    </row>
    <row r="21" spans="1:26" ht="28.5" customHeight="1">
      <c r="A21" s="9">
        <v>2017</v>
      </c>
      <c r="B21" s="161">
        <v>27</v>
      </c>
      <c r="C21" s="161">
        <v>12.5</v>
      </c>
      <c r="D21" s="161">
        <v>29.3</v>
      </c>
      <c r="E21" s="161">
        <v>44.1</v>
      </c>
      <c r="F21" s="161">
        <v>55.6</v>
      </c>
      <c r="G21" s="161">
        <v>172.7</v>
      </c>
      <c r="H21" s="161">
        <v>290.3</v>
      </c>
      <c r="I21" s="161">
        <v>229.5</v>
      </c>
      <c r="J21" s="161">
        <v>153.19999999999999</v>
      </c>
      <c r="K21" s="161">
        <v>81.599999999999994</v>
      </c>
      <c r="L21" s="161">
        <v>14.4</v>
      </c>
      <c r="M21" s="161">
        <v>16.3</v>
      </c>
      <c r="N21" s="161">
        <v>1126.4000000000001</v>
      </c>
      <c r="O21" s="5"/>
      <c r="P21" s="5"/>
      <c r="Q21" s="5"/>
      <c r="R21" s="5"/>
      <c r="S21" s="5"/>
      <c r="T21" s="5"/>
      <c r="U21" s="5"/>
      <c r="V21" s="5"/>
      <c r="W21" s="5"/>
      <c r="X21" s="5"/>
      <c r="Y21" s="5"/>
      <c r="Z21" s="5"/>
    </row>
    <row r="22" spans="1:26" ht="28.5" customHeight="1">
      <c r="A22" s="9">
        <v>2018</v>
      </c>
      <c r="B22" s="161">
        <v>2.9</v>
      </c>
      <c r="C22" s="161">
        <v>12.8</v>
      </c>
      <c r="D22" s="161">
        <v>16.600000000000001</v>
      </c>
      <c r="E22" s="161">
        <v>39.4</v>
      </c>
      <c r="F22" s="161">
        <v>58.5</v>
      </c>
      <c r="G22" s="161">
        <v>156.30000000000001</v>
      </c>
      <c r="H22" s="161">
        <v>274.2</v>
      </c>
      <c r="I22" s="161">
        <v>241</v>
      </c>
      <c r="J22" s="161">
        <v>132.5</v>
      </c>
      <c r="K22" s="161">
        <v>35.9</v>
      </c>
      <c r="L22" s="161">
        <v>21.1</v>
      </c>
      <c r="M22" s="161">
        <v>14.7</v>
      </c>
      <c r="N22" s="161">
        <v>1005.9</v>
      </c>
      <c r="O22" s="5"/>
      <c r="P22" s="5"/>
      <c r="Q22" s="5"/>
      <c r="R22" s="5"/>
      <c r="S22" s="5"/>
      <c r="T22" s="5"/>
      <c r="U22" s="5"/>
      <c r="V22" s="5"/>
      <c r="W22" s="5"/>
      <c r="X22" s="5"/>
      <c r="Y22" s="5"/>
      <c r="Z22" s="5"/>
    </row>
    <row r="23" spans="1:26" ht="28.5" customHeight="1">
      <c r="A23" s="17">
        <v>2019</v>
      </c>
      <c r="B23" s="162">
        <v>18.600000000000001</v>
      </c>
      <c r="C23" s="162">
        <v>33.4</v>
      </c>
      <c r="D23" s="162">
        <v>19</v>
      </c>
      <c r="E23" s="162">
        <v>31.4</v>
      </c>
      <c r="F23" s="162">
        <v>51.7</v>
      </c>
      <c r="G23" s="162">
        <v>113.6</v>
      </c>
      <c r="H23" s="162">
        <v>297</v>
      </c>
      <c r="I23" s="162">
        <v>299.89999999999998</v>
      </c>
      <c r="J23" s="162">
        <v>260.2</v>
      </c>
      <c r="K23" s="162">
        <v>110.3</v>
      </c>
      <c r="L23" s="162">
        <v>31.7</v>
      </c>
      <c r="M23" s="162">
        <v>19</v>
      </c>
      <c r="N23" s="162">
        <v>1286</v>
      </c>
      <c r="O23" s="8"/>
      <c r="P23" s="8"/>
      <c r="Q23" s="8"/>
      <c r="R23" s="8"/>
      <c r="S23" s="8"/>
      <c r="T23" s="8"/>
      <c r="U23" s="8"/>
      <c r="V23" s="8"/>
      <c r="W23" s="8"/>
      <c r="X23" s="8"/>
      <c r="Y23" s="8"/>
      <c r="Z23" s="8"/>
    </row>
    <row r="24" spans="1:26" ht="28.5" customHeight="1">
      <c r="A24" s="9">
        <v>2020</v>
      </c>
      <c r="B24" s="161">
        <v>28.3</v>
      </c>
      <c r="C24" s="161">
        <v>12.1</v>
      </c>
      <c r="D24" s="161">
        <v>44.5</v>
      </c>
      <c r="E24" s="161">
        <v>42.6</v>
      </c>
      <c r="F24" s="161">
        <v>71.599999999999994</v>
      </c>
      <c r="G24" s="161">
        <v>195.8</v>
      </c>
      <c r="H24" s="161">
        <v>257.10000000000002</v>
      </c>
      <c r="I24" s="161">
        <v>328.2</v>
      </c>
      <c r="J24" s="161">
        <v>178.2</v>
      </c>
      <c r="K24" s="161">
        <v>78.8</v>
      </c>
      <c r="L24" s="161">
        <v>29.2</v>
      </c>
      <c r="M24" s="161">
        <v>16.899999999999999</v>
      </c>
      <c r="N24" s="161">
        <v>1283.3</v>
      </c>
      <c r="O24" s="5"/>
      <c r="P24" s="5"/>
      <c r="Q24" s="5"/>
      <c r="R24" s="5"/>
      <c r="S24" s="5"/>
      <c r="T24" s="5"/>
      <c r="U24" s="5"/>
      <c r="V24" s="5"/>
      <c r="W24" s="5"/>
      <c r="X24" s="5"/>
      <c r="Y24" s="5"/>
      <c r="Z24" s="5"/>
    </row>
    <row r="25" spans="1:26" ht="28.5" customHeight="1">
      <c r="A25" s="9">
        <v>2021</v>
      </c>
      <c r="B25" s="161">
        <v>20.2</v>
      </c>
      <c r="C25" s="161">
        <v>7.7</v>
      </c>
      <c r="D25" s="161">
        <v>17.100000000000001</v>
      </c>
      <c r="E25" s="161">
        <v>31.5</v>
      </c>
      <c r="F25" s="161">
        <v>107.5</v>
      </c>
      <c r="G25" s="161">
        <v>182.3</v>
      </c>
      <c r="H25" s="161">
        <v>266.3</v>
      </c>
      <c r="I25" s="161">
        <v>194.3</v>
      </c>
      <c r="J25" s="161">
        <v>229.3</v>
      </c>
      <c r="K25" s="161">
        <v>100.3</v>
      </c>
      <c r="L25" s="161">
        <v>56.7</v>
      </c>
      <c r="M25" s="161">
        <v>20.399999999999999</v>
      </c>
      <c r="N25" s="161">
        <v>1233.7</v>
      </c>
      <c r="O25" s="5"/>
      <c r="P25" s="5"/>
      <c r="Q25" s="5"/>
      <c r="R25" s="5"/>
      <c r="S25" s="5"/>
      <c r="T25" s="5"/>
      <c r="U25" s="5"/>
      <c r="V25" s="5"/>
      <c r="W25" s="5"/>
      <c r="X25" s="5"/>
      <c r="Y25" s="5"/>
      <c r="Z25" s="5"/>
    </row>
    <row r="26" spans="1:26" ht="28.5" customHeight="1">
      <c r="A26" s="17">
        <v>2022</v>
      </c>
      <c r="B26" s="162">
        <v>39.473320411273022</v>
      </c>
      <c r="C26" s="162">
        <v>19.066020295094223</v>
      </c>
      <c r="D26" s="162">
        <v>8.8620223702855849</v>
      </c>
      <c r="E26" s="162">
        <v>38.1857513723632</v>
      </c>
      <c r="F26" s="162">
        <v>83.177929742942126</v>
      </c>
      <c r="G26" s="162">
        <v>152.20223522307617</v>
      </c>
      <c r="H26" s="162">
        <v>327.22202602630892</v>
      </c>
      <c r="I26" s="162">
        <v>264.01629074089783</v>
      </c>
      <c r="J26" s="162">
        <v>181.36167702524463</v>
      </c>
      <c r="K26" s="162">
        <v>111.8097162811426</v>
      </c>
      <c r="L26" s="162">
        <v>18.644943949600492</v>
      </c>
      <c r="M26" s="162">
        <v>13.62701257583336</v>
      </c>
      <c r="N26" s="162">
        <v>1257.0083794825682</v>
      </c>
      <c r="O26" s="8"/>
      <c r="P26" s="8"/>
      <c r="Q26" s="8"/>
      <c r="R26" s="8"/>
      <c r="S26" s="8"/>
      <c r="T26" s="8"/>
      <c r="U26" s="8"/>
      <c r="V26" s="8"/>
      <c r="W26" s="8"/>
      <c r="X26" s="8"/>
      <c r="Y26" s="8"/>
      <c r="Z26" s="8"/>
    </row>
    <row r="27" spans="1:26" ht="28.5" customHeight="1">
      <c r="A27" s="9">
        <v>2023</v>
      </c>
      <c r="B27" s="161">
        <v>14.8470175967205</v>
      </c>
      <c r="C27" s="161">
        <v>7.5184473555059359</v>
      </c>
      <c r="D27" s="161">
        <v>37.581437458364881</v>
      </c>
      <c r="E27" s="161">
        <v>42.340788313870675</v>
      </c>
      <c r="F27" s="161">
        <v>67.940529780256995</v>
      </c>
      <c r="G27" s="161">
        <v>152.92472830788378</v>
      </c>
      <c r="H27" s="161">
        <v>316.52276111276421</v>
      </c>
      <c r="I27" s="161">
        <v>162.89445878790144</v>
      </c>
      <c r="J27" s="161">
        <v>189.93504371014524</v>
      </c>
      <c r="K27" s="161">
        <v>50.554351349636228</v>
      </c>
      <c r="L27" s="161">
        <v>34.655312361822915</v>
      </c>
      <c r="M27" s="161">
        <v>25.455647403303381</v>
      </c>
      <c r="N27" s="161">
        <v>1102.814782618339</v>
      </c>
      <c r="O27" s="5"/>
      <c r="P27" s="5"/>
      <c r="Q27" s="5"/>
      <c r="R27" s="5"/>
      <c r="S27" s="5"/>
      <c r="T27" s="5"/>
      <c r="U27" s="5"/>
      <c r="V27" s="5"/>
      <c r="W27" s="5"/>
      <c r="X27" s="5"/>
      <c r="Y27" s="5"/>
      <c r="Z27" s="5"/>
    </row>
    <row r="28" spans="1:26" ht="28.5" customHeight="1">
      <c r="A28" s="18">
        <v>2024</v>
      </c>
      <c r="B28" s="161">
        <v>7.178863564516023</v>
      </c>
      <c r="C28" s="161">
        <v>19.708692624251551</v>
      </c>
      <c r="D28" s="161">
        <v>28.60315368867861</v>
      </c>
      <c r="E28" s="161">
        <v>32.06264781502604</v>
      </c>
      <c r="F28" s="161">
        <v>66.423869567203909</v>
      </c>
      <c r="G28" s="161">
        <v>147.26662672158153</v>
      </c>
      <c r="H28" s="161">
        <v>304.63048587915256</v>
      </c>
      <c r="I28" s="161">
        <v>293.51462269971023</v>
      </c>
      <c r="J28" s="161">
        <v>187.65095904469018</v>
      </c>
      <c r="K28" s="161">
        <v>75.852051552974999</v>
      </c>
      <c r="L28" s="161">
        <v>13.406839533826711</v>
      </c>
      <c r="M28" s="161">
        <v>27.616210436699447</v>
      </c>
      <c r="N28" s="161">
        <v>1206.6074930954437</v>
      </c>
      <c r="O28" s="5"/>
      <c r="P28" s="5"/>
      <c r="Q28" s="5"/>
      <c r="R28" s="5"/>
      <c r="S28" s="5"/>
      <c r="T28" s="5"/>
      <c r="U28" s="5"/>
      <c r="V28" s="5"/>
      <c r="W28" s="5"/>
      <c r="X28" s="5"/>
      <c r="Y28" s="5"/>
      <c r="Z28" s="5"/>
    </row>
    <row r="29" spans="1:26" ht="59.25" customHeight="1">
      <c r="A29" s="534" t="s">
        <v>5538</v>
      </c>
      <c r="B29" s="535"/>
      <c r="C29" s="535"/>
      <c r="D29" s="535"/>
      <c r="E29" s="535"/>
      <c r="F29" s="535"/>
      <c r="G29" s="535"/>
      <c r="H29" s="535"/>
      <c r="I29" s="535"/>
      <c r="J29" s="535"/>
      <c r="K29" s="535"/>
      <c r="L29" s="535"/>
      <c r="M29" s="535"/>
      <c r="N29" s="536"/>
      <c r="O29" s="19"/>
      <c r="P29" s="19"/>
      <c r="Q29" s="19"/>
      <c r="R29" s="19"/>
      <c r="S29" s="19"/>
      <c r="T29" s="19"/>
      <c r="U29" s="19"/>
      <c r="V29" s="19"/>
      <c r="W29" s="19"/>
      <c r="X29" s="19"/>
      <c r="Y29" s="19"/>
      <c r="Z29" s="19"/>
    </row>
    <row r="30" spans="1:26" ht="15.75" hidden="1" customHeight="1">
      <c r="A30" s="12"/>
      <c r="B30" s="5"/>
      <c r="C30" s="5"/>
      <c r="D30" s="5"/>
      <c r="E30" s="5"/>
      <c r="F30" s="5"/>
      <c r="G30" s="5"/>
      <c r="H30" s="5"/>
      <c r="I30" s="5"/>
      <c r="J30" s="5"/>
      <c r="K30" s="5"/>
      <c r="L30" s="5"/>
      <c r="M30" s="5"/>
      <c r="N30" s="20"/>
      <c r="O30" s="5"/>
      <c r="P30" s="5"/>
      <c r="Q30" s="5"/>
      <c r="R30" s="5"/>
      <c r="S30" s="5"/>
      <c r="T30" s="5"/>
      <c r="U30" s="5"/>
      <c r="V30" s="5"/>
      <c r="W30" s="5"/>
      <c r="X30" s="5"/>
      <c r="Y30" s="5"/>
      <c r="Z30" s="5"/>
    </row>
    <row r="31" spans="1:26" ht="15.75" hidden="1" customHeight="1">
      <c r="A31" s="12"/>
      <c r="B31" s="5"/>
      <c r="C31" s="5"/>
      <c r="D31" s="5"/>
      <c r="E31" s="5"/>
      <c r="F31" s="5"/>
      <c r="G31" s="5"/>
      <c r="H31" s="5"/>
      <c r="I31" s="5"/>
      <c r="J31" s="5"/>
      <c r="K31" s="5"/>
      <c r="L31" s="5"/>
      <c r="M31" s="5"/>
      <c r="N31" s="20"/>
      <c r="O31" s="5"/>
      <c r="P31" s="5"/>
      <c r="Q31" s="5"/>
      <c r="R31" s="5"/>
      <c r="S31" s="5"/>
      <c r="T31" s="5"/>
      <c r="U31" s="5"/>
      <c r="V31" s="5"/>
      <c r="W31" s="5"/>
      <c r="X31" s="5"/>
      <c r="Y31" s="5"/>
      <c r="Z31" s="5"/>
    </row>
    <row r="32" spans="1:26" ht="15.75" hidden="1" customHeight="1">
      <c r="A32" s="12"/>
      <c r="B32" s="5"/>
      <c r="C32" s="5"/>
      <c r="D32" s="5"/>
      <c r="E32" s="5"/>
      <c r="F32" s="5"/>
      <c r="G32" s="5"/>
      <c r="H32" s="5"/>
      <c r="I32" s="5"/>
      <c r="J32" s="5"/>
      <c r="K32" s="5"/>
      <c r="L32" s="5"/>
      <c r="M32" s="5"/>
      <c r="N32" s="20"/>
      <c r="O32" s="5"/>
      <c r="P32" s="5"/>
      <c r="Q32" s="5"/>
      <c r="R32" s="5"/>
      <c r="S32" s="5"/>
      <c r="T32" s="5"/>
      <c r="U32" s="5"/>
      <c r="V32" s="5"/>
      <c r="W32" s="5"/>
      <c r="X32" s="5"/>
      <c r="Y32" s="5"/>
      <c r="Z32" s="5"/>
    </row>
    <row r="33" spans="1:26" ht="15.75" hidden="1" customHeight="1">
      <c r="A33" s="12"/>
      <c r="B33" s="5"/>
      <c r="C33" s="5"/>
      <c r="D33" s="5"/>
      <c r="E33" s="5"/>
      <c r="F33" s="5"/>
      <c r="G33" s="5"/>
      <c r="H33" s="5"/>
      <c r="I33" s="5"/>
      <c r="J33" s="5"/>
      <c r="K33" s="5"/>
      <c r="L33" s="5"/>
      <c r="M33" s="5"/>
      <c r="N33" s="20"/>
      <c r="O33" s="5"/>
      <c r="P33" s="5"/>
      <c r="Q33" s="5"/>
      <c r="R33" s="5"/>
      <c r="S33" s="5"/>
      <c r="T33" s="5"/>
      <c r="U33" s="5"/>
      <c r="V33" s="5"/>
      <c r="W33" s="5"/>
      <c r="X33" s="5"/>
      <c r="Y33" s="5"/>
      <c r="Z33" s="5"/>
    </row>
    <row r="34" spans="1:26" ht="15.75" hidden="1" customHeight="1">
      <c r="A34" s="12"/>
      <c r="B34" s="5"/>
      <c r="C34" s="5"/>
      <c r="D34" s="5"/>
      <c r="E34" s="5"/>
      <c r="F34" s="5"/>
      <c r="G34" s="5"/>
      <c r="H34" s="5"/>
      <c r="I34" s="5"/>
      <c r="J34" s="5"/>
      <c r="K34" s="5"/>
      <c r="L34" s="5"/>
      <c r="M34" s="5"/>
      <c r="N34" s="20"/>
      <c r="O34" s="5"/>
      <c r="P34" s="5"/>
      <c r="Q34" s="5"/>
      <c r="R34" s="5"/>
      <c r="S34" s="5"/>
      <c r="T34" s="5"/>
      <c r="U34" s="5"/>
      <c r="V34" s="5"/>
      <c r="W34" s="5"/>
      <c r="X34" s="5"/>
      <c r="Y34" s="5"/>
      <c r="Z34" s="5"/>
    </row>
    <row r="35" spans="1:26" ht="15.75" hidden="1" customHeight="1">
      <c r="A35" s="12"/>
      <c r="B35" s="5"/>
      <c r="C35" s="5"/>
      <c r="D35" s="5"/>
      <c r="E35" s="5"/>
      <c r="F35" s="5"/>
      <c r="G35" s="5"/>
      <c r="H35" s="5"/>
      <c r="I35" s="5"/>
      <c r="J35" s="5"/>
      <c r="K35" s="5"/>
      <c r="L35" s="5"/>
      <c r="M35" s="5"/>
      <c r="N35" s="20"/>
      <c r="O35" s="5"/>
      <c r="P35" s="5"/>
      <c r="Q35" s="5"/>
      <c r="R35" s="5"/>
      <c r="S35" s="5"/>
      <c r="T35" s="5"/>
      <c r="U35" s="5"/>
      <c r="V35" s="5"/>
      <c r="W35" s="5"/>
      <c r="X35" s="5"/>
      <c r="Y35" s="5"/>
      <c r="Z35" s="5"/>
    </row>
    <row r="36" spans="1:26" ht="15.75" hidden="1" customHeight="1">
      <c r="A36" s="12"/>
      <c r="B36" s="5"/>
      <c r="C36" s="5"/>
      <c r="D36" s="5"/>
      <c r="E36" s="5"/>
      <c r="F36" s="5"/>
      <c r="G36" s="5"/>
      <c r="H36" s="5"/>
      <c r="I36" s="5"/>
      <c r="J36" s="5"/>
      <c r="K36" s="5"/>
      <c r="L36" s="5"/>
      <c r="M36" s="5"/>
      <c r="N36" s="20"/>
      <c r="O36" s="5"/>
      <c r="P36" s="5"/>
      <c r="Q36" s="5"/>
      <c r="R36" s="5"/>
      <c r="S36" s="5"/>
      <c r="T36" s="5"/>
      <c r="U36" s="5"/>
      <c r="V36" s="5"/>
      <c r="W36" s="5"/>
      <c r="X36" s="5"/>
      <c r="Y36" s="5"/>
      <c r="Z36" s="5"/>
    </row>
    <row r="37" spans="1:26" ht="15.75" hidden="1" customHeight="1">
      <c r="A37" s="12"/>
      <c r="B37" s="5"/>
      <c r="C37" s="5"/>
      <c r="D37" s="5"/>
      <c r="E37" s="5"/>
      <c r="F37" s="5"/>
      <c r="G37" s="5"/>
      <c r="H37" s="5"/>
      <c r="I37" s="5"/>
      <c r="J37" s="5"/>
      <c r="K37" s="5"/>
      <c r="L37" s="5"/>
      <c r="M37" s="5"/>
      <c r="N37" s="20"/>
      <c r="O37" s="5"/>
      <c r="P37" s="5"/>
      <c r="Q37" s="5"/>
      <c r="R37" s="5"/>
      <c r="S37" s="5"/>
      <c r="T37" s="5"/>
      <c r="U37" s="5"/>
      <c r="V37" s="5"/>
      <c r="W37" s="5"/>
      <c r="X37" s="5"/>
      <c r="Y37" s="5"/>
      <c r="Z37" s="5"/>
    </row>
    <row r="38" spans="1:26" ht="15.75" hidden="1" customHeight="1">
      <c r="A38" s="12"/>
      <c r="B38" s="5"/>
      <c r="C38" s="5"/>
      <c r="D38" s="5"/>
      <c r="E38" s="5"/>
      <c r="F38" s="5"/>
      <c r="G38" s="5"/>
      <c r="H38" s="5"/>
      <c r="I38" s="5"/>
      <c r="J38" s="5"/>
      <c r="K38" s="5"/>
      <c r="L38" s="5"/>
      <c r="M38" s="5"/>
      <c r="N38" s="20"/>
      <c r="O38" s="5"/>
      <c r="P38" s="5"/>
      <c r="Q38" s="5"/>
      <c r="R38" s="5"/>
      <c r="S38" s="5"/>
      <c r="T38" s="5"/>
      <c r="U38" s="5"/>
      <c r="V38" s="5"/>
      <c r="W38" s="5"/>
      <c r="X38" s="5"/>
      <c r="Y38" s="5"/>
      <c r="Z38" s="5"/>
    </row>
    <row r="39" spans="1:26" ht="15.75" hidden="1" customHeight="1">
      <c r="A39" s="12"/>
      <c r="B39" s="5"/>
      <c r="C39" s="5"/>
      <c r="D39" s="5"/>
      <c r="E39" s="5"/>
      <c r="F39" s="5"/>
      <c r="G39" s="5"/>
      <c r="H39" s="5"/>
      <c r="I39" s="5"/>
      <c r="J39" s="5"/>
      <c r="K39" s="5"/>
      <c r="L39" s="5"/>
      <c r="M39" s="5"/>
      <c r="N39" s="20"/>
      <c r="O39" s="5"/>
      <c r="P39" s="5"/>
      <c r="Q39" s="5"/>
      <c r="R39" s="5"/>
      <c r="S39" s="5"/>
      <c r="T39" s="5"/>
      <c r="U39" s="5"/>
      <c r="V39" s="5"/>
      <c r="W39" s="5"/>
      <c r="X39" s="5"/>
      <c r="Y39" s="5"/>
      <c r="Z39" s="5"/>
    </row>
    <row r="40" spans="1:26" ht="15.75" hidden="1" customHeight="1">
      <c r="A40" s="12"/>
      <c r="B40" s="5"/>
      <c r="C40" s="5"/>
      <c r="D40" s="5"/>
      <c r="E40" s="5"/>
      <c r="F40" s="5"/>
      <c r="G40" s="5"/>
      <c r="H40" s="5"/>
      <c r="I40" s="5"/>
      <c r="J40" s="5"/>
      <c r="K40" s="5"/>
      <c r="L40" s="5"/>
      <c r="M40" s="5"/>
      <c r="N40" s="20"/>
      <c r="O40" s="5"/>
      <c r="P40" s="5"/>
      <c r="Q40" s="5"/>
      <c r="R40" s="5"/>
      <c r="S40" s="5"/>
      <c r="T40" s="5"/>
      <c r="U40" s="5"/>
      <c r="V40" s="5"/>
      <c r="W40" s="5"/>
      <c r="X40" s="5"/>
      <c r="Y40" s="5"/>
      <c r="Z40" s="5"/>
    </row>
    <row r="41" spans="1:26" ht="15.75" hidden="1" customHeight="1">
      <c r="A41" s="12"/>
      <c r="B41" s="5"/>
      <c r="C41" s="5"/>
      <c r="D41" s="5"/>
      <c r="E41" s="5"/>
      <c r="F41" s="5"/>
      <c r="G41" s="5"/>
      <c r="H41" s="5"/>
      <c r="I41" s="5"/>
      <c r="J41" s="5"/>
      <c r="K41" s="5"/>
      <c r="L41" s="5"/>
      <c r="M41" s="5"/>
      <c r="N41" s="20"/>
      <c r="O41" s="5"/>
      <c r="P41" s="5"/>
      <c r="Q41" s="5"/>
      <c r="R41" s="5"/>
      <c r="S41" s="5"/>
      <c r="T41" s="5"/>
      <c r="U41" s="5"/>
      <c r="V41" s="5"/>
      <c r="W41" s="5"/>
      <c r="X41" s="5"/>
      <c r="Y41" s="5"/>
      <c r="Z41" s="5"/>
    </row>
    <row r="42" spans="1:26" ht="15.75" hidden="1" customHeight="1">
      <c r="A42" s="12"/>
      <c r="B42" s="5"/>
      <c r="C42" s="5"/>
      <c r="D42" s="5"/>
      <c r="E42" s="5"/>
      <c r="F42" s="5"/>
      <c r="G42" s="5"/>
      <c r="H42" s="5"/>
      <c r="I42" s="5"/>
      <c r="J42" s="5"/>
      <c r="K42" s="5"/>
      <c r="L42" s="5"/>
      <c r="M42" s="5"/>
      <c r="N42" s="20"/>
      <c r="O42" s="5"/>
      <c r="P42" s="5"/>
      <c r="Q42" s="5"/>
      <c r="R42" s="5"/>
      <c r="S42" s="5"/>
      <c r="T42" s="5"/>
      <c r="U42" s="5"/>
      <c r="V42" s="5"/>
      <c r="W42" s="5"/>
      <c r="X42" s="5"/>
      <c r="Y42" s="5"/>
      <c r="Z42" s="5"/>
    </row>
    <row r="43" spans="1:26" ht="15.75" hidden="1" customHeight="1">
      <c r="A43" s="12"/>
      <c r="B43" s="5"/>
      <c r="C43" s="5"/>
      <c r="D43" s="5"/>
      <c r="E43" s="5"/>
      <c r="F43" s="5"/>
      <c r="G43" s="5"/>
      <c r="H43" s="5"/>
      <c r="I43" s="5"/>
      <c r="J43" s="5"/>
      <c r="K43" s="5"/>
      <c r="L43" s="5"/>
      <c r="M43" s="5"/>
      <c r="N43" s="20"/>
      <c r="O43" s="5"/>
      <c r="P43" s="5"/>
      <c r="Q43" s="5"/>
      <c r="R43" s="5"/>
      <c r="S43" s="5"/>
      <c r="T43" s="5"/>
      <c r="U43" s="5"/>
      <c r="V43" s="5"/>
      <c r="W43" s="5"/>
      <c r="X43" s="5"/>
      <c r="Y43" s="5"/>
      <c r="Z43" s="5"/>
    </row>
    <row r="44" spans="1:26" ht="15.75" hidden="1" customHeight="1">
      <c r="A44" s="12"/>
      <c r="B44" s="5"/>
      <c r="C44" s="5"/>
      <c r="D44" s="5"/>
      <c r="E44" s="5"/>
      <c r="F44" s="5"/>
      <c r="G44" s="5"/>
      <c r="H44" s="5"/>
      <c r="I44" s="5"/>
      <c r="J44" s="5"/>
      <c r="K44" s="5"/>
      <c r="L44" s="5"/>
      <c r="M44" s="5"/>
      <c r="N44" s="20"/>
      <c r="O44" s="5"/>
      <c r="P44" s="5"/>
      <c r="Q44" s="5"/>
      <c r="R44" s="5"/>
      <c r="S44" s="5"/>
      <c r="T44" s="5"/>
      <c r="U44" s="5"/>
      <c r="V44" s="5"/>
      <c r="W44" s="5"/>
      <c r="X44" s="5"/>
      <c r="Y44" s="5"/>
      <c r="Z44" s="5"/>
    </row>
    <row r="45" spans="1:26" ht="15.75" hidden="1" customHeight="1">
      <c r="A45" s="12"/>
      <c r="B45" s="5"/>
      <c r="C45" s="5"/>
      <c r="D45" s="5"/>
      <c r="E45" s="5"/>
      <c r="F45" s="5"/>
      <c r="G45" s="5"/>
      <c r="H45" s="5"/>
      <c r="I45" s="5"/>
      <c r="J45" s="5"/>
      <c r="K45" s="5"/>
      <c r="L45" s="5"/>
      <c r="M45" s="5"/>
      <c r="N45" s="20"/>
      <c r="O45" s="5"/>
      <c r="P45" s="5"/>
      <c r="Q45" s="5"/>
      <c r="R45" s="5"/>
      <c r="S45" s="5"/>
      <c r="T45" s="5"/>
      <c r="U45" s="5"/>
      <c r="V45" s="5"/>
      <c r="W45" s="5"/>
      <c r="X45" s="5"/>
      <c r="Y45" s="5"/>
      <c r="Z45" s="5"/>
    </row>
    <row r="46" spans="1:26" ht="15.75" hidden="1" customHeight="1">
      <c r="A46" s="12"/>
      <c r="B46" s="5"/>
      <c r="C46" s="5"/>
      <c r="D46" s="5"/>
      <c r="E46" s="5"/>
      <c r="F46" s="5"/>
      <c r="G46" s="5"/>
      <c r="H46" s="5"/>
      <c r="I46" s="5"/>
      <c r="J46" s="5"/>
      <c r="K46" s="5"/>
      <c r="L46" s="5"/>
      <c r="M46" s="5"/>
      <c r="N46" s="20"/>
      <c r="O46" s="5"/>
      <c r="P46" s="5"/>
      <c r="Q46" s="5"/>
      <c r="R46" s="5"/>
      <c r="S46" s="5"/>
      <c r="T46" s="5"/>
      <c r="U46" s="5"/>
      <c r="V46" s="5"/>
      <c r="W46" s="5"/>
      <c r="X46" s="5"/>
      <c r="Y46" s="5"/>
      <c r="Z46" s="5"/>
    </row>
    <row r="47" spans="1:26" ht="15.75" hidden="1" customHeight="1">
      <c r="A47" s="12"/>
      <c r="B47" s="5"/>
      <c r="C47" s="5"/>
      <c r="D47" s="5"/>
      <c r="E47" s="5"/>
      <c r="F47" s="5"/>
      <c r="G47" s="5"/>
      <c r="H47" s="5"/>
      <c r="I47" s="5"/>
      <c r="J47" s="5"/>
      <c r="K47" s="5"/>
      <c r="L47" s="5"/>
      <c r="M47" s="5"/>
      <c r="N47" s="20"/>
      <c r="O47" s="5"/>
      <c r="P47" s="5"/>
      <c r="Q47" s="5"/>
      <c r="R47" s="5"/>
      <c r="S47" s="5"/>
      <c r="T47" s="5"/>
      <c r="U47" s="5"/>
      <c r="V47" s="5"/>
      <c r="W47" s="5"/>
      <c r="X47" s="5"/>
      <c r="Y47" s="5"/>
      <c r="Z47" s="5"/>
    </row>
    <row r="48" spans="1:26" ht="15.75" hidden="1" customHeight="1">
      <c r="A48" s="12"/>
      <c r="B48" s="5"/>
      <c r="C48" s="5"/>
      <c r="D48" s="5"/>
      <c r="E48" s="5"/>
      <c r="F48" s="5"/>
      <c r="G48" s="5"/>
      <c r="H48" s="5"/>
      <c r="I48" s="5"/>
      <c r="J48" s="5"/>
      <c r="K48" s="5"/>
      <c r="L48" s="5"/>
      <c r="M48" s="5"/>
      <c r="N48" s="20"/>
      <c r="O48" s="5"/>
      <c r="P48" s="5"/>
      <c r="Q48" s="5"/>
      <c r="R48" s="5"/>
      <c r="S48" s="5"/>
      <c r="T48" s="5"/>
      <c r="U48" s="5"/>
      <c r="V48" s="5"/>
      <c r="W48" s="5"/>
      <c r="X48" s="5"/>
      <c r="Y48" s="5"/>
      <c r="Z48" s="5"/>
    </row>
    <row r="49" spans="1:26" ht="15.75" hidden="1" customHeight="1">
      <c r="A49" s="12"/>
      <c r="B49" s="5"/>
      <c r="C49" s="5"/>
      <c r="D49" s="5"/>
      <c r="E49" s="5"/>
      <c r="F49" s="5"/>
      <c r="G49" s="5"/>
      <c r="H49" s="5"/>
      <c r="I49" s="5"/>
      <c r="J49" s="5"/>
      <c r="K49" s="5"/>
      <c r="L49" s="5"/>
      <c r="M49" s="5"/>
      <c r="N49" s="20"/>
      <c r="O49" s="5"/>
      <c r="P49" s="5"/>
      <c r="Q49" s="5"/>
      <c r="R49" s="5"/>
      <c r="S49" s="5"/>
      <c r="T49" s="5"/>
      <c r="U49" s="5"/>
      <c r="V49" s="5"/>
      <c r="W49" s="5"/>
      <c r="X49" s="5"/>
      <c r="Y49" s="5"/>
      <c r="Z49" s="5"/>
    </row>
    <row r="50" spans="1:26" ht="15.75" hidden="1" customHeight="1">
      <c r="A50" s="12"/>
      <c r="B50" s="5"/>
      <c r="C50" s="5"/>
      <c r="D50" s="5"/>
      <c r="E50" s="5"/>
      <c r="F50" s="5"/>
      <c r="G50" s="5"/>
      <c r="H50" s="5"/>
      <c r="I50" s="5"/>
      <c r="J50" s="5"/>
      <c r="K50" s="5"/>
      <c r="L50" s="5"/>
      <c r="M50" s="5"/>
      <c r="N50" s="20"/>
      <c r="O50" s="5"/>
      <c r="P50" s="5"/>
      <c r="Q50" s="5"/>
      <c r="R50" s="5"/>
      <c r="S50" s="5"/>
      <c r="T50" s="5"/>
      <c r="U50" s="5"/>
      <c r="V50" s="5"/>
      <c r="W50" s="5"/>
      <c r="X50" s="5"/>
      <c r="Y50" s="5"/>
      <c r="Z50" s="5"/>
    </row>
    <row r="51" spans="1:26" ht="15.75" hidden="1" customHeight="1">
      <c r="A51" s="12"/>
      <c r="B51" s="5"/>
      <c r="C51" s="5"/>
      <c r="D51" s="5"/>
      <c r="E51" s="5"/>
      <c r="F51" s="5"/>
      <c r="G51" s="5"/>
      <c r="H51" s="5"/>
      <c r="I51" s="5"/>
      <c r="J51" s="5"/>
      <c r="K51" s="5"/>
      <c r="L51" s="5"/>
      <c r="M51" s="5"/>
      <c r="N51" s="20"/>
      <c r="O51" s="5"/>
      <c r="P51" s="5"/>
      <c r="Q51" s="5"/>
      <c r="R51" s="5"/>
      <c r="S51" s="5"/>
      <c r="T51" s="5"/>
      <c r="U51" s="5"/>
      <c r="V51" s="5"/>
      <c r="W51" s="5"/>
      <c r="X51" s="5"/>
      <c r="Y51" s="5"/>
      <c r="Z51" s="5"/>
    </row>
    <row r="52" spans="1:26" ht="15.75" hidden="1" customHeight="1">
      <c r="A52" s="12"/>
      <c r="B52" s="5"/>
      <c r="C52" s="5"/>
      <c r="D52" s="5"/>
      <c r="E52" s="5"/>
      <c r="F52" s="5"/>
      <c r="G52" s="5"/>
      <c r="H52" s="5"/>
      <c r="I52" s="5"/>
      <c r="J52" s="5"/>
      <c r="K52" s="5"/>
      <c r="L52" s="5"/>
      <c r="M52" s="5"/>
      <c r="N52" s="20"/>
      <c r="O52" s="5"/>
      <c r="P52" s="5"/>
      <c r="Q52" s="5"/>
      <c r="R52" s="5"/>
      <c r="S52" s="5"/>
      <c r="T52" s="5"/>
      <c r="U52" s="5"/>
      <c r="V52" s="5"/>
      <c r="W52" s="5"/>
      <c r="X52" s="5"/>
      <c r="Y52" s="5"/>
      <c r="Z52" s="5"/>
    </row>
    <row r="53" spans="1:26" ht="15.75" hidden="1" customHeight="1">
      <c r="A53" s="12"/>
      <c r="B53" s="5"/>
      <c r="C53" s="5"/>
      <c r="D53" s="5"/>
      <c r="E53" s="5"/>
      <c r="F53" s="5"/>
      <c r="G53" s="5"/>
      <c r="H53" s="5"/>
      <c r="I53" s="5"/>
      <c r="J53" s="5"/>
      <c r="K53" s="5"/>
      <c r="L53" s="5"/>
      <c r="M53" s="5"/>
      <c r="N53" s="20"/>
      <c r="O53" s="5"/>
      <c r="P53" s="5"/>
      <c r="Q53" s="5"/>
      <c r="R53" s="5"/>
      <c r="S53" s="5"/>
      <c r="T53" s="5"/>
      <c r="U53" s="5"/>
      <c r="V53" s="5"/>
      <c r="W53" s="5"/>
      <c r="X53" s="5"/>
      <c r="Y53" s="5"/>
      <c r="Z53" s="5"/>
    </row>
    <row r="54" spans="1:26" ht="15.75" hidden="1" customHeight="1">
      <c r="A54" s="12"/>
      <c r="B54" s="5"/>
      <c r="C54" s="5"/>
      <c r="D54" s="5"/>
      <c r="E54" s="5"/>
      <c r="F54" s="5"/>
      <c r="G54" s="5"/>
      <c r="H54" s="5"/>
      <c r="I54" s="5"/>
      <c r="J54" s="5"/>
      <c r="K54" s="5"/>
      <c r="L54" s="5"/>
      <c r="M54" s="5"/>
      <c r="N54" s="20"/>
      <c r="O54" s="5"/>
      <c r="P54" s="5"/>
      <c r="Q54" s="5"/>
      <c r="R54" s="5"/>
      <c r="S54" s="5"/>
      <c r="T54" s="5"/>
      <c r="U54" s="5"/>
      <c r="V54" s="5"/>
      <c r="W54" s="5"/>
      <c r="X54" s="5"/>
      <c r="Y54" s="5"/>
      <c r="Z54" s="5"/>
    </row>
    <row r="55" spans="1:26" ht="15.75" hidden="1" customHeight="1">
      <c r="A55" s="12"/>
      <c r="B55" s="5"/>
      <c r="C55" s="5"/>
      <c r="D55" s="5"/>
      <c r="E55" s="5"/>
      <c r="F55" s="5"/>
      <c r="G55" s="5"/>
      <c r="H55" s="5"/>
      <c r="I55" s="5"/>
      <c r="J55" s="5"/>
      <c r="K55" s="5"/>
      <c r="L55" s="5"/>
      <c r="M55" s="5"/>
      <c r="N55" s="20"/>
      <c r="O55" s="5"/>
      <c r="P55" s="5"/>
      <c r="Q55" s="5"/>
      <c r="R55" s="5"/>
      <c r="S55" s="5"/>
      <c r="T55" s="5"/>
      <c r="U55" s="5"/>
      <c r="V55" s="5"/>
      <c r="W55" s="5"/>
      <c r="X55" s="5"/>
      <c r="Y55" s="5"/>
      <c r="Z55" s="5"/>
    </row>
    <row r="56" spans="1:26" ht="15.75" hidden="1" customHeight="1">
      <c r="A56" s="12"/>
      <c r="B56" s="5"/>
      <c r="C56" s="5"/>
      <c r="D56" s="5"/>
      <c r="E56" s="5"/>
      <c r="F56" s="5"/>
      <c r="G56" s="5"/>
      <c r="H56" s="5"/>
      <c r="I56" s="5"/>
      <c r="J56" s="5"/>
      <c r="K56" s="5"/>
      <c r="L56" s="5"/>
      <c r="M56" s="5"/>
      <c r="N56" s="20"/>
      <c r="O56" s="5"/>
      <c r="P56" s="5"/>
      <c r="Q56" s="5"/>
      <c r="R56" s="5"/>
      <c r="S56" s="5"/>
      <c r="T56" s="5"/>
      <c r="U56" s="5"/>
      <c r="V56" s="5"/>
      <c r="W56" s="5"/>
      <c r="X56" s="5"/>
      <c r="Y56" s="5"/>
      <c r="Z56" s="5"/>
    </row>
    <row r="57" spans="1:26" ht="15.75" hidden="1" customHeight="1">
      <c r="A57" s="12"/>
      <c r="B57" s="5"/>
      <c r="C57" s="5"/>
      <c r="D57" s="5"/>
      <c r="E57" s="5"/>
      <c r="F57" s="5"/>
      <c r="G57" s="5"/>
      <c r="H57" s="5"/>
      <c r="I57" s="5"/>
      <c r="J57" s="5"/>
      <c r="K57" s="5"/>
      <c r="L57" s="5"/>
      <c r="M57" s="5"/>
      <c r="N57" s="20"/>
      <c r="O57" s="5"/>
      <c r="P57" s="5"/>
      <c r="Q57" s="5"/>
      <c r="R57" s="5"/>
      <c r="S57" s="5"/>
      <c r="T57" s="5"/>
      <c r="U57" s="5"/>
      <c r="V57" s="5"/>
      <c r="W57" s="5"/>
      <c r="X57" s="5"/>
      <c r="Y57" s="5"/>
      <c r="Z57" s="5"/>
    </row>
    <row r="58" spans="1:26" ht="15.75" hidden="1" customHeight="1">
      <c r="A58" s="12"/>
      <c r="B58" s="5"/>
      <c r="C58" s="5"/>
      <c r="D58" s="5"/>
      <c r="E58" s="5"/>
      <c r="F58" s="5"/>
      <c r="G58" s="5"/>
      <c r="H58" s="5"/>
      <c r="I58" s="5"/>
      <c r="J58" s="5"/>
      <c r="K58" s="5"/>
      <c r="L58" s="5"/>
      <c r="M58" s="5"/>
      <c r="N58" s="20"/>
      <c r="O58" s="5"/>
      <c r="P58" s="5"/>
      <c r="Q58" s="5"/>
      <c r="R58" s="5"/>
      <c r="S58" s="5"/>
      <c r="T58" s="5"/>
      <c r="U58" s="5"/>
      <c r="V58" s="5"/>
      <c r="W58" s="5"/>
      <c r="X58" s="5"/>
      <c r="Y58" s="5"/>
      <c r="Z58" s="5"/>
    </row>
    <row r="59" spans="1:26" ht="15.75" hidden="1" customHeight="1">
      <c r="A59" s="12"/>
      <c r="B59" s="5"/>
      <c r="C59" s="5"/>
      <c r="D59" s="5"/>
      <c r="E59" s="5"/>
      <c r="F59" s="5"/>
      <c r="G59" s="5"/>
      <c r="H59" s="5"/>
      <c r="I59" s="5"/>
      <c r="J59" s="5"/>
      <c r="K59" s="5"/>
      <c r="L59" s="5"/>
      <c r="M59" s="5"/>
      <c r="N59" s="20"/>
      <c r="O59" s="5"/>
      <c r="P59" s="5"/>
      <c r="Q59" s="5"/>
      <c r="R59" s="5"/>
      <c r="S59" s="5"/>
      <c r="T59" s="5"/>
      <c r="U59" s="5"/>
      <c r="V59" s="5"/>
      <c r="W59" s="5"/>
      <c r="X59" s="5"/>
      <c r="Y59" s="5"/>
      <c r="Z59" s="5"/>
    </row>
    <row r="60" spans="1:26" ht="15.75" hidden="1" customHeight="1">
      <c r="A60" s="12"/>
      <c r="B60" s="5"/>
      <c r="C60" s="5"/>
      <c r="D60" s="5"/>
      <c r="E60" s="5"/>
      <c r="F60" s="5"/>
      <c r="G60" s="5"/>
      <c r="H60" s="5"/>
      <c r="I60" s="5"/>
      <c r="J60" s="5"/>
      <c r="K60" s="5"/>
      <c r="L60" s="5"/>
      <c r="M60" s="5"/>
      <c r="N60" s="20"/>
      <c r="O60" s="5"/>
      <c r="P60" s="5"/>
      <c r="Q60" s="5"/>
      <c r="R60" s="5"/>
      <c r="S60" s="5"/>
      <c r="T60" s="5"/>
      <c r="U60" s="5"/>
      <c r="V60" s="5"/>
      <c r="W60" s="5"/>
      <c r="X60" s="5"/>
      <c r="Y60" s="5"/>
      <c r="Z60" s="5"/>
    </row>
    <row r="61" spans="1:26" ht="15.75" hidden="1" customHeight="1">
      <c r="A61" s="12"/>
      <c r="B61" s="5"/>
      <c r="C61" s="5"/>
      <c r="D61" s="5"/>
      <c r="E61" s="5"/>
      <c r="F61" s="5"/>
      <c r="G61" s="5"/>
      <c r="H61" s="5"/>
      <c r="I61" s="5"/>
      <c r="J61" s="5"/>
      <c r="K61" s="5"/>
      <c r="L61" s="5"/>
      <c r="M61" s="5"/>
      <c r="N61" s="20"/>
      <c r="O61" s="5"/>
      <c r="P61" s="5"/>
      <c r="Q61" s="5"/>
      <c r="R61" s="5"/>
      <c r="S61" s="5"/>
      <c r="T61" s="5"/>
      <c r="U61" s="5"/>
      <c r="V61" s="5"/>
      <c r="W61" s="5"/>
      <c r="X61" s="5"/>
      <c r="Y61" s="5"/>
      <c r="Z61" s="5"/>
    </row>
    <row r="62" spans="1:26" ht="15.75" hidden="1" customHeight="1">
      <c r="A62" s="12"/>
      <c r="B62" s="5"/>
      <c r="C62" s="5"/>
      <c r="D62" s="5"/>
      <c r="E62" s="5"/>
      <c r="F62" s="5"/>
      <c r="G62" s="5"/>
      <c r="H62" s="5"/>
      <c r="I62" s="5"/>
      <c r="J62" s="5"/>
      <c r="K62" s="5"/>
      <c r="L62" s="5"/>
      <c r="M62" s="5"/>
      <c r="N62" s="20"/>
      <c r="O62" s="5"/>
      <c r="P62" s="5"/>
      <c r="Q62" s="5"/>
      <c r="R62" s="5"/>
      <c r="S62" s="5"/>
      <c r="T62" s="5"/>
      <c r="U62" s="5"/>
      <c r="V62" s="5"/>
      <c r="W62" s="5"/>
      <c r="X62" s="5"/>
      <c r="Y62" s="5"/>
      <c r="Z62" s="5"/>
    </row>
    <row r="63" spans="1:26" ht="15.75" hidden="1" customHeight="1">
      <c r="A63" s="12"/>
      <c r="B63" s="5"/>
      <c r="C63" s="5"/>
      <c r="D63" s="5"/>
      <c r="E63" s="5"/>
      <c r="F63" s="5"/>
      <c r="G63" s="5"/>
      <c r="H63" s="5"/>
      <c r="I63" s="5"/>
      <c r="J63" s="5"/>
      <c r="K63" s="5"/>
      <c r="L63" s="5"/>
      <c r="M63" s="5"/>
      <c r="N63" s="20"/>
      <c r="O63" s="5"/>
      <c r="P63" s="5"/>
      <c r="Q63" s="5"/>
      <c r="R63" s="5"/>
      <c r="S63" s="5"/>
      <c r="T63" s="5"/>
      <c r="U63" s="5"/>
      <c r="V63" s="5"/>
      <c r="W63" s="5"/>
      <c r="X63" s="5"/>
      <c r="Y63" s="5"/>
      <c r="Z63" s="5"/>
    </row>
    <row r="64" spans="1:26" ht="15.75" hidden="1" customHeight="1">
      <c r="A64" s="12"/>
      <c r="B64" s="5"/>
      <c r="C64" s="5"/>
      <c r="D64" s="5"/>
      <c r="E64" s="5"/>
      <c r="F64" s="5"/>
      <c r="G64" s="5"/>
      <c r="H64" s="5"/>
      <c r="I64" s="5"/>
      <c r="J64" s="5"/>
      <c r="K64" s="5"/>
      <c r="L64" s="5"/>
      <c r="M64" s="5"/>
      <c r="N64" s="20"/>
      <c r="O64" s="5"/>
      <c r="P64" s="5"/>
      <c r="Q64" s="5"/>
      <c r="R64" s="5"/>
      <c r="S64" s="5"/>
      <c r="T64" s="5"/>
      <c r="U64" s="5"/>
      <c r="V64" s="5"/>
      <c r="W64" s="5"/>
      <c r="X64" s="5"/>
      <c r="Y64" s="5"/>
      <c r="Z64" s="5"/>
    </row>
    <row r="65" spans="1:26" ht="15.75" hidden="1" customHeight="1">
      <c r="A65" s="12"/>
      <c r="B65" s="5"/>
      <c r="C65" s="5"/>
      <c r="D65" s="5"/>
      <c r="E65" s="5"/>
      <c r="F65" s="5"/>
      <c r="G65" s="5"/>
      <c r="H65" s="5"/>
      <c r="I65" s="5"/>
      <c r="J65" s="5"/>
      <c r="K65" s="5"/>
      <c r="L65" s="5"/>
      <c r="M65" s="5"/>
      <c r="N65" s="20"/>
      <c r="O65" s="5"/>
      <c r="P65" s="5"/>
      <c r="Q65" s="5"/>
      <c r="R65" s="5"/>
      <c r="S65" s="5"/>
      <c r="T65" s="5"/>
      <c r="U65" s="5"/>
      <c r="V65" s="5"/>
      <c r="W65" s="5"/>
      <c r="X65" s="5"/>
      <c r="Y65" s="5"/>
      <c r="Z65" s="5"/>
    </row>
    <row r="66" spans="1:26" ht="15.75" hidden="1" customHeight="1">
      <c r="A66" s="12"/>
      <c r="B66" s="5"/>
      <c r="C66" s="5"/>
      <c r="D66" s="5"/>
      <c r="E66" s="5"/>
      <c r="F66" s="5"/>
      <c r="G66" s="5"/>
      <c r="H66" s="5"/>
      <c r="I66" s="5"/>
      <c r="J66" s="5"/>
      <c r="K66" s="5"/>
      <c r="L66" s="5"/>
      <c r="M66" s="5"/>
      <c r="N66" s="20"/>
      <c r="O66" s="5"/>
      <c r="P66" s="5"/>
      <c r="Q66" s="5"/>
      <c r="R66" s="5"/>
      <c r="S66" s="5"/>
      <c r="T66" s="5"/>
      <c r="U66" s="5"/>
      <c r="V66" s="5"/>
      <c r="W66" s="5"/>
      <c r="X66" s="5"/>
      <c r="Y66" s="5"/>
      <c r="Z66" s="5"/>
    </row>
    <row r="67" spans="1:26" ht="15.75" hidden="1" customHeight="1">
      <c r="A67" s="12"/>
      <c r="B67" s="5"/>
      <c r="C67" s="5"/>
      <c r="D67" s="5"/>
      <c r="E67" s="5"/>
      <c r="F67" s="5"/>
      <c r="G67" s="5"/>
      <c r="H67" s="5"/>
      <c r="I67" s="5"/>
      <c r="J67" s="5"/>
      <c r="K67" s="5"/>
      <c r="L67" s="5"/>
      <c r="M67" s="5"/>
      <c r="N67" s="20"/>
      <c r="O67" s="5"/>
      <c r="P67" s="5"/>
      <c r="Q67" s="5"/>
      <c r="R67" s="5"/>
      <c r="S67" s="5"/>
      <c r="T67" s="5"/>
      <c r="U67" s="5"/>
      <c r="V67" s="5"/>
      <c r="W67" s="5"/>
      <c r="X67" s="5"/>
      <c r="Y67" s="5"/>
      <c r="Z67" s="5"/>
    </row>
    <row r="68" spans="1:26" ht="15.75" hidden="1" customHeight="1">
      <c r="A68" s="12"/>
      <c r="B68" s="5"/>
      <c r="C68" s="5"/>
      <c r="D68" s="5"/>
      <c r="E68" s="5"/>
      <c r="F68" s="5"/>
      <c r="G68" s="5"/>
      <c r="H68" s="5"/>
      <c r="I68" s="5"/>
      <c r="J68" s="5"/>
      <c r="K68" s="5"/>
      <c r="L68" s="5"/>
      <c r="M68" s="5"/>
      <c r="N68" s="20"/>
      <c r="O68" s="5"/>
      <c r="P68" s="5"/>
      <c r="Q68" s="5"/>
      <c r="R68" s="5"/>
      <c r="S68" s="5"/>
      <c r="T68" s="5"/>
      <c r="U68" s="5"/>
      <c r="V68" s="5"/>
      <c r="W68" s="5"/>
      <c r="X68" s="5"/>
      <c r="Y68" s="5"/>
      <c r="Z68" s="5"/>
    </row>
    <row r="69" spans="1:26" ht="15.75" hidden="1" customHeight="1">
      <c r="A69" s="12"/>
      <c r="B69" s="5"/>
      <c r="C69" s="5"/>
      <c r="D69" s="5"/>
      <c r="E69" s="5"/>
      <c r="F69" s="5"/>
      <c r="G69" s="5"/>
      <c r="H69" s="5"/>
      <c r="I69" s="5"/>
      <c r="J69" s="5"/>
      <c r="K69" s="5"/>
      <c r="L69" s="5"/>
      <c r="M69" s="5"/>
      <c r="N69" s="20"/>
      <c r="O69" s="5"/>
      <c r="P69" s="5"/>
      <c r="Q69" s="5"/>
      <c r="R69" s="5"/>
      <c r="S69" s="5"/>
      <c r="T69" s="5"/>
      <c r="U69" s="5"/>
      <c r="V69" s="5"/>
      <c r="W69" s="5"/>
      <c r="X69" s="5"/>
      <c r="Y69" s="5"/>
      <c r="Z69" s="5"/>
    </row>
    <row r="70" spans="1:26" ht="15.75" hidden="1" customHeight="1">
      <c r="A70" s="12"/>
      <c r="B70" s="5"/>
      <c r="C70" s="5"/>
      <c r="D70" s="5"/>
      <c r="E70" s="5"/>
      <c r="F70" s="5"/>
      <c r="G70" s="5"/>
      <c r="H70" s="5"/>
      <c r="I70" s="5"/>
      <c r="J70" s="5"/>
      <c r="K70" s="5"/>
      <c r="L70" s="5"/>
      <c r="M70" s="5"/>
      <c r="N70" s="20"/>
      <c r="O70" s="5"/>
      <c r="P70" s="5"/>
      <c r="Q70" s="5"/>
      <c r="R70" s="5"/>
      <c r="S70" s="5"/>
      <c r="T70" s="5"/>
      <c r="U70" s="5"/>
      <c r="V70" s="5"/>
      <c r="W70" s="5"/>
      <c r="X70" s="5"/>
      <c r="Y70" s="5"/>
      <c r="Z70" s="5"/>
    </row>
    <row r="71" spans="1:26" ht="15.75" hidden="1" customHeight="1">
      <c r="A71" s="12"/>
      <c r="B71" s="5"/>
      <c r="C71" s="5"/>
      <c r="D71" s="5"/>
      <c r="E71" s="5"/>
      <c r="F71" s="5"/>
      <c r="G71" s="5"/>
      <c r="H71" s="5"/>
      <c r="I71" s="5"/>
      <c r="J71" s="5"/>
      <c r="K71" s="5"/>
      <c r="L71" s="5"/>
      <c r="M71" s="5"/>
      <c r="N71" s="20"/>
      <c r="O71" s="5"/>
      <c r="P71" s="5"/>
      <c r="Q71" s="5"/>
      <c r="R71" s="5"/>
      <c r="S71" s="5"/>
      <c r="T71" s="5"/>
      <c r="U71" s="5"/>
      <c r="V71" s="5"/>
      <c r="W71" s="5"/>
      <c r="X71" s="5"/>
      <c r="Y71" s="5"/>
      <c r="Z71" s="5"/>
    </row>
    <row r="72" spans="1:26" ht="15.75" hidden="1" customHeight="1">
      <c r="A72" s="12"/>
      <c r="B72" s="5"/>
      <c r="C72" s="5"/>
      <c r="D72" s="5"/>
      <c r="E72" s="5"/>
      <c r="F72" s="5"/>
      <c r="G72" s="5"/>
      <c r="H72" s="5"/>
      <c r="I72" s="5"/>
      <c r="J72" s="5"/>
      <c r="K72" s="5"/>
      <c r="L72" s="5"/>
      <c r="M72" s="5"/>
      <c r="N72" s="20"/>
      <c r="O72" s="5"/>
      <c r="P72" s="5"/>
      <c r="Q72" s="5"/>
      <c r="R72" s="5"/>
      <c r="S72" s="5"/>
      <c r="T72" s="5"/>
      <c r="U72" s="5"/>
      <c r="V72" s="5"/>
      <c r="W72" s="5"/>
      <c r="X72" s="5"/>
      <c r="Y72" s="5"/>
      <c r="Z72" s="5"/>
    </row>
    <row r="73" spans="1:26" ht="15.75" hidden="1" customHeight="1">
      <c r="A73" s="12"/>
      <c r="B73" s="5"/>
      <c r="C73" s="5"/>
      <c r="D73" s="5"/>
      <c r="E73" s="5"/>
      <c r="F73" s="5"/>
      <c r="G73" s="5"/>
      <c r="H73" s="5"/>
      <c r="I73" s="5"/>
      <c r="J73" s="5"/>
      <c r="K73" s="5"/>
      <c r="L73" s="5"/>
      <c r="M73" s="5"/>
      <c r="N73" s="20"/>
      <c r="O73" s="5"/>
      <c r="P73" s="5"/>
      <c r="Q73" s="5"/>
      <c r="R73" s="5"/>
      <c r="S73" s="5"/>
      <c r="T73" s="5"/>
      <c r="U73" s="5"/>
      <c r="V73" s="5"/>
      <c r="W73" s="5"/>
      <c r="X73" s="5"/>
      <c r="Y73" s="5"/>
      <c r="Z73" s="5"/>
    </row>
    <row r="74" spans="1:26" ht="15.75" hidden="1" customHeight="1">
      <c r="A74" s="12"/>
      <c r="B74" s="5"/>
      <c r="C74" s="5"/>
      <c r="D74" s="5"/>
      <c r="E74" s="5"/>
      <c r="F74" s="5"/>
      <c r="G74" s="5"/>
      <c r="H74" s="5"/>
      <c r="I74" s="5"/>
      <c r="J74" s="5"/>
      <c r="K74" s="5"/>
      <c r="L74" s="5"/>
      <c r="M74" s="5"/>
      <c r="N74" s="20"/>
      <c r="O74" s="5"/>
      <c r="P74" s="5"/>
      <c r="Q74" s="5"/>
      <c r="R74" s="5"/>
      <c r="S74" s="5"/>
      <c r="T74" s="5"/>
      <c r="U74" s="5"/>
      <c r="V74" s="5"/>
      <c r="W74" s="5"/>
      <c r="X74" s="5"/>
      <c r="Y74" s="5"/>
      <c r="Z74" s="5"/>
    </row>
    <row r="75" spans="1:26" ht="15.75" hidden="1" customHeight="1">
      <c r="A75" s="12"/>
      <c r="B75" s="5"/>
      <c r="C75" s="5"/>
      <c r="D75" s="5"/>
      <c r="E75" s="5"/>
      <c r="F75" s="5"/>
      <c r="G75" s="5"/>
      <c r="H75" s="5"/>
      <c r="I75" s="5"/>
      <c r="J75" s="5"/>
      <c r="K75" s="5"/>
      <c r="L75" s="5"/>
      <c r="M75" s="5"/>
      <c r="N75" s="20"/>
      <c r="O75" s="5"/>
      <c r="P75" s="5"/>
      <c r="Q75" s="5"/>
      <c r="R75" s="5"/>
      <c r="S75" s="5"/>
      <c r="T75" s="5"/>
      <c r="U75" s="5"/>
      <c r="V75" s="5"/>
      <c r="W75" s="5"/>
      <c r="X75" s="5"/>
      <c r="Y75" s="5"/>
      <c r="Z75" s="5"/>
    </row>
    <row r="76" spans="1:26" ht="15.75" hidden="1" customHeight="1">
      <c r="A76" s="12"/>
      <c r="B76" s="5"/>
      <c r="C76" s="5"/>
      <c r="D76" s="5"/>
      <c r="E76" s="5"/>
      <c r="F76" s="5"/>
      <c r="G76" s="5"/>
      <c r="H76" s="5"/>
      <c r="I76" s="5"/>
      <c r="J76" s="5"/>
      <c r="K76" s="5"/>
      <c r="L76" s="5"/>
      <c r="M76" s="5"/>
      <c r="N76" s="20"/>
      <c r="O76" s="5"/>
      <c r="P76" s="5"/>
      <c r="Q76" s="5"/>
      <c r="R76" s="5"/>
      <c r="S76" s="5"/>
      <c r="T76" s="5"/>
      <c r="U76" s="5"/>
      <c r="V76" s="5"/>
      <c r="W76" s="5"/>
      <c r="X76" s="5"/>
      <c r="Y76" s="5"/>
      <c r="Z76" s="5"/>
    </row>
    <row r="77" spans="1:26" ht="15.75" hidden="1" customHeight="1">
      <c r="A77" s="12"/>
      <c r="B77" s="5"/>
      <c r="C77" s="5"/>
      <c r="D77" s="5"/>
      <c r="E77" s="5"/>
      <c r="F77" s="5"/>
      <c r="G77" s="5"/>
      <c r="H77" s="5"/>
      <c r="I77" s="5"/>
      <c r="J77" s="5"/>
      <c r="K77" s="5"/>
      <c r="L77" s="5"/>
      <c r="M77" s="5"/>
      <c r="N77" s="20"/>
      <c r="O77" s="5"/>
      <c r="P77" s="5"/>
      <c r="Q77" s="5"/>
      <c r="R77" s="5"/>
      <c r="S77" s="5"/>
      <c r="T77" s="5"/>
      <c r="U77" s="5"/>
      <c r="V77" s="5"/>
      <c r="W77" s="5"/>
      <c r="X77" s="5"/>
      <c r="Y77" s="5"/>
      <c r="Z77" s="5"/>
    </row>
    <row r="78" spans="1:26" ht="15.75" hidden="1" customHeight="1">
      <c r="A78" s="12"/>
      <c r="B78" s="5"/>
      <c r="C78" s="5"/>
      <c r="D78" s="5"/>
      <c r="E78" s="5"/>
      <c r="F78" s="5"/>
      <c r="G78" s="5"/>
      <c r="H78" s="5"/>
      <c r="I78" s="5"/>
      <c r="J78" s="5"/>
      <c r="K78" s="5"/>
      <c r="L78" s="5"/>
      <c r="M78" s="5"/>
      <c r="N78" s="20"/>
      <c r="O78" s="5"/>
      <c r="P78" s="5"/>
      <c r="Q78" s="5"/>
      <c r="R78" s="5"/>
      <c r="S78" s="5"/>
      <c r="T78" s="5"/>
      <c r="U78" s="5"/>
      <c r="V78" s="5"/>
      <c r="W78" s="5"/>
      <c r="X78" s="5"/>
      <c r="Y78" s="5"/>
      <c r="Z78" s="5"/>
    </row>
    <row r="79" spans="1:26" ht="15.75" hidden="1" customHeight="1">
      <c r="A79" s="12"/>
      <c r="B79" s="5"/>
      <c r="C79" s="5"/>
      <c r="D79" s="5"/>
      <c r="E79" s="5"/>
      <c r="F79" s="5"/>
      <c r="G79" s="5"/>
      <c r="H79" s="5"/>
      <c r="I79" s="5"/>
      <c r="J79" s="5"/>
      <c r="K79" s="5"/>
      <c r="L79" s="5"/>
      <c r="M79" s="5"/>
      <c r="N79" s="20"/>
      <c r="O79" s="5"/>
      <c r="P79" s="5"/>
      <c r="Q79" s="5"/>
      <c r="R79" s="5"/>
      <c r="S79" s="5"/>
      <c r="T79" s="5"/>
      <c r="U79" s="5"/>
      <c r="V79" s="5"/>
      <c r="W79" s="5"/>
      <c r="X79" s="5"/>
      <c r="Y79" s="5"/>
      <c r="Z79" s="5"/>
    </row>
    <row r="80" spans="1:26" ht="15.75" hidden="1" customHeight="1">
      <c r="A80" s="12"/>
      <c r="B80" s="5"/>
      <c r="C80" s="5"/>
      <c r="D80" s="5"/>
      <c r="E80" s="5"/>
      <c r="F80" s="5"/>
      <c r="G80" s="5"/>
      <c r="H80" s="5"/>
      <c r="I80" s="5"/>
      <c r="J80" s="5"/>
      <c r="K80" s="5"/>
      <c r="L80" s="5"/>
      <c r="M80" s="5"/>
      <c r="N80" s="20"/>
      <c r="O80" s="5"/>
      <c r="P80" s="5"/>
      <c r="Q80" s="5"/>
      <c r="R80" s="5"/>
      <c r="S80" s="5"/>
      <c r="T80" s="5"/>
      <c r="U80" s="5"/>
      <c r="V80" s="5"/>
      <c r="W80" s="5"/>
      <c r="X80" s="5"/>
      <c r="Y80" s="5"/>
      <c r="Z80" s="5"/>
    </row>
    <row r="81" spans="1:26" ht="15.75" hidden="1" customHeight="1">
      <c r="A81" s="12"/>
      <c r="B81" s="5"/>
      <c r="C81" s="5"/>
      <c r="D81" s="5"/>
      <c r="E81" s="5"/>
      <c r="F81" s="5"/>
      <c r="G81" s="5"/>
      <c r="H81" s="5"/>
      <c r="I81" s="5"/>
      <c r="J81" s="5"/>
      <c r="K81" s="5"/>
      <c r="L81" s="5"/>
      <c r="M81" s="5"/>
      <c r="N81" s="20"/>
      <c r="O81" s="5"/>
      <c r="P81" s="5"/>
      <c r="Q81" s="5"/>
      <c r="R81" s="5"/>
      <c r="S81" s="5"/>
      <c r="T81" s="5"/>
      <c r="U81" s="5"/>
      <c r="V81" s="5"/>
      <c r="W81" s="5"/>
      <c r="X81" s="5"/>
      <c r="Y81" s="5"/>
      <c r="Z81" s="5"/>
    </row>
    <row r="82" spans="1:26" ht="15.75" hidden="1" customHeight="1">
      <c r="A82" s="12"/>
      <c r="B82" s="5"/>
      <c r="C82" s="5"/>
      <c r="D82" s="5"/>
      <c r="E82" s="5"/>
      <c r="F82" s="5"/>
      <c r="G82" s="5"/>
      <c r="H82" s="5"/>
      <c r="I82" s="5"/>
      <c r="J82" s="5"/>
      <c r="K82" s="5"/>
      <c r="L82" s="5"/>
      <c r="M82" s="5"/>
      <c r="N82" s="20"/>
      <c r="O82" s="5"/>
      <c r="P82" s="5"/>
      <c r="Q82" s="5"/>
      <c r="R82" s="5"/>
      <c r="S82" s="5"/>
      <c r="T82" s="5"/>
      <c r="U82" s="5"/>
      <c r="V82" s="5"/>
      <c r="W82" s="5"/>
      <c r="X82" s="5"/>
      <c r="Y82" s="5"/>
      <c r="Z82" s="5"/>
    </row>
    <row r="83" spans="1:26" ht="15.75" hidden="1" customHeight="1">
      <c r="A83" s="12"/>
      <c r="B83" s="5"/>
      <c r="C83" s="5"/>
      <c r="D83" s="5"/>
      <c r="E83" s="5"/>
      <c r="F83" s="5"/>
      <c r="G83" s="5"/>
      <c r="H83" s="5"/>
      <c r="I83" s="5"/>
      <c r="J83" s="5"/>
      <c r="K83" s="5"/>
      <c r="L83" s="5"/>
      <c r="M83" s="5"/>
      <c r="N83" s="20"/>
      <c r="O83" s="5"/>
      <c r="P83" s="5"/>
      <c r="Q83" s="5"/>
      <c r="R83" s="5"/>
      <c r="S83" s="5"/>
      <c r="T83" s="5"/>
      <c r="U83" s="5"/>
      <c r="V83" s="5"/>
      <c r="W83" s="5"/>
      <c r="X83" s="5"/>
      <c r="Y83" s="5"/>
      <c r="Z83" s="5"/>
    </row>
    <row r="84" spans="1:26" ht="15.75" hidden="1" customHeight="1">
      <c r="A84" s="12"/>
      <c r="B84" s="5"/>
      <c r="C84" s="5"/>
      <c r="D84" s="5"/>
      <c r="E84" s="5"/>
      <c r="F84" s="5"/>
      <c r="G84" s="5"/>
      <c r="H84" s="5"/>
      <c r="I84" s="5"/>
      <c r="J84" s="5"/>
      <c r="K84" s="5"/>
      <c r="L84" s="5"/>
      <c r="M84" s="5"/>
      <c r="N84" s="20"/>
      <c r="O84" s="5"/>
      <c r="P84" s="5"/>
      <c r="Q84" s="5"/>
      <c r="R84" s="5"/>
      <c r="S84" s="5"/>
      <c r="T84" s="5"/>
      <c r="U84" s="5"/>
      <c r="V84" s="5"/>
      <c r="W84" s="5"/>
      <c r="X84" s="5"/>
      <c r="Y84" s="5"/>
      <c r="Z84" s="5"/>
    </row>
    <row r="85" spans="1:26" ht="15.75" hidden="1" customHeight="1">
      <c r="A85" s="12"/>
      <c r="B85" s="5"/>
      <c r="C85" s="5"/>
      <c r="D85" s="5"/>
      <c r="E85" s="5"/>
      <c r="F85" s="5"/>
      <c r="G85" s="5"/>
      <c r="H85" s="5"/>
      <c r="I85" s="5"/>
      <c r="J85" s="5"/>
      <c r="K85" s="5"/>
      <c r="L85" s="5"/>
      <c r="M85" s="5"/>
      <c r="N85" s="20"/>
      <c r="O85" s="5"/>
      <c r="P85" s="5"/>
      <c r="Q85" s="5"/>
      <c r="R85" s="5"/>
      <c r="S85" s="5"/>
      <c r="T85" s="5"/>
      <c r="U85" s="5"/>
      <c r="V85" s="5"/>
      <c r="W85" s="5"/>
      <c r="X85" s="5"/>
      <c r="Y85" s="5"/>
      <c r="Z85" s="5"/>
    </row>
    <row r="86" spans="1:26" ht="15.75" hidden="1" customHeight="1">
      <c r="A86" s="12"/>
      <c r="B86" s="5"/>
      <c r="C86" s="5"/>
      <c r="D86" s="5"/>
      <c r="E86" s="5"/>
      <c r="F86" s="5"/>
      <c r="G86" s="5"/>
      <c r="H86" s="5"/>
      <c r="I86" s="5"/>
      <c r="J86" s="5"/>
      <c r="K86" s="5"/>
      <c r="L86" s="5"/>
      <c r="M86" s="5"/>
      <c r="N86" s="20"/>
      <c r="O86" s="5"/>
      <c r="P86" s="5"/>
      <c r="Q86" s="5"/>
      <c r="R86" s="5"/>
      <c r="S86" s="5"/>
      <c r="T86" s="5"/>
      <c r="U86" s="5"/>
      <c r="V86" s="5"/>
      <c r="W86" s="5"/>
      <c r="X86" s="5"/>
      <c r="Y86" s="5"/>
      <c r="Z86" s="5"/>
    </row>
    <row r="87" spans="1:26" ht="15.75" hidden="1" customHeight="1">
      <c r="A87" s="12"/>
      <c r="B87" s="5"/>
      <c r="C87" s="5"/>
      <c r="D87" s="5"/>
      <c r="E87" s="5"/>
      <c r="F87" s="5"/>
      <c r="G87" s="5"/>
      <c r="H87" s="5"/>
      <c r="I87" s="5"/>
      <c r="J87" s="5"/>
      <c r="K87" s="5"/>
      <c r="L87" s="5"/>
      <c r="M87" s="5"/>
      <c r="N87" s="20"/>
      <c r="O87" s="5"/>
      <c r="P87" s="5"/>
      <c r="Q87" s="5"/>
      <c r="R87" s="5"/>
      <c r="S87" s="5"/>
      <c r="T87" s="5"/>
      <c r="U87" s="5"/>
      <c r="V87" s="5"/>
      <c r="W87" s="5"/>
      <c r="X87" s="5"/>
      <c r="Y87" s="5"/>
      <c r="Z87" s="5"/>
    </row>
    <row r="88" spans="1:26" ht="15.75" hidden="1" customHeight="1">
      <c r="A88" s="12"/>
      <c r="B88" s="5"/>
      <c r="C88" s="5"/>
      <c r="D88" s="5"/>
      <c r="E88" s="5"/>
      <c r="F88" s="5"/>
      <c r="G88" s="5"/>
      <c r="H88" s="5"/>
      <c r="I88" s="5"/>
      <c r="J88" s="5"/>
      <c r="K88" s="5"/>
      <c r="L88" s="5"/>
      <c r="M88" s="5"/>
      <c r="N88" s="20"/>
      <c r="O88" s="5"/>
      <c r="P88" s="5"/>
      <c r="Q88" s="5"/>
      <c r="R88" s="5"/>
      <c r="S88" s="5"/>
      <c r="T88" s="5"/>
      <c r="U88" s="5"/>
      <c r="V88" s="5"/>
      <c r="W88" s="5"/>
      <c r="X88" s="5"/>
      <c r="Y88" s="5"/>
      <c r="Z88" s="5"/>
    </row>
    <row r="89" spans="1:26" ht="15.75" hidden="1" customHeight="1">
      <c r="A89" s="12"/>
      <c r="B89" s="5"/>
      <c r="C89" s="5"/>
      <c r="D89" s="5"/>
      <c r="E89" s="5"/>
      <c r="F89" s="5"/>
      <c r="G89" s="5"/>
      <c r="H89" s="5"/>
      <c r="I89" s="5"/>
      <c r="J89" s="5"/>
      <c r="K89" s="5"/>
      <c r="L89" s="5"/>
      <c r="M89" s="5"/>
      <c r="N89" s="20"/>
      <c r="O89" s="5"/>
      <c r="P89" s="5"/>
      <c r="Q89" s="5"/>
      <c r="R89" s="5"/>
      <c r="S89" s="5"/>
      <c r="T89" s="5"/>
      <c r="U89" s="5"/>
      <c r="V89" s="5"/>
      <c r="W89" s="5"/>
      <c r="X89" s="5"/>
      <c r="Y89" s="5"/>
      <c r="Z89" s="5"/>
    </row>
    <row r="90" spans="1:26" ht="15.75" hidden="1" customHeight="1">
      <c r="A90" s="12"/>
      <c r="B90" s="5"/>
      <c r="C90" s="5"/>
      <c r="D90" s="5"/>
      <c r="E90" s="5"/>
      <c r="F90" s="5"/>
      <c r="G90" s="5"/>
      <c r="H90" s="5"/>
      <c r="I90" s="5"/>
      <c r="J90" s="5"/>
      <c r="K90" s="5"/>
      <c r="L90" s="5"/>
      <c r="M90" s="5"/>
      <c r="N90" s="20"/>
      <c r="O90" s="5"/>
      <c r="P90" s="5"/>
      <c r="Q90" s="5"/>
      <c r="R90" s="5"/>
      <c r="S90" s="5"/>
      <c r="T90" s="5"/>
      <c r="U90" s="5"/>
      <c r="V90" s="5"/>
      <c r="W90" s="5"/>
      <c r="X90" s="5"/>
      <c r="Y90" s="5"/>
      <c r="Z90" s="5"/>
    </row>
    <row r="91" spans="1:26" ht="15.75" hidden="1" customHeight="1">
      <c r="A91" s="12"/>
      <c r="B91" s="5"/>
      <c r="C91" s="5"/>
      <c r="D91" s="5"/>
      <c r="E91" s="5"/>
      <c r="F91" s="5"/>
      <c r="G91" s="5"/>
      <c r="H91" s="5"/>
      <c r="I91" s="5"/>
      <c r="J91" s="5"/>
      <c r="K91" s="5"/>
      <c r="L91" s="5"/>
      <c r="M91" s="5"/>
      <c r="N91" s="20"/>
      <c r="O91" s="5"/>
      <c r="P91" s="5"/>
      <c r="Q91" s="5"/>
      <c r="R91" s="5"/>
      <c r="S91" s="5"/>
      <c r="T91" s="5"/>
      <c r="U91" s="5"/>
      <c r="V91" s="5"/>
      <c r="W91" s="5"/>
      <c r="X91" s="5"/>
      <c r="Y91" s="5"/>
      <c r="Z91" s="5"/>
    </row>
    <row r="92" spans="1:26" ht="15.75" hidden="1" customHeight="1">
      <c r="A92" s="12"/>
      <c r="B92" s="5"/>
      <c r="C92" s="5"/>
      <c r="D92" s="5"/>
      <c r="E92" s="5"/>
      <c r="F92" s="5"/>
      <c r="G92" s="5"/>
      <c r="H92" s="5"/>
      <c r="I92" s="5"/>
      <c r="J92" s="5"/>
      <c r="K92" s="5"/>
      <c r="L92" s="5"/>
      <c r="M92" s="5"/>
      <c r="N92" s="20"/>
      <c r="O92" s="5"/>
      <c r="P92" s="5"/>
      <c r="Q92" s="5"/>
      <c r="R92" s="5"/>
      <c r="S92" s="5"/>
      <c r="T92" s="5"/>
      <c r="U92" s="5"/>
      <c r="V92" s="5"/>
      <c r="W92" s="5"/>
      <c r="X92" s="5"/>
      <c r="Y92" s="5"/>
      <c r="Z92" s="5"/>
    </row>
    <row r="93" spans="1:26" ht="15.75" hidden="1" customHeight="1">
      <c r="A93" s="12"/>
      <c r="B93" s="5"/>
      <c r="C93" s="5"/>
      <c r="D93" s="5"/>
      <c r="E93" s="5"/>
      <c r="F93" s="5"/>
      <c r="G93" s="5"/>
      <c r="H93" s="5"/>
      <c r="I93" s="5"/>
      <c r="J93" s="5"/>
      <c r="K93" s="5"/>
      <c r="L93" s="5"/>
      <c r="M93" s="5"/>
      <c r="N93" s="20"/>
      <c r="O93" s="5"/>
      <c r="P93" s="5"/>
      <c r="Q93" s="5"/>
      <c r="R93" s="5"/>
      <c r="S93" s="5"/>
      <c r="T93" s="5"/>
      <c r="U93" s="5"/>
      <c r="V93" s="5"/>
      <c r="W93" s="5"/>
      <c r="X93" s="5"/>
      <c r="Y93" s="5"/>
      <c r="Z93" s="5"/>
    </row>
    <row r="94" spans="1:26" ht="15.75" hidden="1" customHeight="1">
      <c r="A94" s="12"/>
      <c r="B94" s="5"/>
      <c r="C94" s="5"/>
      <c r="D94" s="5"/>
      <c r="E94" s="5"/>
      <c r="F94" s="5"/>
      <c r="G94" s="5"/>
      <c r="H94" s="5"/>
      <c r="I94" s="5"/>
      <c r="J94" s="5"/>
      <c r="K94" s="5"/>
      <c r="L94" s="5"/>
      <c r="M94" s="5"/>
      <c r="N94" s="20"/>
      <c r="O94" s="5"/>
      <c r="P94" s="5"/>
      <c r="Q94" s="5"/>
      <c r="R94" s="5"/>
      <c r="S94" s="5"/>
      <c r="T94" s="5"/>
      <c r="U94" s="5"/>
      <c r="V94" s="5"/>
      <c r="W94" s="5"/>
      <c r="X94" s="5"/>
      <c r="Y94" s="5"/>
      <c r="Z94" s="5"/>
    </row>
    <row r="95" spans="1:26" ht="15.75" hidden="1" customHeight="1">
      <c r="A95" s="12"/>
      <c r="B95" s="5"/>
      <c r="C95" s="5"/>
      <c r="D95" s="5"/>
      <c r="E95" s="5"/>
      <c r="F95" s="5"/>
      <c r="G95" s="5"/>
      <c r="H95" s="5"/>
      <c r="I95" s="5"/>
      <c r="J95" s="5"/>
      <c r="K95" s="5"/>
      <c r="L95" s="5"/>
      <c r="M95" s="5"/>
      <c r="N95" s="20"/>
      <c r="O95" s="5"/>
      <c r="P95" s="5"/>
      <c r="Q95" s="5"/>
      <c r="R95" s="5"/>
      <c r="S95" s="5"/>
      <c r="T95" s="5"/>
      <c r="U95" s="5"/>
      <c r="V95" s="5"/>
      <c r="W95" s="5"/>
      <c r="X95" s="5"/>
      <c r="Y95" s="5"/>
      <c r="Z95" s="5"/>
    </row>
    <row r="96" spans="1:26" ht="15.75" hidden="1" customHeight="1">
      <c r="A96" s="12"/>
      <c r="B96" s="5"/>
      <c r="C96" s="5"/>
      <c r="D96" s="5"/>
      <c r="E96" s="5"/>
      <c r="F96" s="5"/>
      <c r="G96" s="5"/>
      <c r="H96" s="5"/>
      <c r="I96" s="5"/>
      <c r="J96" s="5"/>
      <c r="K96" s="5"/>
      <c r="L96" s="5"/>
      <c r="M96" s="5"/>
      <c r="N96" s="20"/>
      <c r="O96" s="5"/>
      <c r="P96" s="5"/>
      <c r="Q96" s="5"/>
      <c r="R96" s="5"/>
      <c r="S96" s="5"/>
      <c r="T96" s="5"/>
      <c r="U96" s="5"/>
      <c r="V96" s="5"/>
      <c r="W96" s="5"/>
      <c r="X96" s="5"/>
      <c r="Y96" s="5"/>
      <c r="Z96" s="5"/>
    </row>
    <row r="97" spans="1:26" ht="15.75" hidden="1" customHeight="1">
      <c r="A97" s="12"/>
      <c r="B97" s="5"/>
      <c r="C97" s="5"/>
      <c r="D97" s="5"/>
      <c r="E97" s="5"/>
      <c r="F97" s="5"/>
      <c r="G97" s="5"/>
      <c r="H97" s="5"/>
      <c r="I97" s="5"/>
      <c r="J97" s="5"/>
      <c r="K97" s="5"/>
      <c r="L97" s="5"/>
      <c r="M97" s="5"/>
      <c r="N97" s="20"/>
      <c r="O97" s="5"/>
      <c r="P97" s="5"/>
      <c r="Q97" s="5"/>
      <c r="R97" s="5"/>
      <c r="S97" s="5"/>
      <c r="T97" s="5"/>
      <c r="U97" s="5"/>
      <c r="V97" s="5"/>
      <c r="W97" s="5"/>
      <c r="X97" s="5"/>
      <c r="Y97" s="5"/>
      <c r="Z97" s="5"/>
    </row>
    <row r="98" spans="1:26" ht="15.75" hidden="1" customHeight="1">
      <c r="A98" s="12"/>
      <c r="B98" s="5"/>
      <c r="C98" s="5"/>
      <c r="D98" s="5"/>
      <c r="E98" s="5"/>
      <c r="F98" s="5"/>
      <c r="G98" s="5"/>
      <c r="H98" s="5"/>
      <c r="I98" s="5"/>
      <c r="J98" s="5"/>
      <c r="K98" s="5"/>
      <c r="L98" s="5"/>
      <c r="M98" s="5"/>
      <c r="N98" s="20"/>
      <c r="O98" s="5"/>
      <c r="P98" s="5"/>
      <c r="Q98" s="5"/>
      <c r="R98" s="5"/>
      <c r="S98" s="5"/>
      <c r="T98" s="5"/>
      <c r="U98" s="5"/>
      <c r="V98" s="5"/>
      <c r="W98" s="5"/>
      <c r="X98" s="5"/>
      <c r="Y98" s="5"/>
      <c r="Z98" s="5"/>
    </row>
    <row r="99" spans="1:26" ht="15.75" hidden="1" customHeight="1">
      <c r="A99" s="12"/>
      <c r="B99" s="5"/>
      <c r="C99" s="5"/>
      <c r="D99" s="5"/>
      <c r="E99" s="5"/>
      <c r="F99" s="5"/>
      <c r="G99" s="5"/>
      <c r="H99" s="5"/>
      <c r="I99" s="5"/>
      <c r="J99" s="5"/>
      <c r="K99" s="5"/>
      <c r="L99" s="5"/>
      <c r="M99" s="5"/>
      <c r="N99" s="20"/>
      <c r="O99" s="5"/>
      <c r="P99" s="5"/>
      <c r="Q99" s="5"/>
      <c r="R99" s="5"/>
      <c r="S99" s="5"/>
      <c r="T99" s="5"/>
      <c r="U99" s="5"/>
      <c r="V99" s="5"/>
      <c r="W99" s="5"/>
      <c r="X99" s="5"/>
      <c r="Y99" s="5"/>
      <c r="Z99" s="5"/>
    </row>
    <row r="100" spans="1:26" ht="15.75" hidden="1" customHeight="1">
      <c r="A100" s="12"/>
      <c r="B100" s="5"/>
      <c r="C100" s="5"/>
      <c r="D100" s="5"/>
      <c r="E100" s="5"/>
      <c r="F100" s="5"/>
      <c r="G100" s="5"/>
      <c r="H100" s="5"/>
      <c r="I100" s="5"/>
      <c r="J100" s="5"/>
      <c r="K100" s="5"/>
      <c r="L100" s="5"/>
      <c r="M100" s="5"/>
      <c r="N100" s="20"/>
      <c r="O100" s="5"/>
      <c r="P100" s="5"/>
      <c r="Q100" s="5"/>
      <c r="R100" s="5"/>
      <c r="S100" s="5"/>
      <c r="T100" s="5"/>
      <c r="U100" s="5"/>
      <c r="V100" s="5"/>
      <c r="W100" s="5"/>
      <c r="X100" s="5"/>
      <c r="Y100" s="5"/>
      <c r="Z100" s="5"/>
    </row>
    <row r="101" spans="1:26" ht="15.75" hidden="1" customHeight="1">
      <c r="A101" s="12"/>
      <c r="B101" s="5"/>
      <c r="C101" s="5"/>
      <c r="D101" s="5"/>
      <c r="E101" s="5"/>
      <c r="F101" s="5"/>
      <c r="G101" s="5"/>
      <c r="H101" s="5"/>
      <c r="I101" s="5"/>
      <c r="J101" s="5"/>
      <c r="K101" s="5"/>
      <c r="L101" s="5"/>
      <c r="M101" s="5"/>
      <c r="N101" s="20"/>
      <c r="O101" s="5"/>
      <c r="P101" s="5"/>
      <c r="Q101" s="5"/>
      <c r="R101" s="5"/>
      <c r="S101" s="5"/>
      <c r="T101" s="5"/>
      <c r="U101" s="5"/>
      <c r="V101" s="5"/>
      <c r="W101" s="5"/>
      <c r="X101" s="5"/>
      <c r="Y101" s="5"/>
      <c r="Z101" s="5"/>
    </row>
    <row r="102" spans="1:26" ht="15.75" hidden="1" customHeight="1">
      <c r="A102" s="12"/>
      <c r="B102" s="5"/>
      <c r="C102" s="5"/>
      <c r="D102" s="5"/>
      <c r="E102" s="5"/>
      <c r="F102" s="5"/>
      <c r="G102" s="5"/>
      <c r="H102" s="5"/>
      <c r="I102" s="5"/>
      <c r="J102" s="5"/>
      <c r="K102" s="5"/>
      <c r="L102" s="5"/>
      <c r="M102" s="5"/>
      <c r="N102" s="20"/>
      <c r="O102" s="5"/>
      <c r="P102" s="5"/>
      <c r="Q102" s="5"/>
      <c r="R102" s="5"/>
      <c r="S102" s="5"/>
      <c r="T102" s="5"/>
      <c r="U102" s="5"/>
      <c r="V102" s="5"/>
      <c r="W102" s="5"/>
      <c r="X102" s="5"/>
      <c r="Y102" s="5"/>
      <c r="Z102" s="5"/>
    </row>
    <row r="103" spans="1:26" ht="15.75" hidden="1" customHeight="1">
      <c r="A103" s="12"/>
      <c r="B103" s="5"/>
      <c r="C103" s="5"/>
      <c r="D103" s="5"/>
      <c r="E103" s="5"/>
      <c r="F103" s="5"/>
      <c r="G103" s="5"/>
      <c r="H103" s="5"/>
      <c r="I103" s="5"/>
      <c r="J103" s="5"/>
      <c r="K103" s="5"/>
      <c r="L103" s="5"/>
      <c r="M103" s="5"/>
      <c r="N103" s="20"/>
      <c r="O103" s="5"/>
      <c r="P103" s="5"/>
      <c r="Q103" s="5"/>
      <c r="R103" s="5"/>
      <c r="S103" s="5"/>
      <c r="T103" s="5"/>
      <c r="U103" s="5"/>
      <c r="V103" s="5"/>
      <c r="W103" s="5"/>
      <c r="X103" s="5"/>
      <c r="Y103" s="5"/>
      <c r="Z103" s="5"/>
    </row>
    <row r="104" spans="1:26" ht="15.75" hidden="1" customHeight="1">
      <c r="A104" s="12"/>
      <c r="B104" s="5"/>
      <c r="C104" s="5"/>
      <c r="D104" s="5"/>
      <c r="E104" s="5"/>
      <c r="F104" s="5"/>
      <c r="G104" s="5"/>
      <c r="H104" s="5"/>
      <c r="I104" s="5"/>
      <c r="J104" s="5"/>
      <c r="K104" s="5"/>
      <c r="L104" s="5"/>
      <c r="M104" s="5"/>
      <c r="N104" s="20"/>
      <c r="O104" s="5"/>
      <c r="P104" s="5"/>
      <c r="Q104" s="5"/>
      <c r="R104" s="5"/>
      <c r="S104" s="5"/>
      <c r="T104" s="5"/>
      <c r="U104" s="5"/>
      <c r="V104" s="5"/>
      <c r="W104" s="5"/>
      <c r="X104" s="5"/>
      <c r="Y104" s="5"/>
      <c r="Z104" s="5"/>
    </row>
    <row r="105" spans="1:26" ht="15.75" hidden="1" customHeight="1">
      <c r="A105" s="12"/>
      <c r="B105" s="5"/>
      <c r="C105" s="5"/>
      <c r="D105" s="5"/>
      <c r="E105" s="5"/>
      <c r="F105" s="5"/>
      <c r="G105" s="5"/>
      <c r="H105" s="5"/>
      <c r="I105" s="5"/>
      <c r="J105" s="5"/>
      <c r="K105" s="5"/>
      <c r="L105" s="5"/>
      <c r="M105" s="5"/>
      <c r="N105" s="20"/>
      <c r="O105" s="5"/>
      <c r="P105" s="5"/>
      <c r="Q105" s="5"/>
      <c r="R105" s="5"/>
      <c r="S105" s="5"/>
      <c r="T105" s="5"/>
      <c r="U105" s="5"/>
      <c r="V105" s="5"/>
      <c r="W105" s="5"/>
      <c r="X105" s="5"/>
      <c r="Y105" s="5"/>
      <c r="Z105" s="5"/>
    </row>
    <row r="106" spans="1:26" ht="15.75" hidden="1" customHeight="1">
      <c r="A106" s="12"/>
      <c r="B106" s="5"/>
      <c r="C106" s="5"/>
      <c r="D106" s="5"/>
      <c r="E106" s="5"/>
      <c r="F106" s="5"/>
      <c r="G106" s="5"/>
      <c r="H106" s="5"/>
      <c r="I106" s="5"/>
      <c r="J106" s="5"/>
      <c r="K106" s="5"/>
      <c r="L106" s="5"/>
      <c r="M106" s="5"/>
      <c r="N106" s="20"/>
      <c r="O106" s="5"/>
      <c r="P106" s="5"/>
      <c r="Q106" s="5"/>
      <c r="R106" s="5"/>
      <c r="S106" s="5"/>
      <c r="T106" s="5"/>
      <c r="U106" s="5"/>
      <c r="V106" s="5"/>
      <c r="W106" s="5"/>
      <c r="X106" s="5"/>
      <c r="Y106" s="5"/>
      <c r="Z106" s="5"/>
    </row>
    <row r="107" spans="1:26" ht="15.75" hidden="1" customHeight="1">
      <c r="A107" s="12"/>
      <c r="B107" s="5"/>
      <c r="C107" s="5"/>
      <c r="D107" s="5"/>
      <c r="E107" s="5"/>
      <c r="F107" s="5"/>
      <c r="G107" s="5"/>
      <c r="H107" s="5"/>
      <c r="I107" s="5"/>
      <c r="J107" s="5"/>
      <c r="K107" s="5"/>
      <c r="L107" s="5"/>
      <c r="M107" s="5"/>
      <c r="N107" s="20"/>
      <c r="O107" s="5"/>
      <c r="P107" s="5"/>
      <c r="Q107" s="5"/>
      <c r="R107" s="5"/>
      <c r="S107" s="5"/>
      <c r="T107" s="5"/>
      <c r="U107" s="5"/>
      <c r="V107" s="5"/>
      <c r="W107" s="5"/>
      <c r="X107" s="5"/>
      <c r="Y107" s="5"/>
      <c r="Z107" s="5"/>
    </row>
    <row r="108" spans="1:26" ht="15.75" hidden="1" customHeight="1">
      <c r="A108" s="12"/>
      <c r="B108" s="5"/>
      <c r="C108" s="5"/>
      <c r="D108" s="5"/>
      <c r="E108" s="5"/>
      <c r="F108" s="5"/>
      <c r="G108" s="5"/>
      <c r="H108" s="5"/>
      <c r="I108" s="5"/>
      <c r="J108" s="5"/>
      <c r="K108" s="5"/>
      <c r="L108" s="5"/>
      <c r="M108" s="5"/>
      <c r="N108" s="20"/>
      <c r="O108" s="5"/>
      <c r="P108" s="5"/>
      <c r="Q108" s="5"/>
      <c r="R108" s="5"/>
      <c r="S108" s="5"/>
      <c r="T108" s="5"/>
      <c r="U108" s="5"/>
      <c r="V108" s="5"/>
      <c r="W108" s="5"/>
      <c r="X108" s="5"/>
      <c r="Y108" s="5"/>
      <c r="Z108" s="5"/>
    </row>
    <row r="109" spans="1:26" ht="15.75" hidden="1" customHeight="1">
      <c r="A109" s="12"/>
      <c r="B109" s="5"/>
      <c r="C109" s="5"/>
      <c r="D109" s="5"/>
      <c r="E109" s="5"/>
      <c r="F109" s="5"/>
      <c r="G109" s="5"/>
      <c r="H109" s="5"/>
      <c r="I109" s="5"/>
      <c r="J109" s="5"/>
      <c r="K109" s="5"/>
      <c r="L109" s="5"/>
      <c r="M109" s="5"/>
      <c r="N109" s="20"/>
      <c r="O109" s="5"/>
      <c r="P109" s="5"/>
      <c r="Q109" s="5"/>
      <c r="R109" s="5"/>
      <c r="S109" s="5"/>
      <c r="T109" s="5"/>
      <c r="U109" s="5"/>
      <c r="V109" s="5"/>
      <c r="W109" s="5"/>
      <c r="X109" s="5"/>
      <c r="Y109" s="5"/>
      <c r="Z109" s="5"/>
    </row>
    <row r="110" spans="1:26" ht="15.75" hidden="1" customHeight="1">
      <c r="A110" s="12"/>
      <c r="B110" s="5"/>
      <c r="C110" s="5"/>
      <c r="D110" s="5"/>
      <c r="E110" s="5"/>
      <c r="F110" s="5"/>
      <c r="G110" s="5"/>
      <c r="H110" s="5"/>
      <c r="I110" s="5"/>
      <c r="J110" s="5"/>
      <c r="K110" s="5"/>
      <c r="L110" s="5"/>
      <c r="M110" s="5"/>
      <c r="N110" s="20"/>
      <c r="O110" s="5"/>
      <c r="P110" s="5"/>
      <c r="Q110" s="5"/>
      <c r="R110" s="5"/>
      <c r="S110" s="5"/>
      <c r="T110" s="5"/>
      <c r="U110" s="5"/>
      <c r="V110" s="5"/>
      <c r="W110" s="5"/>
      <c r="X110" s="5"/>
      <c r="Y110" s="5"/>
      <c r="Z110" s="5"/>
    </row>
    <row r="111" spans="1:26" ht="15.75" hidden="1" customHeight="1">
      <c r="A111" s="12"/>
      <c r="B111" s="5"/>
      <c r="C111" s="5"/>
      <c r="D111" s="5"/>
      <c r="E111" s="5"/>
      <c r="F111" s="5"/>
      <c r="G111" s="5"/>
      <c r="H111" s="5"/>
      <c r="I111" s="5"/>
      <c r="J111" s="5"/>
      <c r="K111" s="5"/>
      <c r="L111" s="5"/>
      <c r="M111" s="5"/>
      <c r="N111" s="20"/>
      <c r="O111" s="5"/>
      <c r="P111" s="5"/>
      <c r="Q111" s="5"/>
      <c r="R111" s="5"/>
      <c r="S111" s="5"/>
      <c r="T111" s="5"/>
      <c r="U111" s="5"/>
      <c r="V111" s="5"/>
      <c r="W111" s="5"/>
      <c r="X111" s="5"/>
      <c r="Y111" s="5"/>
      <c r="Z111" s="5"/>
    </row>
    <row r="112" spans="1:26" ht="15.75" hidden="1" customHeight="1">
      <c r="A112" s="12"/>
      <c r="B112" s="5"/>
      <c r="C112" s="5"/>
      <c r="D112" s="5"/>
      <c r="E112" s="5"/>
      <c r="F112" s="5"/>
      <c r="G112" s="5"/>
      <c r="H112" s="5"/>
      <c r="I112" s="5"/>
      <c r="J112" s="5"/>
      <c r="K112" s="5"/>
      <c r="L112" s="5"/>
      <c r="M112" s="5"/>
      <c r="N112" s="20"/>
      <c r="O112" s="5"/>
      <c r="P112" s="5"/>
      <c r="Q112" s="5"/>
      <c r="R112" s="5"/>
      <c r="S112" s="5"/>
      <c r="T112" s="5"/>
      <c r="U112" s="5"/>
      <c r="V112" s="5"/>
      <c r="W112" s="5"/>
      <c r="X112" s="5"/>
      <c r="Y112" s="5"/>
      <c r="Z112" s="5"/>
    </row>
    <row r="113" spans="1:26" ht="15.75" hidden="1" customHeight="1">
      <c r="A113" s="12"/>
      <c r="B113" s="5"/>
      <c r="C113" s="5"/>
      <c r="D113" s="5"/>
      <c r="E113" s="5"/>
      <c r="F113" s="5"/>
      <c r="G113" s="5"/>
      <c r="H113" s="5"/>
      <c r="I113" s="5"/>
      <c r="J113" s="5"/>
      <c r="K113" s="5"/>
      <c r="L113" s="5"/>
      <c r="M113" s="5"/>
      <c r="N113" s="20"/>
      <c r="O113" s="5"/>
      <c r="P113" s="5"/>
      <c r="Q113" s="5"/>
      <c r="R113" s="5"/>
      <c r="S113" s="5"/>
      <c r="T113" s="5"/>
      <c r="U113" s="5"/>
      <c r="V113" s="5"/>
      <c r="W113" s="5"/>
      <c r="X113" s="5"/>
      <c r="Y113" s="5"/>
      <c r="Z113" s="5"/>
    </row>
    <row r="114" spans="1:26" ht="15.75" hidden="1" customHeight="1">
      <c r="A114" s="12"/>
      <c r="B114" s="5"/>
      <c r="C114" s="5"/>
      <c r="D114" s="5"/>
      <c r="E114" s="5"/>
      <c r="F114" s="5"/>
      <c r="G114" s="5"/>
      <c r="H114" s="5"/>
      <c r="I114" s="5"/>
      <c r="J114" s="5"/>
      <c r="K114" s="5"/>
      <c r="L114" s="5"/>
      <c r="M114" s="5"/>
      <c r="N114" s="20"/>
      <c r="O114" s="5"/>
      <c r="P114" s="5"/>
      <c r="Q114" s="5"/>
      <c r="R114" s="5"/>
      <c r="S114" s="5"/>
      <c r="T114" s="5"/>
      <c r="U114" s="5"/>
      <c r="V114" s="5"/>
      <c r="W114" s="5"/>
      <c r="X114" s="5"/>
      <c r="Y114" s="5"/>
      <c r="Z114" s="5"/>
    </row>
    <row r="115" spans="1:26" ht="15.75" hidden="1" customHeight="1">
      <c r="A115" s="12"/>
      <c r="B115" s="5"/>
      <c r="C115" s="5"/>
      <c r="D115" s="5"/>
      <c r="E115" s="5"/>
      <c r="F115" s="5"/>
      <c r="G115" s="5"/>
      <c r="H115" s="5"/>
      <c r="I115" s="5"/>
      <c r="J115" s="5"/>
      <c r="K115" s="5"/>
      <c r="L115" s="5"/>
      <c r="M115" s="5"/>
      <c r="N115" s="20"/>
      <c r="O115" s="5"/>
      <c r="P115" s="5"/>
      <c r="Q115" s="5"/>
      <c r="R115" s="5"/>
      <c r="S115" s="5"/>
      <c r="T115" s="5"/>
      <c r="U115" s="5"/>
      <c r="V115" s="5"/>
      <c r="W115" s="5"/>
      <c r="X115" s="5"/>
      <c r="Y115" s="5"/>
      <c r="Z115" s="5"/>
    </row>
    <row r="116" spans="1:26" ht="15.75" hidden="1" customHeight="1">
      <c r="A116" s="12"/>
      <c r="B116" s="5"/>
      <c r="C116" s="5"/>
      <c r="D116" s="5"/>
      <c r="E116" s="5"/>
      <c r="F116" s="5"/>
      <c r="G116" s="5"/>
      <c r="H116" s="5"/>
      <c r="I116" s="5"/>
      <c r="J116" s="5"/>
      <c r="K116" s="5"/>
      <c r="L116" s="5"/>
      <c r="M116" s="5"/>
      <c r="N116" s="20"/>
      <c r="O116" s="5"/>
      <c r="P116" s="5"/>
      <c r="Q116" s="5"/>
      <c r="R116" s="5"/>
      <c r="S116" s="5"/>
      <c r="T116" s="5"/>
      <c r="U116" s="5"/>
      <c r="V116" s="5"/>
      <c r="W116" s="5"/>
      <c r="X116" s="5"/>
      <c r="Y116" s="5"/>
      <c r="Z116" s="5"/>
    </row>
    <row r="117" spans="1:26" ht="15.75" hidden="1" customHeight="1">
      <c r="A117" s="12"/>
      <c r="B117" s="5"/>
      <c r="C117" s="5"/>
      <c r="D117" s="5"/>
      <c r="E117" s="5"/>
      <c r="F117" s="5"/>
      <c r="G117" s="5"/>
      <c r="H117" s="5"/>
      <c r="I117" s="5"/>
      <c r="J117" s="5"/>
      <c r="K117" s="5"/>
      <c r="L117" s="5"/>
      <c r="M117" s="5"/>
      <c r="N117" s="20"/>
      <c r="O117" s="5"/>
      <c r="P117" s="5"/>
      <c r="Q117" s="5"/>
      <c r="R117" s="5"/>
      <c r="S117" s="5"/>
      <c r="T117" s="5"/>
      <c r="U117" s="5"/>
      <c r="V117" s="5"/>
      <c r="W117" s="5"/>
      <c r="X117" s="5"/>
      <c r="Y117" s="5"/>
      <c r="Z117" s="5"/>
    </row>
    <row r="118" spans="1:26" ht="15.75" hidden="1" customHeight="1">
      <c r="A118" s="12"/>
      <c r="B118" s="5"/>
      <c r="C118" s="5"/>
      <c r="D118" s="5"/>
      <c r="E118" s="5"/>
      <c r="F118" s="5"/>
      <c r="G118" s="5"/>
      <c r="H118" s="5"/>
      <c r="I118" s="5"/>
      <c r="J118" s="5"/>
      <c r="K118" s="5"/>
      <c r="L118" s="5"/>
      <c r="M118" s="5"/>
      <c r="N118" s="20"/>
      <c r="O118" s="5"/>
      <c r="P118" s="5"/>
      <c r="Q118" s="5"/>
      <c r="R118" s="5"/>
      <c r="S118" s="5"/>
      <c r="T118" s="5"/>
      <c r="U118" s="5"/>
      <c r="V118" s="5"/>
      <c r="W118" s="5"/>
      <c r="X118" s="5"/>
      <c r="Y118" s="5"/>
      <c r="Z118" s="5"/>
    </row>
    <row r="119" spans="1:26" ht="15.75" hidden="1" customHeight="1">
      <c r="A119" s="12"/>
      <c r="B119" s="5"/>
      <c r="C119" s="5"/>
      <c r="D119" s="5"/>
      <c r="E119" s="5"/>
      <c r="F119" s="5"/>
      <c r="G119" s="5"/>
      <c r="H119" s="5"/>
      <c r="I119" s="5"/>
      <c r="J119" s="5"/>
      <c r="K119" s="5"/>
      <c r="L119" s="5"/>
      <c r="M119" s="5"/>
      <c r="N119" s="20"/>
      <c r="O119" s="5"/>
      <c r="P119" s="5"/>
      <c r="Q119" s="5"/>
      <c r="R119" s="5"/>
      <c r="S119" s="5"/>
      <c r="T119" s="5"/>
      <c r="U119" s="5"/>
      <c r="V119" s="5"/>
      <c r="W119" s="5"/>
      <c r="X119" s="5"/>
      <c r="Y119" s="5"/>
      <c r="Z119" s="5"/>
    </row>
    <row r="120" spans="1:26" ht="15.75" hidden="1" customHeight="1">
      <c r="A120" s="12"/>
      <c r="B120" s="5"/>
      <c r="C120" s="5"/>
      <c r="D120" s="5"/>
      <c r="E120" s="5"/>
      <c r="F120" s="5"/>
      <c r="G120" s="5"/>
      <c r="H120" s="5"/>
      <c r="I120" s="5"/>
      <c r="J120" s="5"/>
      <c r="K120" s="5"/>
      <c r="L120" s="5"/>
      <c r="M120" s="5"/>
      <c r="N120" s="20"/>
      <c r="O120" s="5"/>
      <c r="P120" s="5"/>
      <c r="Q120" s="5"/>
      <c r="R120" s="5"/>
      <c r="S120" s="5"/>
      <c r="T120" s="5"/>
      <c r="U120" s="5"/>
      <c r="V120" s="5"/>
      <c r="W120" s="5"/>
      <c r="X120" s="5"/>
      <c r="Y120" s="5"/>
      <c r="Z120" s="5"/>
    </row>
    <row r="121" spans="1:26" ht="15.75" hidden="1" customHeight="1">
      <c r="A121" s="12"/>
      <c r="B121" s="5"/>
      <c r="C121" s="5"/>
      <c r="D121" s="5"/>
      <c r="E121" s="5"/>
      <c r="F121" s="5"/>
      <c r="G121" s="5"/>
      <c r="H121" s="5"/>
      <c r="I121" s="5"/>
      <c r="J121" s="5"/>
      <c r="K121" s="5"/>
      <c r="L121" s="5"/>
      <c r="M121" s="5"/>
      <c r="N121" s="20"/>
      <c r="O121" s="5"/>
      <c r="P121" s="5"/>
      <c r="Q121" s="5"/>
      <c r="R121" s="5"/>
      <c r="S121" s="5"/>
      <c r="T121" s="5"/>
      <c r="U121" s="5"/>
      <c r="V121" s="5"/>
      <c r="W121" s="5"/>
      <c r="X121" s="5"/>
      <c r="Y121" s="5"/>
      <c r="Z121" s="5"/>
    </row>
    <row r="122" spans="1:26" ht="15.75" hidden="1" customHeight="1">
      <c r="A122" s="12"/>
      <c r="B122" s="5"/>
      <c r="C122" s="5"/>
      <c r="D122" s="5"/>
      <c r="E122" s="5"/>
      <c r="F122" s="5"/>
      <c r="G122" s="5"/>
      <c r="H122" s="5"/>
      <c r="I122" s="5"/>
      <c r="J122" s="5"/>
      <c r="K122" s="5"/>
      <c r="L122" s="5"/>
      <c r="M122" s="5"/>
      <c r="N122" s="20"/>
      <c r="O122" s="5"/>
      <c r="P122" s="5"/>
      <c r="Q122" s="5"/>
      <c r="R122" s="5"/>
      <c r="S122" s="5"/>
      <c r="T122" s="5"/>
      <c r="U122" s="5"/>
      <c r="V122" s="5"/>
      <c r="W122" s="5"/>
      <c r="X122" s="5"/>
      <c r="Y122" s="5"/>
      <c r="Z122" s="5"/>
    </row>
    <row r="123" spans="1:26" ht="15.75" hidden="1" customHeight="1">
      <c r="A123" s="12"/>
      <c r="B123" s="5"/>
      <c r="C123" s="5"/>
      <c r="D123" s="5"/>
      <c r="E123" s="5"/>
      <c r="F123" s="5"/>
      <c r="G123" s="5"/>
      <c r="H123" s="5"/>
      <c r="I123" s="5"/>
      <c r="J123" s="5"/>
      <c r="K123" s="5"/>
      <c r="L123" s="5"/>
      <c r="M123" s="5"/>
      <c r="N123" s="20"/>
      <c r="O123" s="5"/>
      <c r="P123" s="5"/>
      <c r="Q123" s="5"/>
      <c r="R123" s="5"/>
      <c r="S123" s="5"/>
      <c r="T123" s="5"/>
      <c r="U123" s="5"/>
      <c r="V123" s="5"/>
      <c r="W123" s="5"/>
      <c r="X123" s="5"/>
      <c r="Y123" s="5"/>
      <c r="Z123" s="5"/>
    </row>
    <row r="124" spans="1:26" ht="15.75" hidden="1" customHeight="1">
      <c r="A124" s="12"/>
      <c r="B124" s="5"/>
      <c r="C124" s="5"/>
      <c r="D124" s="5"/>
      <c r="E124" s="5"/>
      <c r="F124" s="5"/>
      <c r="G124" s="5"/>
      <c r="H124" s="5"/>
      <c r="I124" s="5"/>
      <c r="J124" s="5"/>
      <c r="K124" s="5"/>
      <c r="L124" s="5"/>
      <c r="M124" s="5"/>
      <c r="N124" s="20"/>
      <c r="O124" s="5"/>
      <c r="P124" s="5"/>
      <c r="Q124" s="5"/>
      <c r="R124" s="5"/>
      <c r="S124" s="5"/>
      <c r="T124" s="5"/>
      <c r="U124" s="5"/>
      <c r="V124" s="5"/>
      <c r="W124" s="5"/>
      <c r="X124" s="5"/>
      <c r="Y124" s="5"/>
      <c r="Z124" s="5"/>
    </row>
    <row r="125" spans="1:26" ht="15.75" hidden="1" customHeight="1">
      <c r="A125" s="12"/>
      <c r="B125" s="5"/>
      <c r="C125" s="5"/>
      <c r="D125" s="5"/>
      <c r="E125" s="5"/>
      <c r="F125" s="5"/>
      <c r="G125" s="5"/>
      <c r="H125" s="5"/>
      <c r="I125" s="5"/>
      <c r="J125" s="5"/>
      <c r="K125" s="5"/>
      <c r="L125" s="5"/>
      <c r="M125" s="5"/>
      <c r="N125" s="20"/>
      <c r="O125" s="5"/>
      <c r="P125" s="5"/>
      <c r="Q125" s="5"/>
      <c r="R125" s="5"/>
      <c r="S125" s="5"/>
      <c r="T125" s="5"/>
      <c r="U125" s="5"/>
      <c r="V125" s="5"/>
      <c r="W125" s="5"/>
      <c r="X125" s="5"/>
      <c r="Y125" s="5"/>
      <c r="Z125" s="5"/>
    </row>
    <row r="126" spans="1:26" ht="15.75" hidden="1" customHeight="1">
      <c r="A126" s="12"/>
      <c r="B126" s="5"/>
      <c r="C126" s="5"/>
      <c r="D126" s="5"/>
      <c r="E126" s="5"/>
      <c r="F126" s="5"/>
      <c r="G126" s="5"/>
      <c r="H126" s="5"/>
      <c r="I126" s="5"/>
      <c r="J126" s="5"/>
      <c r="K126" s="5"/>
      <c r="L126" s="5"/>
      <c r="M126" s="5"/>
      <c r="N126" s="20"/>
      <c r="O126" s="5"/>
      <c r="P126" s="5"/>
      <c r="Q126" s="5"/>
      <c r="R126" s="5"/>
      <c r="S126" s="5"/>
      <c r="T126" s="5"/>
      <c r="U126" s="5"/>
      <c r="V126" s="5"/>
      <c r="W126" s="5"/>
      <c r="X126" s="5"/>
      <c r="Y126" s="5"/>
      <c r="Z126" s="5"/>
    </row>
    <row r="127" spans="1:26" ht="15.75" hidden="1" customHeight="1">
      <c r="A127" s="12"/>
      <c r="B127" s="5"/>
      <c r="C127" s="5"/>
      <c r="D127" s="5"/>
      <c r="E127" s="5"/>
      <c r="F127" s="5"/>
      <c r="G127" s="5"/>
      <c r="H127" s="5"/>
      <c r="I127" s="5"/>
      <c r="J127" s="5"/>
      <c r="K127" s="5"/>
      <c r="L127" s="5"/>
      <c r="M127" s="5"/>
      <c r="N127" s="20"/>
      <c r="O127" s="5"/>
      <c r="P127" s="5"/>
      <c r="Q127" s="5"/>
      <c r="R127" s="5"/>
      <c r="S127" s="5"/>
      <c r="T127" s="5"/>
      <c r="U127" s="5"/>
      <c r="V127" s="5"/>
      <c r="W127" s="5"/>
      <c r="X127" s="5"/>
      <c r="Y127" s="5"/>
      <c r="Z127" s="5"/>
    </row>
    <row r="128" spans="1:26" ht="15.75" hidden="1" customHeight="1">
      <c r="A128" s="12"/>
      <c r="B128" s="5"/>
      <c r="C128" s="5"/>
      <c r="D128" s="5"/>
      <c r="E128" s="5"/>
      <c r="F128" s="5"/>
      <c r="G128" s="5"/>
      <c r="H128" s="5"/>
      <c r="I128" s="5"/>
      <c r="J128" s="5"/>
      <c r="K128" s="5"/>
      <c r="L128" s="5"/>
      <c r="M128" s="5"/>
      <c r="N128" s="20"/>
      <c r="O128" s="5"/>
      <c r="P128" s="5"/>
      <c r="Q128" s="5"/>
      <c r="R128" s="5"/>
      <c r="S128" s="5"/>
      <c r="T128" s="5"/>
      <c r="U128" s="5"/>
      <c r="V128" s="5"/>
      <c r="W128" s="5"/>
      <c r="X128" s="5"/>
      <c r="Y128" s="5"/>
      <c r="Z128" s="5"/>
    </row>
    <row r="129" spans="1:26" ht="15.75" hidden="1" customHeight="1">
      <c r="A129" s="12"/>
      <c r="B129" s="5"/>
      <c r="C129" s="5"/>
      <c r="D129" s="5"/>
      <c r="E129" s="5"/>
      <c r="F129" s="5"/>
      <c r="G129" s="5"/>
      <c r="H129" s="5"/>
      <c r="I129" s="5"/>
      <c r="J129" s="5"/>
      <c r="K129" s="5"/>
      <c r="L129" s="5"/>
      <c r="M129" s="5"/>
      <c r="N129" s="20"/>
      <c r="O129" s="5"/>
      <c r="P129" s="5"/>
      <c r="Q129" s="5"/>
      <c r="R129" s="5"/>
      <c r="S129" s="5"/>
      <c r="T129" s="5"/>
      <c r="U129" s="5"/>
      <c r="V129" s="5"/>
      <c r="W129" s="5"/>
      <c r="X129" s="5"/>
      <c r="Y129" s="5"/>
      <c r="Z129" s="5"/>
    </row>
    <row r="130" spans="1:26" ht="15.75" hidden="1" customHeight="1">
      <c r="A130" s="12"/>
      <c r="B130" s="5"/>
      <c r="C130" s="5"/>
      <c r="D130" s="5"/>
      <c r="E130" s="5"/>
      <c r="F130" s="5"/>
      <c r="G130" s="5"/>
      <c r="H130" s="5"/>
      <c r="I130" s="5"/>
      <c r="J130" s="5"/>
      <c r="K130" s="5"/>
      <c r="L130" s="5"/>
      <c r="M130" s="5"/>
      <c r="N130" s="20"/>
      <c r="O130" s="5"/>
      <c r="P130" s="5"/>
      <c r="Q130" s="5"/>
      <c r="R130" s="5"/>
      <c r="S130" s="5"/>
      <c r="T130" s="5"/>
      <c r="U130" s="5"/>
      <c r="V130" s="5"/>
      <c r="W130" s="5"/>
      <c r="X130" s="5"/>
      <c r="Y130" s="5"/>
      <c r="Z130" s="5"/>
    </row>
    <row r="131" spans="1:26" ht="15.75" hidden="1" customHeight="1">
      <c r="A131" s="12"/>
      <c r="B131" s="5"/>
      <c r="C131" s="5"/>
      <c r="D131" s="5"/>
      <c r="E131" s="5"/>
      <c r="F131" s="5"/>
      <c r="G131" s="5"/>
      <c r="H131" s="5"/>
      <c r="I131" s="5"/>
      <c r="J131" s="5"/>
      <c r="K131" s="5"/>
      <c r="L131" s="5"/>
      <c r="M131" s="5"/>
      <c r="N131" s="20"/>
      <c r="O131" s="5"/>
      <c r="P131" s="5"/>
      <c r="Q131" s="5"/>
      <c r="R131" s="5"/>
      <c r="S131" s="5"/>
      <c r="T131" s="5"/>
      <c r="U131" s="5"/>
      <c r="V131" s="5"/>
      <c r="W131" s="5"/>
      <c r="X131" s="5"/>
      <c r="Y131" s="5"/>
      <c r="Z131" s="5"/>
    </row>
    <row r="132" spans="1:26" ht="15.75" hidden="1" customHeight="1">
      <c r="A132" s="12"/>
      <c r="B132" s="5"/>
      <c r="C132" s="5"/>
      <c r="D132" s="5"/>
      <c r="E132" s="5"/>
      <c r="F132" s="5"/>
      <c r="G132" s="5"/>
      <c r="H132" s="5"/>
      <c r="I132" s="5"/>
      <c r="J132" s="5"/>
      <c r="K132" s="5"/>
      <c r="L132" s="5"/>
      <c r="M132" s="5"/>
      <c r="N132" s="20"/>
      <c r="O132" s="5"/>
      <c r="P132" s="5"/>
      <c r="Q132" s="5"/>
      <c r="R132" s="5"/>
      <c r="S132" s="5"/>
      <c r="T132" s="5"/>
      <c r="U132" s="5"/>
      <c r="V132" s="5"/>
      <c r="W132" s="5"/>
      <c r="X132" s="5"/>
      <c r="Y132" s="5"/>
      <c r="Z132" s="5"/>
    </row>
    <row r="133" spans="1:26" ht="15.75" hidden="1" customHeight="1">
      <c r="A133" s="12"/>
      <c r="B133" s="5"/>
      <c r="C133" s="5"/>
      <c r="D133" s="5"/>
      <c r="E133" s="5"/>
      <c r="F133" s="5"/>
      <c r="G133" s="5"/>
      <c r="H133" s="5"/>
      <c r="I133" s="5"/>
      <c r="J133" s="5"/>
      <c r="K133" s="5"/>
      <c r="L133" s="5"/>
      <c r="M133" s="5"/>
      <c r="N133" s="20"/>
      <c r="O133" s="5"/>
      <c r="P133" s="5"/>
      <c r="Q133" s="5"/>
      <c r="R133" s="5"/>
      <c r="S133" s="5"/>
      <c r="T133" s="5"/>
      <c r="U133" s="5"/>
      <c r="V133" s="5"/>
      <c r="W133" s="5"/>
      <c r="X133" s="5"/>
      <c r="Y133" s="5"/>
      <c r="Z133" s="5"/>
    </row>
    <row r="134" spans="1:26" ht="15.75" hidden="1" customHeight="1">
      <c r="A134" s="12"/>
      <c r="B134" s="5"/>
      <c r="C134" s="5"/>
      <c r="D134" s="5"/>
      <c r="E134" s="5"/>
      <c r="F134" s="5"/>
      <c r="G134" s="5"/>
      <c r="H134" s="5"/>
      <c r="I134" s="5"/>
      <c r="J134" s="5"/>
      <c r="K134" s="5"/>
      <c r="L134" s="5"/>
      <c r="M134" s="5"/>
      <c r="N134" s="20"/>
      <c r="O134" s="5"/>
      <c r="P134" s="5"/>
      <c r="Q134" s="5"/>
      <c r="R134" s="5"/>
      <c r="S134" s="5"/>
      <c r="T134" s="5"/>
      <c r="U134" s="5"/>
      <c r="V134" s="5"/>
      <c r="W134" s="5"/>
      <c r="X134" s="5"/>
      <c r="Y134" s="5"/>
      <c r="Z134" s="5"/>
    </row>
    <row r="135" spans="1:26" ht="15.75" hidden="1" customHeight="1">
      <c r="A135" s="12"/>
      <c r="B135" s="5"/>
      <c r="C135" s="5"/>
      <c r="D135" s="5"/>
      <c r="E135" s="5"/>
      <c r="F135" s="5"/>
      <c r="G135" s="5"/>
      <c r="H135" s="5"/>
      <c r="I135" s="5"/>
      <c r="J135" s="5"/>
      <c r="K135" s="5"/>
      <c r="L135" s="5"/>
      <c r="M135" s="5"/>
      <c r="N135" s="20"/>
      <c r="O135" s="5"/>
      <c r="P135" s="5"/>
      <c r="Q135" s="5"/>
      <c r="R135" s="5"/>
      <c r="S135" s="5"/>
      <c r="T135" s="5"/>
      <c r="U135" s="5"/>
      <c r="V135" s="5"/>
      <c r="W135" s="5"/>
      <c r="X135" s="5"/>
      <c r="Y135" s="5"/>
      <c r="Z135" s="5"/>
    </row>
    <row r="136" spans="1:26" ht="15.75" hidden="1" customHeight="1">
      <c r="A136" s="12"/>
      <c r="B136" s="5"/>
      <c r="C136" s="5"/>
      <c r="D136" s="5"/>
      <c r="E136" s="5"/>
      <c r="F136" s="5"/>
      <c r="G136" s="5"/>
      <c r="H136" s="5"/>
      <c r="I136" s="5"/>
      <c r="J136" s="5"/>
      <c r="K136" s="5"/>
      <c r="L136" s="5"/>
      <c r="M136" s="5"/>
      <c r="N136" s="20"/>
      <c r="O136" s="5"/>
      <c r="P136" s="5"/>
      <c r="Q136" s="5"/>
      <c r="R136" s="5"/>
      <c r="S136" s="5"/>
      <c r="T136" s="5"/>
      <c r="U136" s="5"/>
      <c r="V136" s="5"/>
      <c r="W136" s="5"/>
      <c r="X136" s="5"/>
      <c r="Y136" s="5"/>
      <c r="Z136" s="5"/>
    </row>
    <row r="137" spans="1:26" ht="15.75" hidden="1" customHeight="1">
      <c r="A137" s="12"/>
      <c r="B137" s="5"/>
      <c r="C137" s="5"/>
      <c r="D137" s="5"/>
      <c r="E137" s="5"/>
      <c r="F137" s="5"/>
      <c r="G137" s="5"/>
      <c r="H137" s="5"/>
      <c r="I137" s="5"/>
      <c r="J137" s="5"/>
      <c r="K137" s="5"/>
      <c r="L137" s="5"/>
      <c r="M137" s="5"/>
      <c r="N137" s="20"/>
      <c r="O137" s="5"/>
      <c r="P137" s="5"/>
      <c r="Q137" s="5"/>
      <c r="R137" s="5"/>
      <c r="S137" s="5"/>
      <c r="T137" s="5"/>
      <c r="U137" s="5"/>
      <c r="V137" s="5"/>
      <c r="W137" s="5"/>
      <c r="X137" s="5"/>
      <c r="Y137" s="5"/>
      <c r="Z137" s="5"/>
    </row>
    <row r="138" spans="1:26" ht="15.75" hidden="1" customHeight="1">
      <c r="A138" s="12"/>
      <c r="B138" s="5"/>
      <c r="C138" s="5"/>
      <c r="D138" s="5"/>
      <c r="E138" s="5"/>
      <c r="F138" s="5"/>
      <c r="G138" s="5"/>
      <c r="H138" s="5"/>
      <c r="I138" s="5"/>
      <c r="J138" s="5"/>
      <c r="K138" s="5"/>
      <c r="L138" s="5"/>
      <c r="M138" s="5"/>
      <c r="N138" s="20"/>
      <c r="O138" s="5"/>
      <c r="P138" s="5"/>
      <c r="Q138" s="5"/>
      <c r="R138" s="5"/>
      <c r="S138" s="5"/>
      <c r="T138" s="5"/>
      <c r="U138" s="5"/>
      <c r="V138" s="5"/>
      <c r="W138" s="5"/>
      <c r="X138" s="5"/>
      <c r="Y138" s="5"/>
      <c r="Z138" s="5"/>
    </row>
    <row r="139" spans="1:26" ht="15.75" hidden="1" customHeight="1">
      <c r="A139" s="12"/>
      <c r="B139" s="5"/>
      <c r="C139" s="5"/>
      <c r="D139" s="5"/>
      <c r="E139" s="5"/>
      <c r="F139" s="5"/>
      <c r="G139" s="5"/>
      <c r="H139" s="5"/>
      <c r="I139" s="5"/>
      <c r="J139" s="5"/>
      <c r="K139" s="5"/>
      <c r="L139" s="5"/>
      <c r="M139" s="5"/>
      <c r="N139" s="20"/>
      <c r="O139" s="5"/>
      <c r="P139" s="5"/>
      <c r="Q139" s="5"/>
      <c r="R139" s="5"/>
      <c r="S139" s="5"/>
      <c r="T139" s="5"/>
      <c r="U139" s="5"/>
      <c r="V139" s="5"/>
      <c r="W139" s="5"/>
      <c r="X139" s="5"/>
      <c r="Y139" s="5"/>
      <c r="Z139" s="5"/>
    </row>
    <row r="140" spans="1:26" ht="15.75" hidden="1" customHeight="1">
      <c r="A140" s="12"/>
      <c r="B140" s="5"/>
      <c r="C140" s="5"/>
      <c r="D140" s="5"/>
      <c r="E140" s="5"/>
      <c r="F140" s="5"/>
      <c r="G140" s="5"/>
      <c r="H140" s="5"/>
      <c r="I140" s="5"/>
      <c r="J140" s="5"/>
      <c r="K140" s="5"/>
      <c r="L140" s="5"/>
      <c r="M140" s="5"/>
      <c r="N140" s="20"/>
      <c r="O140" s="5"/>
      <c r="P140" s="5"/>
      <c r="Q140" s="5"/>
      <c r="R140" s="5"/>
      <c r="S140" s="5"/>
      <c r="T140" s="5"/>
      <c r="U140" s="5"/>
      <c r="V140" s="5"/>
      <c r="W140" s="5"/>
      <c r="X140" s="5"/>
      <c r="Y140" s="5"/>
      <c r="Z140" s="5"/>
    </row>
    <row r="141" spans="1:26" ht="15.75" hidden="1" customHeight="1">
      <c r="A141" s="12"/>
      <c r="B141" s="5"/>
      <c r="C141" s="5"/>
      <c r="D141" s="5"/>
      <c r="E141" s="5"/>
      <c r="F141" s="5"/>
      <c r="G141" s="5"/>
      <c r="H141" s="5"/>
      <c r="I141" s="5"/>
      <c r="J141" s="5"/>
      <c r="K141" s="5"/>
      <c r="L141" s="5"/>
      <c r="M141" s="5"/>
      <c r="N141" s="20"/>
      <c r="O141" s="5"/>
      <c r="P141" s="5"/>
      <c r="Q141" s="5"/>
      <c r="R141" s="5"/>
      <c r="S141" s="5"/>
      <c r="T141" s="5"/>
      <c r="U141" s="5"/>
      <c r="V141" s="5"/>
      <c r="W141" s="5"/>
      <c r="X141" s="5"/>
      <c r="Y141" s="5"/>
      <c r="Z141" s="5"/>
    </row>
    <row r="142" spans="1:26" ht="15.75" hidden="1" customHeight="1">
      <c r="A142" s="12"/>
      <c r="B142" s="5"/>
      <c r="C142" s="5"/>
      <c r="D142" s="5"/>
      <c r="E142" s="5"/>
      <c r="F142" s="5"/>
      <c r="G142" s="5"/>
      <c r="H142" s="5"/>
      <c r="I142" s="5"/>
      <c r="J142" s="5"/>
      <c r="K142" s="5"/>
      <c r="L142" s="5"/>
      <c r="M142" s="5"/>
      <c r="N142" s="20"/>
      <c r="O142" s="5"/>
      <c r="P142" s="5"/>
      <c r="Q142" s="5"/>
      <c r="R142" s="5"/>
      <c r="S142" s="5"/>
      <c r="T142" s="5"/>
      <c r="U142" s="5"/>
      <c r="V142" s="5"/>
      <c r="W142" s="5"/>
      <c r="X142" s="5"/>
      <c r="Y142" s="5"/>
      <c r="Z142" s="5"/>
    </row>
    <row r="143" spans="1:26" ht="15.75" hidden="1" customHeight="1">
      <c r="A143" s="12"/>
      <c r="B143" s="5"/>
      <c r="C143" s="5"/>
      <c r="D143" s="5"/>
      <c r="E143" s="5"/>
      <c r="F143" s="5"/>
      <c r="G143" s="5"/>
      <c r="H143" s="5"/>
      <c r="I143" s="5"/>
      <c r="J143" s="5"/>
      <c r="K143" s="5"/>
      <c r="L143" s="5"/>
      <c r="M143" s="5"/>
      <c r="N143" s="20"/>
      <c r="O143" s="5"/>
      <c r="P143" s="5"/>
      <c r="Q143" s="5"/>
      <c r="R143" s="5"/>
      <c r="S143" s="5"/>
      <c r="T143" s="5"/>
      <c r="U143" s="5"/>
      <c r="V143" s="5"/>
      <c r="W143" s="5"/>
      <c r="X143" s="5"/>
      <c r="Y143" s="5"/>
      <c r="Z143" s="5"/>
    </row>
    <row r="144" spans="1:26" ht="15.75" hidden="1" customHeight="1">
      <c r="A144" s="12"/>
      <c r="B144" s="5"/>
      <c r="C144" s="5"/>
      <c r="D144" s="5"/>
      <c r="E144" s="5"/>
      <c r="F144" s="5"/>
      <c r="G144" s="5"/>
      <c r="H144" s="5"/>
      <c r="I144" s="5"/>
      <c r="J144" s="5"/>
      <c r="K144" s="5"/>
      <c r="L144" s="5"/>
      <c r="M144" s="5"/>
      <c r="N144" s="20"/>
      <c r="O144" s="5"/>
      <c r="P144" s="5"/>
      <c r="Q144" s="5"/>
      <c r="R144" s="5"/>
      <c r="S144" s="5"/>
      <c r="T144" s="5"/>
      <c r="U144" s="5"/>
      <c r="V144" s="5"/>
      <c r="W144" s="5"/>
      <c r="X144" s="5"/>
      <c r="Y144" s="5"/>
      <c r="Z144" s="5"/>
    </row>
    <row r="145" spans="1:26" ht="15.75" hidden="1" customHeight="1">
      <c r="A145" s="12"/>
      <c r="B145" s="5"/>
      <c r="C145" s="5"/>
      <c r="D145" s="5"/>
      <c r="E145" s="5"/>
      <c r="F145" s="5"/>
      <c r="G145" s="5"/>
      <c r="H145" s="5"/>
      <c r="I145" s="5"/>
      <c r="J145" s="5"/>
      <c r="K145" s="5"/>
      <c r="L145" s="5"/>
      <c r="M145" s="5"/>
      <c r="N145" s="20"/>
      <c r="O145" s="5"/>
      <c r="P145" s="5"/>
      <c r="Q145" s="5"/>
      <c r="R145" s="5"/>
      <c r="S145" s="5"/>
      <c r="T145" s="5"/>
      <c r="U145" s="5"/>
      <c r="V145" s="5"/>
      <c r="W145" s="5"/>
      <c r="X145" s="5"/>
      <c r="Y145" s="5"/>
      <c r="Z145" s="5"/>
    </row>
    <row r="146" spans="1:26" ht="15.75" hidden="1" customHeight="1">
      <c r="A146" s="12"/>
      <c r="B146" s="5"/>
      <c r="C146" s="5"/>
      <c r="D146" s="5"/>
      <c r="E146" s="5"/>
      <c r="F146" s="5"/>
      <c r="G146" s="5"/>
      <c r="H146" s="5"/>
      <c r="I146" s="5"/>
      <c r="J146" s="5"/>
      <c r="K146" s="5"/>
      <c r="L146" s="5"/>
      <c r="M146" s="5"/>
      <c r="N146" s="20"/>
      <c r="O146" s="5"/>
      <c r="P146" s="5"/>
      <c r="Q146" s="5"/>
      <c r="R146" s="5"/>
      <c r="S146" s="5"/>
      <c r="T146" s="5"/>
      <c r="U146" s="5"/>
      <c r="V146" s="5"/>
      <c r="W146" s="5"/>
      <c r="X146" s="5"/>
      <c r="Y146" s="5"/>
      <c r="Z146" s="5"/>
    </row>
    <row r="147" spans="1:26" ht="15.75" hidden="1" customHeight="1">
      <c r="A147" s="12"/>
      <c r="B147" s="5"/>
      <c r="C147" s="5"/>
      <c r="D147" s="5"/>
      <c r="E147" s="5"/>
      <c r="F147" s="5"/>
      <c r="G147" s="5"/>
      <c r="H147" s="5"/>
      <c r="I147" s="5"/>
      <c r="J147" s="5"/>
      <c r="K147" s="5"/>
      <c r="L147" s="5"/>
      <c r="M147" s="5"/>
      <c r="N147" s="20"/>
      <c r="O147" s="5"/>
      <c r="P147" s="5"/>
      <c r="Q147" s="5"/>
      <c r="R147" s="5"/>
      <c r="S147" s="5"/>
      <c r="T147" s="5"/>
      <c r="U147" s="5"/>
      <c r="V147" s="5"/>
      <c r="W147" s="5"/>
      <c r="X147" s="5"/>
      <c r="Y147" s="5"/>
      <c r="Z147" s="5"/>
    </row>
    <row r="148" spans="1:26" ht="15.75" hidden="1" customHeight="1">
      <c r="A148" s="12"/>
      <c r="B148" s="5"/>
      <c r="C148" s="5"/>
      <c r="D148" s="5"/>
      <c r="E148" s="5"/>
      <c r="F148" s="5"/>
      <c r="G148" s="5"/>
      <c r="H148" s="5"/>
      <c r="I148" s="5"/>
      <c r="J148" s="5"/>
      <c r="K148" s="5"/>
      <c r="L148" s="5"/>
      <c r="M148" s="5"/>
      <c r="N148" s="20"/>
      <c r="O148" s="5"/>
      <c r="P148" s="5"/>
      <c r="Q148" s="5"/>
      <c r="R148" s="5"/>
      <c r="S148" s="5"/>
      <c r="T148" s="5"/>
      <c r="U148" s="5"/>
      <c r="V148" s="5"/>
      <c r="W148" s="5"/>
      <c r="X148" s="5"/>
      <c r="Y148" s="5"/>
      <c r="Z148" s="5"/>
    </row>
    <row r="149" spans="1:26" ht="15.75" hidden="1" customHeight="1">
      <c r="A149" s="12"/>
      <c r="B149" s="5"/>
      <c r="C149" s="5"/>
      <c r="D149" s="5"/>
      <c r="E149" s="5"/>
      <c r="F149" s="5"/>
      <c r="G149" s="5"/>
      <c r="H149" s="5"/>
      <c r="I149" s="5"/>
      <c r="J149" s="5"/>
      <c r="K149" s="5"/>
      <c r="L149" s="5"/>
      <c r="M149" s="5"/>
      <c r="N149" s="20"/>
      <c r="O149" s="5"/>
      <c r="P149" s="5"/>
      <c r="Q149" s="5"/>
      <c r="R149" s="5"/>
      <c r="S149" s="5"/>
      <c r="T149" s="5"/>
      <c r="U149" s="5"/>
      <c r="V149" s="5"/>
      <c r="W149" s="5"/>
      <c r="X149" s="5"/>
      <c r="Y149" s="5"/>
      <c r="Z149" s="5"/>
    </row>
    <row r="150" spans="1:26" ht="15.75" hidden="1" customHeight="1">
      <c r="A150" s="12"/>
      <c r="B150" s="5"/>
      <c r="C150" s="5"/>
      <c r="D150" s="5"/>
      <c r="E150" s="5"/>
      <c r="F150" s="5"/>
      <c r="G150" s="5"/>
      <c r="H150" s="5"/>
      <c r="I150" s="5"/>
      <c r="J150" s="5"/>
      <c r="K150" s="5"/>
      <c r="L150" s="5"/>
      <c r="M150" s="5"/>
      <c r="N150" s="20"/>
      <c r="O150" s="5"/>
      <c r="P150" s="5"/>
      <c r="Q150" s="5"/>
      <c r="R150" s="5"/>
      <c r="S150" s="5"/>
      <c r="T150" s="5"/>
      <c r="U150" s="5"/>
      <c r="V150" s="5"/>
      <c r="W150" s="5"/>
      <c r="X150" s="5"/>
      <c r="Y150" s="5"/>
      <c r="Z150" s="5"/>
    </row>
    <row r="151" spans="1:26" ht="15.75" hidden="1" customHeight="1">
      <c r="A151" s="12"/>
      <c r="B151" s="5"/>
      <c r="C151" s="5"/>
      <c r="D151" s="5"/>
      <c r="E151" s="5"/>
      <c r="F151" s="5"/>
      <c r="G151" s="5"/>
      <c r="H151" s="5"/>
      <c r="I151" s="5"/>
      <c r="J151" s="5"/>
      <c r="K151" s="5"/>
      <c r="L151" s="5"/>
      <c r="M151" s="5"/>
      <c r="N151" s="20"/>
      <c r="O151" s="5"/>
      <c r="P151" s="5"/>
      <c r="Q151" s="5"/>
      <c r="R151" s="5"/>
      <c r="S151" s="5"/>
      <c r="T151" s="5"/>
      <c r="U151" s="5"/>
      <c r="V151" s="5"/>
      <c r="W151" s="5"/>
      <c r="X151" s="5"/>
      <c r="Y151" s="5"/>
      <c r="Z151" s="5"/>
    </row>
    <row r="152" spans="1:26" ht="15.75" hidden="1" customHeight="1">
      <c r="A152" s="12"/>
      <c r="B152" s="5"/>
      <c r="C152" s="5"/>
      <c r="D152" s="5"/>
      <c r="E152" s="5"/>
      <c r="F152" s="5"/>
      <c r="G152" s="5"/>
      <c r="H152" s="5"/>
      <c r="I152" s="5"/>
      <c r="J152" s="5"/>
      <c r="K152" s="5"/>
      <c r="L152" s="5"/>
      <c r="M152" s="5"/>
      <c r="N152" s="20"/>
      <c r="O152" s="5"/>
      <c r="P152" s="5"/>
      <c r="Q152" s="5"/>
      <c r="R152" s="5"/>
      <c r="S152" s="5"/>
      <c r="T152" s="5"/>
      <c r="U152" s="5"/>
      <c r="V152" s="5"/>
      <c r="W152" s="5"/>
      <c r="X152" s="5"/>
      <c r="Y152" s="5"/>
      <c r="Z152" s="5"/>
    </row>
    <row r="153" spans="1:26" ht="15.75" hidden="1" customHeight="1">
      <c r="A153" s="12"/>
      <c r="B153" s="5"/>
      <c r="C153" s="5"/>
      <c r="D153" s="5"/>
      <c r="E153" s="5"/>
      <c r="F153" s="5"/>
      <c r="G153" s="5"/>
      <c r="H153" s="5"/>
      <c r="I153" s="5"/>
      <c r="J153" s="5"/>
      <c r="K153" s="5"/>
      <c r="L153" s="5"/>
      <c r="M153" s="5"/>
      <c r="N153" s="20"/>
      <c r="O153" s="5"/>
      <c r="P153" s="5"/>
      <c r="Q153" s="5"/>
      <c r="R153" s="5"/>
      <c r="S153" s="5"/>
      <c r="T153" s="5"/>
      <c r="U153" s="5"/>
      <c r="V153" s="5"/>
      <c r="W153" s="5"/>
      <c r="X153" s="5"/>
      <c r="Y153" s="5"/>
      <c r="Z153" s="5"/>
    </row>
    <row r="154" spans="1:26" ht="15.75" hidden="1" customHeight="1">
      <c r="A154" s="12"/>
      <c r="B154" s="5"/>
      <c r="C154" s="5"/>
      <c r="D154" s="5"/>
      <c r="E154" s="5"/>
      <c r="F154" s="5"/>
      <c r="G154" s="5"/>
      <c r="H154" s="5"/>
      <c r="I154" s="5"/>
      <c r="J154" s="5"/>
      <c r="K154" s="5"/>
      <c r="L154" s="5"/>
      <c r="M154" s="5"/>
      <c r="N154" s="20"/>
      <c r="O154" s="5"/>
      <c r="P154" s="5"/>
      <c r="Q154" s="5"/>
      <c r="R154" s="5"/>
      <c r="S154" s="5"/>
      <c r="T154" s="5"/>
      <c r="U154" s="5"/>
      <c r="V154" s="5"/>
      <c r="W154" s="5"/>
      <c r="X154" s="5"/>
      <c r="Y154" s="5"/>
      <c r="Z154" s="5"/>
    </row>
    <row r="155" spans="1:26" ht="15.75" hidden="1" customHeight="1">
      <c r="A155" s="12"/>
      <c r="B155" s="5"/>
      <c r="C155" s="5"/>
      <c r="D155" s="5"/>
      <c r="E155" s="5"/>
      <c r="F155" s="5"/>
      <c r="G155" s="5"/>
      <c r="H155" s="5"/>
      <c r="I155" s="5"/>
      <c r="J155" s="5"/>
      <c r="K155" s="5"/>
      <c r="L155" s="5"/>
      <c r="M155" s="5"/>
      <c r="N155" s="20"/>
      <c r="O155" s="5"/>
      <c r="P155" s="5"/>
      <c r="Q155" s="5"/>
      <c r="R155" s="5"/>
      <c r="S155" s="5"/>
      <c r="T155" s="5"/>
      <c r="U155" s="5"/>
      <c r="V155" s="5"/>
      <c r="W155" s="5"/>
      <c r="X155" s="5"/>
      <c r="Y155" s="5"/>
      <c r="Z155" s="5"/>
    </row>
    <row r="156" spans="1:26" ht="15.75" hidden="1" customHeight="1">
      <c r="A156" s="12"/>
      <c r="B156" s="5"/>
      <c r="C156" s="5"/>
      <c r="D156" s="5"/>
      <c r="E156" s="5"/>
      <c r="F156" s="5"/>
      <c r="G156" s="5"/>
      <c r="H156" s="5"/>
      <c r="I156" s="5"/>
      <c r="J156" s="5"/>
      <c r="K156" s="5"/>
      <c r="L156" s="5"/>
      <c r="M156" s="5"/>
      <c r="N156" s="20"/>
      <c r="O156" s="5"/>
      <c r="P156" s="5"/>
      <c r="Q156" s="5"/>
      <c r="R156" s="5"/>
      <c r="S156" s="5"/>
      <c r="T156" s="5"/>
      <c r="U156" s="5"/>
      <c r="V156" s="5"/>
      <c r="W156" s="5"/>
      <c r="X156" s="5"/>
      <c r="Y156" s="5"/>
      <c r="Z156" s="5"/>
    </row>
    <row r="157" spans="1:26" ht="15.75" hidden="1" customHeight="1">
      <c r="A157" s="12"/>
      <c r="B157" s="5"/>
      <c r="C157" s="5"/>
      <c r="D157" s="5"/>
      <c r="E157" s="5"/>
      <c r="F157" s="5"/>
      <c r="G157" s="5"/>
      <c r="H157" s="5"/>
      <c r="I157" s="5"/>
      <c r="J157" s="5"/>
      <c r="K157" s="5"/>
      <c r="L157" s="5"/>
      <c r="M157" s="5"/>
      <c r="N157" s="20"/>
      <c r="O157" s="5"/>
      <c r="P157" s="5"/>
      <c r="Q157" s="5"/>
      <c r="R157" s="5"/>
      <c r="S157" s="5"/>
      <c r="T157" s="5"/>
      <c r="U157" s="5"/>
      <c r="V157" s="5"/>
      <c r="W157" s="5"/>
      <c r="X157" s="5"/>
      <c r="Y157" s="5"/>
      <c r="Z157" s="5"/>
    </row>
    <row r="158" spans="1:26" ht="15.75" hidden="1" customHeight="1">
      <c r="A158" s="12"/>
      <c r="B158" s="5"/>
      <c r="C158" s="5"/>
      <c r="D158" s="5"/>
      <c r="E158" s="5"/>
      <c r="F158" s="5"/>
      <c r="G158" s="5"/>
      <c r="H158" s="5"/>
      <c r="I158" s="5"/>
      <c r="J158" s="5"/>
      <c r="K158" s="5"/>
      <c r="L158" s="5"/>
      <c r="M158" s="5"/>
      <c r="N158" s="20"/>
      <c r="O158" s="5"/>
      <c r="P158" s="5"/>
      <c r="Q158" s="5"/>
      <c r="R158" s="5"/>
      <c r="S158" s="5"/>
      <c r="T158" s="5"/>
      <c r="U158" s="5"/>
      <c r="V158" s="5"/>
      <c r="W158" s="5"/>
      <c r="X158" s="5"/>
      <c r="Y158" s="5"/>
      <c r="Z158" s="5"/>
    </row>
    <row r="159" spans="1:26" ht="15.75" hidden="1" customHeight="1">
      <c r="A159" s="12"/>
      <c r="B159" s="5"/>
      <c r="C159" s="5"/>
      <c r="D159" s="5"/>
      <c r="E159" s="5"/>
      <c r="F159" s="5"/>
      <c r="G159" s="5"/>
      <c r="H159" s="5"/>
      <c r="I159" s="5"/>
      <c r="J159" s="5"/>
      <c r="K159" s="5"/>
      <c r="L159" s="5"/>
      <c r="M159" s="5"/>
      <c r="N159" s="20"/>
      <c r="O159" s="5"/>
      <c r="P159" s="5"/>
      <c r="Q159" s="5"/>
      <c r="R159" s="5"/>
      <c r="S159" s="5"/>
      <c r="T159" s="5"/>
      <c r="U159" s="5"/>
      <c r="V159" s="5"/>
      <c r="W159" s="5"/>
      <c r="X159" s="5"/>
      <c r="Y159" s="5"/>
      <c r="Z159" s="5"/>
    </row>
    <row r="160" spans="1:26" ht="15.75" hidden="1" customHeight="1">
      <c r="A160" s="12"/>
      <c r="B160" s="5"/>
      <c r="C160" s="5"/>
      <c r="D160" s="5"/>
      <c r="E160" s="5"/>
      <c r="F160" s="5"/>
      <c r="G160" s="5"/>
      <c r="H160" s="5"/>
      <c r="I160" s="5"/>
      <c r="J160" s="5"/>
      <c r="K160" s="5"/>
      <c r="L160" s="5"/>
      <c r="M160" s="5"/>
      <c r="N160" s="20"/>
      <c r="O160" s="5"/>
      <c r="P160" s="5"/>
      <c r="Q160" s="5"/>
      <c r="R160" s="5"/>
      <c r="S160" s="5"/>
      <c r="T160" s="5"/>
      <c r="U160" s="5"/>
      <c r="V160" s="5"/>
      <c r="W160" s="5"/>
      <c r="X160" s="5"/>
      <c r="Y160" s="5"/>
      <c r="Z160" s="5"/>
    </row>
    <row r="161" spans="1:26" ht="15.75" hidden="1" customHeight="1">
      <c r="A161" s="12"/>
      <c r="B161" s="5"/>
      <c r="C161" s="5"/>
      <c r="D161" s="5"/>
      <c r="E161" s="5"/>
      <c r="F161" s="5"/>
      <c r="G161" s="5"/>
      <c r="H161" s="5"/>
      <c r="I161" s="5"/>
      <c r="J161" s="5"/>
      <c r="K161" s="5"/>
      <c r="L161" s="5"/>
      <c r="M161" s="5"/>
      <c r="N161" s="20"/>
      <c r="O161" s="5"/>
      <c r="P161" s="5"/>
      <c r="Q161" s="5"/>
      <c r="R161" s="5"/>
      <c r="S161" s="5"/>
      <c r="T161" s="5"/>
      <c r="U161" s="5"/>
      <c r="V161" s="5"/>
      <c r="W161" s="5"/>
      <c r="X161" s="5"/>
      <c r="Y161" s="5"/>
      <c r="Z161" s="5"/>
    </row>
    <row r="162" spans="1:26" ht="15.75" hidden="1" customHeight="1">
      <c r="A162" s="12"/>
      <c r="B162" s="5"/>
      <c r="C162" s="5"/>
      <c r="D162" s="5"/>
      <c r="E162" s="5"/>
      <c r="F162" s="5"/>
      <c r="G162" s="5"/>
      <c r="H162" s="5"/>
      <c r="I162" s="5"/>
      <c r="J162" s="5"/>
      <c r="K162" s="5"/>
      <c r="L162" s="5"/>
      <c r="M162" s="5"/>
      <c r="N162" s="20"/>
      <c r="O162" s="5"/>
      <c r="P162" s="5"/>
      <c r="Q162" s="5"/>
      <c r="R162" s="5"/>
      <c r="S162" s="5"/>
      <c r="T162" s="5"/>
      <c r="U162" s="5"/>
      <c r="V162" s="5"/>
      <c r="W162" s="5"/>
      <c r="X162" s="5"/>
      <c r="Y162" s="5"/>
      <c r="Z162" s="5"/>
    </row>
    <row r="163" spans="1:26" ht="15.75" hidden="1" customHeight="1">
      <c r="A163" s="12"/>
      <c r="B163" s="5"/>
      <c r="C163" s="5"/>
      <c r="D163" s="5"/>
      <c r="E163" s="5"/>
      <c r="F163" s="5"/>
      <c r="G163" s="5"/>
      <c r="H163" s="5"/>
      <c r="I163" s="5"/>
      <c r="J163" s="5"/>
      <c r="K163" s="5"/>
      <c r="L163" s="5"/>
      <c r="M163" s="5"/>
      <c r="N163" s="20"/>
      <c r="O163" s="5"/>
      <c r="P163" s="5"/>
      <c r="Q163" s="5"/>
      <c r="R163" s="5"/>
      <c r="S163" s="5"/>
      <c r="T163" s="5"/>
      <c r="U163" s="5"/>
      <c r="V163" s="5"/>
      <c r="W163" s="5"/>
      <c r="X163" s="5"/>
      <c r="Y163" s="5"/>
      <c r="Z163" s="5"/>
    </row>
    <row r="164" spans="1:26" ht="15.75" hidden="1" customHeight="1">
      <c r="A164" s="12"/>
      <c r="B164" s="5"/>
      <c r="C164" s="5"/>
      <c r="D164" s="5"/>
      <c r="E164" s="5"/>
      <c r="F164" s="5"/>
      <c r="G164" s="5"/>
      <c r="H164" s="5"/>
      <c r="I164" s="5"/>
      <c r="J164" s="5"/>
      <c r="K164" s="5"/>
      <c r="L164" s="5"/>
      <c r="M164" s="5"/>
      <c r="N164" s="20"/>
      <c r="O164" s="5"/>
      <c r="P164" s="5"/>
      <c r="Q164" s="5"/>
      <c r="R164" s="5"/>
      <c r="S164" s="5"/>
      <c r="T164" s="5"/>
      <c r="U164" s="5"/>
      <c r="V164" s="5"/>
      <c r="W164" s="5"/>
      <c r="X164" s="5"/>
      <c r="Y164" s="5"/>
      <c r="Z164" s="5"/>
    </row>
    <row r="165" spans="1:26" ht="15.75" hidden="1" customHeight="1">
      <c r="A165" s="12"/>
      <c r="B165" s="5"/>
      <c r="C165" s="5"/>
      <c r="D165" s="5"/>
      <c r="E165" s="5"/>
      <c r="F165" s="5"/>
      <c r="G165" s="5"/>
      <c r="H165" s="5"/>
      <c r="I165" s="5"/>
      <c r="J165" s="5"/>
      <c r="K165" s="5"/>
      <c r="L165" s="5"/>
      <c r="M165" s="5"/>
      <c r="N165" s="20"/>
      <c r="O165" s="5"/>
      <c r="P165" s="5"/>
      <c r="Q165" s="5"/>
      <c r="R165" s="5"/>
      <c r="S165" s="5"/>
      <c r="T165" s="5"/>
      <c r="U165" s="5"/>
      <c r="V165" s="5"/>
      <c r="W165" s="5"/>
      <c r="X165" s="5"/>
      <c r="Y165" s="5"/>
      <c r="Z165" s="5"/>
    </row>
    <row r="166" spans="1:26" ht="15.75" hidden="1" customHeight="1">
      <c r="A166" s="12"/>
      <c r="B166" s="5"/>
      <c r="C166" s="5"/>
      <c r="D166" s="5"/>
      <c r="E166" s="5"/>
      <c r="F166" s="5"/>
      <c r="G166" s="5"/>
      <c r="H166" s="5"/>
      <c r="I166" s="5"/>
      <c r="J166" s="5"/>
      <c r="K166" s="5"/>
      <c r="L166" s="5"/>
      <c r="M166" s="5"/>
      <c r="N166" s="20"/>
      <c r="O166" s="5"/>
      <c r="P166" s="5"/>
      <c r="Q166" s="5"/>
      <c r="R166" s="5"/>
      <c r="S166" s="5"/>
      <c r="T166" s="5"/>
      <c r="U166" s="5"/>
      <c r="V166" s="5"/>
      <c r="W166" s="5"/>
      <c r="X166" s="5"/>
      <c r="Y166" s="5"/>
      <c r="Z166" s="5"/>
    </row>
    <row r="167" spans="1:26" ht="15.75" hidden="1" customHeight="1">
      <c r="A167" s="12"/>
      <c r="B167" s="5"/>
      <c r="C167" s="5"/>
      <c r="D167" s="5"/>
      <c r="E167" s="5"/>
      <c r="F167" s="5"/>
      <c r="G167" s="5"/>
      <c r="H167" s="5"/>
      <c r="I167" s="5"/>
      <c r="J167" s="5"/>
      <c r="K167" s="5"/>
      <c r="L167" s="5"/>
      <c r="M167" s="5"/>
      <c r="N167" s="20"/>
      <c r="O167" s="5"/>
      <c r="P167" s="5"/>
      <c r="Q167" s="5"/>
      <c r="R167" s="5"/>
      <c r="S167" s="5"/>
      <c r="T167" s="5"/>
      <c r="U167" s="5"/>
      <c r="V167" s="5"/>
      <c r="W167" s="5"/>
      <c r="X167" s="5"/>
      <c r="Y167" s="5"/>
      <c r="Z167" s="5"/>
    </row>
    <row r="168" spans="1:26" ht="15.75" hidden="1" customHeight="1">
      <c r="A168" s="12"/>
      <c r="B168" s="5"/>
      <c r="C168" s="5"/>
      <c r="D168" s="5"/>
      <c r="E168" s="5"/>
      <c r="F168" s="5"/>
      <c r="G168" s="5"/>
      <c r="H168" s="5"/>
      <c r="I168" s="5"/>
      <c r="J168" s="5"/>
      <c r="K168" s="5"/>
      <c r="L168" s="5"/>
      <c r="M168" s="5"/>
      <c r="N168" s="20"/>
      <c r="O168" s="5"/>
      <c r="P168" s="5"/>
      <c r="Q168" s="5"/>
      <c r="R168" s="5"/>
      <c r="S168" s="5"/>
      <c r="T168" s="5"/>
      <c r="U168" s="5"/>
      <c r="V168" s="5"/>
      <c r="W168" s="5"/>
      <c r="X168" s="5"/>
      <c r="Y168" s="5"/>
      <c r="Z168" s="5"/>
    </row>
    <row r="169" spans="1:26" ht="15.75" hidden="1" customHeight="1">
      <c r="A169" s="12"/>
      <c r="B169" s="5"/>
      <c r="C169" s="5"/>
      <c r="D169" s="5"/>
      <c r="E169" s="5"/>
      <c r="F169" s="5"/>
      <c r="G169" s="5"/>
      <c r="H169" s="5"/>
      <c r="I169" s="5"/>
      <c r="J169" s="5"/>
      <c r="K169" s="5"/>
      <c r="L169" s="5"/>
      <c r="M169" s="5"/>
      <c r="N169" s="20"/>
      <c r="O169" s="5"/>
      <c r="P169" s="5"/>
      <c r="Q169" s="5"/>
      <c r="R169" s="5"/>
      <c r="S169" s="5"/>
      <c r="T169" s="5"/>
      <c r="U169" s="5"/>
      <c r="V169" s="5"/>
      <c r="W169" s="5"/>
      <c r="X169" s="5"/>
      <c r="Y169" s="5"/>
      <c r="Z169" s="5"/>
    </row>
    <row r="170" spans="1:26" ht="15.75" hidden="1" customHeight="1">
      <c r="A170" s="12"/>
      <c r="B170" s="5"/>
      <c r="C170" s="5"/>
      <c r="D170" s="5"/>
      <c r="E170" s="5"/>
      <c r="F170" s="5"/>
      <c r="G170" s="5"/>
      <c r="H170" s="5"/>
      <c r="I170" s="5"/>
      <c r="J170" s="5"/>
      <c r="K170" s="5"/>
      <c r="L170" s="5"/>
      <c r="M170" s="5"/>
      <c r="N170" s="20"/>
      <c r="O170" s="5"/>
      <c r="P170" s="5"/>
      <c r="Q170" s="5"/>
      <c r="R170" s="5"/>
      <c r="S170" s="5"/>
      <c r="T170" s="5"/>
      <c r="U170" s="5"/>
      <c r="V170" s="5"/>
      <c r="W170" s="5"/>
      <c r="X170" s="5"/>
      <c r="Y170" s="5"/>
      <c r="Z170" s="5"/>
    </row>
    <row r="171" spans="1:26" ht="15.75" hidden="1" customHeight="1">
      <c r="A171" s="12"/>
      <c r="B171" s="5"/>
      <c r="C171" s="5"/>
      <c r="D171" s="5"/>
      <c r="E171" s="5"/>
      <c r="F171" s="5"/>
      <c r="G171" s="5"/>
      <c r="H171" s="5"/>
      <c r="I171" s="5"/>
      <c r="J171" s="5"/>
      <c r="K171" s="5"/>
      <c r="L171" s="5"/>
      <c r="M171" s="5"/>
      <c r="N171" s="20"/>
      <c r="O171" s="5"/>
      <c r="P171" s="5"/>
      <c r="Q171" s="5"/>
      <c r="R171" s="5"/>
      <c r="S171" s="5"/>
      <c r="T171" s="5"/>
      <c r="U171" s="5"/>
      <c r="V171" s="5"/>
      <c r="W171" s="5"/>
      <c r="X171" s="5"/>
      <c r="Y171" s="5"/>
      <c r="Z171" s="5"/>
    </row>
    <row r="172" spans="1:26" ht="15.75" hidden="1" customHeight="1">
      <c r="A172" s="12"/>
      <c r="B172" s="5"/>
      <c r="C172" s="5"/>
      <c r="D172" s="5"/>
      <c r="E172" s="5"/>
      <c r="F172" s="5"/>
      <c r="G172" s="5"/>
      <c r="H172" s="5"/>
      <c r="I172" s="5"/>
      <c r="J172" s="5"/>
      <c r="K172" s="5"/>
      <c r="L172" s="5"/>
      <c r="M172" s="5"/>
      <c r="N172" s="20"/>
      <c r="O172" s="5"/>
      <c r="P172" s="5"/>
      <c r="Q172" s="5"/>
      <c r="R172" s="5"/>
      <c r="S172" s="5"/>
      <c r="T172" s="5"/>
      <c r="U172" s="5"/>
      <c r="V172" s="5"/>
      <c r="W172" s="5"/>
      <c r="X172" s="5"/>
      <c r="Y172" s="5"/>
      <c r="Z172" s="5"/>
    </row>
    <row r="173" spans="1:26" ht="15.75" hidden="1" customHeight="1">
      <c r="A173" s="12"/>
      <c r="B173" s="5"/>
      <c r="C173" s="5"/>
      <c r="D173" s="5"/>
      <c r="E173" s="5"/>
      <c r="F173" s="5"/>
      <c r="G173" s="5"/>
      <c r="H173" s="5"/>
      <c r="I173" s="5"/>
      <c r="J173" s="5"/>
      <c r="K173" s="5"/>
      <c r="L173" s="5"/>
      <c r="M173" s="5"/>
      <c r="N173" s="20"/>
      <c r="O173" s="5"/>
      <c r="P173" s="5"/>
      <c r="Q173" s="5"/>
      <c r="R173" s="5"/>
      <c r="S173" s="5"/>
      <c r="T173" s="5"/>
      <c r="U173" s="5"/>
      <c r="V173" s="5"/>
      <c r="W173" s="5"/>
      <c r="X173" s="5"/>
      <c r="Y173" s="5"/>
      <c r="Z173" s="5"/>
    </row>
    <row r="174" spans="1:26" ht="15.75" hidden="1" customHeight="1">
      <c r="A174" s="12"/>
      <c r="B174" s="5"/>
      <c r="C174" s="5"/>
      <c r="D174" s="5"/>
      <c r="E174" s="5"/>
      <c r="F174" s="5"/>
      <c r="G174" s="5"/>
      <c r="H174" s="5"/>
      <c r="I174" s="5"/>
      <c r="J174" s="5"/>
      <c r="K174" s="5"/>
      <c r="L174" s="5"/>
      <c r="M174" s="5"/>
      <c r="N174" s="20"/>
      <c r="O174" s="5"/>
      <c r="P174" s="5"/>
      <c r="Q174" s="5"/>
      <c r="R174" s="5"/>
      <c r="S174" s="5"/>
      <c r="T174" s="5"/>
      <c r="U174" s="5"/>
      <c r="V174" s="5"/>
      <c r="W174" s="5"/>
      <c r="X174" s="5"/>
      <c r="Y174" s="5"/>
      <c r="Z174" s="5"/>
    </row>
    <row r="175" spans="1:26" ht="15.75" hidden="1" customHeight="1">
      <c r="A175" s="12"/>
      <c r="B175" s="5"/>
      <c r="C175" s="5"/>
      <c r="D175" s="5"/>
      <c r="E175" s="5"/>
      <c r="F175" s="5"/>
      <c r="G175" s="5"/>
      <c r="H175" s="5"/>
      <c r="I175" s="5"/>
      <c r="J175" s="5"/>
      <c r="K175" s="5"/>
      <c r="L175" s="5"/>
      <c r="M175" s="5"/>
      <c r="N175" s="20"/>
      <c r="O175" s="5"/>
      <c r="P175" s="5"/>
      <c r="Q175" s="5"/>
      <c r="R175" s="5"/>
      <c r="S175" s="5"/>
      <c r="T175" s="5"/>
      <c r="U175" s="5"/>
      <c r="V175" s="5"/>
      <c r="W175" s="5"/>
      <c r="X175" s="5"/>
      <c r="Y175" s="5"/>
      <c r="Z175" s="5"/>
    </row>
    <row r="176" spans="1:26" ht="15.75" hidden="1" customHeight="1">
      <c r="A176" s="12"/>
      <c r="B176" s="5"/>
      <c r="C176" s="5"/>
      <c r="D176" s="5"/>
      <c r="E176" s="5"/>
      <c r="F176" s="5"/>
      <c r="G176" s="5"/>
      <c r="H176" s="5"/>
      <c r="I176" s="5"/>
      <c r="J176" s="5"/>
      <c r="K176" s="5"/>
      <c r="L176" s="5"/>
      <c r="M176" s="5"/>
      <c r="N176" s="20"/>
      <c r="O176" s="5"/>
      <c r="P176" s="5"/>
      <c r="Q176" s="5"/>
      <c r="R176" s="5"/>
      <c r="S176" s="5"/>
      <c r="T176" s="5"/>
      <c r="U176" s="5"/>
      <c r="V176" s="5"/>
      <c r="W176" s="5"/>
      <c r="X176" s="5"/>
      <c r="Y176" s="5"/>
      <c r="Z176" s="5"/>
    </row>
    <row r="177" spans="1:26" ht="15.75" hidden="1" customHeight="1">
      <c r="A177" s="12"/>
      <c r="B177" s="5"/>
      <c r="C177" s="5"/>
      <c r="D177" s="5"/>
      <c r="E177" s="5"/>
      <c r="F177" s="5"/>
      <c r="G177" s="5"/>
      <c r="H177" s="5"/>
      <c r="I177" s="5"/>
      <c r="J177" s="5"/>
      <c r="K177" s="5"/>
      <c r="L177" s="5"/>
      <c r="M177" s="5"/>
      <c r="N177" s="20"/>
      <c r="O177" s="5"/>
      <c r="P177" s="5"/>
      <c r="Q177" s="5"/>
      <c r="R177" s="5"/>
      <c r="S177" s="5"/>
      <c r="T177" s="5"/>
      <c r="U177" s="5"/>
      <c r="V177" s="5"/>
      <c r="W177" s="5"/>
      <c r="X177" s="5"/>
      <c r="Y177" s="5"/>
      <c r="Z177" s="5"/>
    </row>
    <row r="178" spans="1:26" ht="15.75" hidden="1" customHeight="1">
      <c r="A178" s="12"/>
      <c r="B178" s="5"/>
      <c r="C178" s="5"/>
      <c r="D178" s="5"/>
      <c r="E178" s="5"/>
      <c r="F178" s="5"/>
      <c r="G178" s="5"/>
      <c r="H178" s="5"/>
      <c r="I178" s="5"/>
      <c r="J178" s="5"/>
      <c r="K178" s="5"/>
      <c r="L178" s="5"/>
      <c r="M178" s="5"/>
      <c r="N178" s="20"/>
      <c r="O178" s="5"/>
      <c r="P178" s="5"/>
      <c r="Q178" s="5"/>
      <c r="R178" s="5"/>
      <c r="S178" s="5"/>
      <c r="T178" s="5"/>
      <c r="U178" s="5"/>
      <c r="V178" s="5"/>
      <c r="W178" s="5"/>
      <c r="X178" s="5"/>
      <c r="Y178" s="5"/>
      <c r="Z178" s="5"/>
    </row>
    <row r="179" spans="1:26" ht="15.75" hidden="1" customHeight="1">
      <c r="A179" s="12"/>
      <c r="B179" s="5"/>
      <c r="C179" s="5"/>
      <c r="D179" s="5"/>
      <c r="E179" s="5"/>
      <c r="F179" s="5"/>
      <c r="G179" s="5"/>
      <c r="H179" s="5"/>
      <c r="I179" s="5"/>
      <c r="J179" s="5"/>
      <c r="K179" s="5"/>
      <c r="L179" s="5"/>
      <c r="M179" s="5"/>
      <c r="N179" s="20"/>
      <c r="O179" s="5"/>
      <c r="P179" s="5"/>
      <c r="Q179" s="5"/>
      <c r="R179" s="5"/>
      <c r="S179" s="5"/>
      <c r="T179" s="5"/>
      <c r="U179" s="5"/>
      <c r="V179" s="5"/>
      <c r="W179" s="5"/>
      <c r="X179" s="5"/>
      <c r="Y179" s="5"/>
      <c r="Z179" s="5"/>
    </row>
    <row r="180" spans="1:26" ht="15.75" hidden="1" customHeight="1">
      <c r="A180" s="12"/>
      <c r="B180" s="5"/>
      <c r="C180" s="5"/>
      <c r="D180" s="5"/>
      <c r="E180" s="5"/>
      <c r="F180" s="5"/>
      <c r="G180" s="5"/>
      <c r="H180" s="5"/>
      <c r="I180" s="5"/>
      <c r="J180" s="5"/>
      <c r="K180" s="5"/>
      <c r="L180" s="5"/>
      <c r="M180" s="5"/>
      <c r="N180" s="20"/>
      <c r="O180" s="5"/>
      <c r="P180" s="5"/>
      <c r="Q180" s="5"/>
      <c r="R180" s="5"/>
      <c r="S180" s="5"/>
      <c r="T180" s="5"/>
      <c r="U180" s="5"/>
      <c r="V180" s="5"/>
      <c r="W180" s="5"/>
      <c r="X180" s="5"/>
      <c r="Y180" s="5"/>
      <c r="Z180" s="5"/>
    </row>
    <row r="181" spans="1:26" ht="15.75" hidden="1" customHeight="1">
      <c r="A181" s="12"/>
      <c r="B181" s="5"/>
      <c r="C181" s="5"/>
      <c r="D181" s="5"/>
      <c r="E181" s="5"/>
      <c r="F181" s="5"/>
      <c r="G181" s="5"/>
      <c r="H181" s="5"/>
      <c r="I181" s="5"/>
      <c r="J181" s="5"/>
      <c r="K181" s="5"/>
      <c r="L181" s="5"/>
      <c r="M181" s="5"/>
      <c r="N181" s="20"/>
      <c r="O181" s="5"/>
      <c r="P181" s="5"/>
      <c r="Q181" s="5"/>
      <c r="R181" s="5"/>
      <c r="S181" s="5"/>
      <c r="T181" s="5"/>
      <c r="U181" s="5"/>
      <c r="V181" s="5"/>
      <c r="W181" s="5"/>
      <c r="X181" s="5"/>
      <c r="Y181" s="5"/>
      <c r="Z181" s="5"/>
    </row>
    <row r="182" spans="1:26" ht="15.75" hidden="1" customHeight="1">
      <c r="A182" s="12"/>
      <c r="B182" s="5"/>
      <c r="C182" s="5"/>
      <c r="D182" s="5"/>
      <c r="E182" s="5"/>
      <c r="F182" s="5"/>
      <c r="G182" s="5"/>
      <c r="H182" s="5"/>
      <c r="I182" s="5"/>
      <c r="J182" s="5"/>
      <c r="K182" s="5"/>
      <c r="L182" s="5"/>
      <c r="M182" s="5"/>
      <c r="N182" s="20"/>
      <c r="O182" s="5"/>
      <c r="P182" s="5"/>
      <c r="Q182" s="5"/>
      <c r="R182" s="5"/>
      <c r="S182" s="5"/>
      <c r="T182" s="5"/>
      <c r="U182" s="5"/>
      <c r="V182" s="5"/>
      <c r="W182" s="5"/>
      <c r="X182" s="5"/>
      <c r="Y182" s="5"/>
      <c r="Z182" s="5"/>
    </row>
    <row r="183" spans="1:26" ht="15.75" hidden="1" customHeight="1">
      <c r="A183" s="12"/>
      <c r="B183" s="5"/>
      <c r="C183" s="5"/>
      <c r="D183" s="5"/>
      <c r="E183" s="5"/>
      <c r="F183" s="5"/>
      <c r="G183" s="5"/>
      <c r="H183" s="5"/>
      <c r="I183" s="5"/>
      <c r="J183" s="5"/>
      <c r="K183" s="5"/>
      <c r="L183" s="5"/>
      <c r="M183" s="5"/>
      <c r="N183" s="20"/>
      <c r="O183" s="5"/>
      <c r="P183" s="5"/>
      <c r="Q183" s="5"/>
      <c r="R183" s="5"/>
      <c r="S183" s="5"/>
      <c r="T183" s="5"/>
      <c r="U183" s="5"/>
      <c r="V183" s="5"/>
      <c r="W183" s="5"/>
      <c r="X183" s="5"/>
      <c r="Y183" s="5"/>
      <c r="Z183" s="5"/>
    </row>
    <row r="184" spans="1:26" ht="15.75" hidden="1" customHeight="1">
      <c r="A184" s="12"/>
      <c r="B184" s="5"/>
      <c r="C184" s="5"/>
      <c r="D184" s="5"/>
      <c r="E184" s="5"/>
      <c r="F184" s="5"/>
      <c r="G184" s="5"/>
      <c r="H184" s="5"/>
      <c r="I184" s="5"/>
      <c r="J184" s="5"/>
      <c r="K184" s="5"/>
      <c r="L184" s="5"/>
      <c r="M184" s="5"/>
      <c r="N184" s="20"/>
      <c r="O184" s="5"/>
      <c r="P184" s="5"/>
      <c r="Q184" s="5"/>
      <c r="R184" s="5"/>
      <c r="S184" s="5"/>
      <c r="T184" s="5"/>
      <c r="U184" s="5"/>
      <c r="V184" s="5"/>
      <c r="W184" s="5"/>
      <c r="X184" s="5"/>
      <c r="Y184" s="5"/>
      <c r="Z184" s="5"/>
    </row>
    <row r="185" spans="1:26" ht="15.75" hidden="1" customHeight="1">
      <c r="A185" s="12"/>
      <c r="B185" s="5"/>
      <c r="C185" s="5"/>
      <c r="D185" s="5"/>
      <c r="E185" s="5"/>
      <c r="F185" s="5"/>
      <c r="G185" s="5"/>
      <c r="H185" s="5"/>
      <c r="I185" s="5"/>
      <c r="J185" s="5"/>
      <c r="K185" s="5"/>
      <c r="L185" s="5"/>
      <c r="M185" s="5"/>
      <c r="N185" s="20"/>
      <c r="O185" s="5"/>
      <c r="P185" s="5"/>
      <c r="Q185" s="5"/>
      <c r="R185" s="5"/>
      <c r="S185" s="5"/>
      <c r="T185" s="5"/>
      <c r="U185" s="5"/>
      <c r="V185" s="5"/>
      <c r="W185" s="5"/>
      <c r="X185" s="5"/>
      <c r="Y185" s="5"/>
      <c r="Z185" s="5"/>
    </row>
    <row r="186" spans="1:26" ht="15.75" hidden="1" customHeight="1">
      <c r="A186" s="12"/>
      <c r="B186" s="5"/>
      <c r="C186" s="5"/>
      <c r="D186" s="5"/>
      <c r="E186" s="5"/>
      <c r="F186" s="5"/>
      <c r="G186" s="5"/>
      <c r="H186" s="5"/>
      <c r="I186" s="5"/>
      <c r="J186" s="5"/>
      <c r="K186" s="5"/>
      <c r="L186" s="5"/>
      <c r="M186" s="5"/>
      <c r="N186" s="20"/>
      <c r="O186" s="5"/>
      <c r="P186" s="5"/>
      <c r="Q186" s="5"/>
      <c r="R186" s="5"/>
      <c r="S186" s="5"/>
      <c r="T186" s="5"/>
      <c r="U186" s="5"/>
      <c r="V186" s="5"/>
      <c r="W186" s="5"/>
      <c r="X186" s="5"/>
      <c r="Y186" s="5"/>
      <c r="Z186" s="5"/>
    </row>
    <row r="187" spans="1:26" ht="15.75" hidden="1" customHeight="1">
      <c r="A187" s="12"/>
      <c r="B187" s="5"/>
      <c r="C187" s="5"/>
      <c r="D187" s="5"/>
      <c r="E187" s="5"/>
      <c r="F187" s="5"/>
      <c r="G187" s="5"/>
      <c r="H187" s="5"/>
      <c r="I187" s="5"/>
      <c r="J187" s="5"/>
      <c r="K187" s="5"/>
      <c r="L187" s="5"/>
      <c r="M187" s="5"/>
      <c r="N187" s="20"/>
      <c r="O187" s="5"/>
      <c r="P187" s="5"/>
      <c r="Q187" s="5"/>
      <c r="R187" s="5"/>
      <c r="S187" s="5"/>
      <c r="T187" s="5"/>
      <c r="U187" s="5"/>
      <c r="V187" s="5"/>
      <c r="W187" s="5"/>
      <c r="X187" s="5"/>
      <c r="Y187" s="5"/>
      <c r="Z187" s="5"/>
    </row>
    <row r="188" spans="1:26" ht="15.75" hidden="1" customHeight="1">
      <c r="A188" s="12"/>
      <c r="B188" s="5"/>
      <c r="C188" s="5"/>
      <c r="D188" s="5"/>
      <c r="E188" s="5"/>
      <c r="F188" s="5"/>
      <c r="G188" s="5"/>
      <c r="H188" s="5"/>
      <c r="I188" s="5"/>
      <c r="J188" s="5"/>
      <c r="K188" s="5"/>
      <c r="L188" s="5"/>
      <c r="M188" s="5"/>
      <c r="N188" s="20"/>
      <c r="O188" s="5"/>
      <c r="P188" s="5"/>
      <c r="Q188" s="5"/>
      <c r="R188" s="5"/>
      <c r="S188" s="5"/>
      <c r="T188" s="5"/>
      <c r="U188" s="5"/>
      <c r="V188" s="5"/>
      <c r="W188" s="5"/>
      <c r="X188" s="5"/>
      <c r="Y188" s="5"/>
      <c r="Z188" s="5"/>
    </row>
    <row r="189" spans="1:26" ht="15.75" hidden="1" customHeight="1">
      <c r="A189" s="12"/>
      <c r="B189" s="5"/>
      <c r="C189" s="5"/>
      <c r="D189" s="5"/>
      <c r="E189" s="5"/>
      <c r="F189" s="5"/>
      <c r="G189" s="5"/>
      <c r="H189" s="5"/>
      <c r="I189" s="5"/>
      <c r="J189" s="5"/>
      <c r="K189" s="5"/>
      <c r="L189" s="5"/>
      <c r="M189" s="5"/>
      <c r="N189" s="20"/>
      <c r="O189" s="5"/>
      <c r="P189" s="5"/>
      <c r="Q189" s="5"/>
      <c r="R189" s="5"/>
      <c r="S189" s="5"/>
      <c r="T189" s="5"/>
      <c r="U189" s="5"/>
      <c r="V189" s="5"/>
      <c r="W189" s="5"/>
      <c r="X189" s="5"/>
      <c r="Y189" s="5"/>
      <c r="Z189" s="5"/>
    </row>
    <row r="190" spans="1:26" ht="15.75" hidden="1" customHeight="1">
      <c r="A190" s="12"/>
      <c r="B190" s="5"/>
      <c r="C190" s="5"/>
      <c r="D190" s="5"/>
      <c r="E190" s="5"/>
      <c r="F190" s="5"/>
      <c r="G190" s="5"/>
      <c r="H190" s="5"/>
      <c r="I190" s="5"/>
      <c r="J190" s="5"/>
      <c r="K190" s="5"/>
      <c r="L190" s="5"/>
      <c r="M190" s="5"/>
      <c r="N190" s="20"/>
      <c r="O190" s="5"/>
      <c r="P190" s="5"/>
      <c r="Q190" s="5"/>
      <c r="R190" s="5"/>
      <c r="S190" s="5"/>
      <c r="T190" s="5"/>
      <c r="U190" s="5"/>
      <c r="V190" s="5"/>
      <c r="W190" s="5"/>
      <c r="X190" s="5"/>
      <c r="Y190" s="5"/>
      <c r="Z190" s="5"/>
    </row>
    <row r="191" spans="1:26" ht="15.75" hidden="1" customHeight="1">
      <c r="A191" s="12"/>
      <c r="B191" s="5"/>
      <c r="C191" s="5"/>
      <c r="D191" s="5"/>
      <c r="E191" s="5"/>
      <c r="F191" s="5"/>
      <c r="G191" s="5"/>
      <c r="H191" s="5"/>
      <c r="I191" s="5"/>
      <c r="J191" s="5"/>
      <c r="K191" s="5"/>
      <c r="L191" s="5"/>
      <c r="M191" s="5"/>
      <c r="N191" s="20"/>
      <c r="O191" s="5"/>
      <c r="P191" s="5"/>
      <c r="Q191" s="5"/>
      <c r="R191" s="5"/>
      <c r="S191" s="5"/>
      <c r="T191" s="5"/>
      <c r="U191" s="5"/>
      <c r="V191" s="5"/>
      <c r="W191" s="5"/>
      <c r="X191" s="5"/>
      <c r="Y191" s="5"/>
      <c r="Z191" s="5"/>
    </row>
    <row r="192" spans="1:26" ht="15.75" hidden="1" customHeight="1">
      <c r="A192" s="12"/>
      <c r="B192" s="5"/>
      <c r="C192" s="5"/>
      <c r="D192" s="5"/>
      <c r="E192" s="5"/>
      <c r="F192" s="5"/>
      <c r="G192" s="5"/>
      <c r="H192" s="5"/>
      <c r="I192" s="5"/>
      <c r="J192" s="5"/>
      <c r="K192" s="5"/>
      <c r="L192" s="5"/>
      <c r="M192" s="5"/>
      <c r="N192" s="20"/>
      <c r="O192" s="5"/>
      <c r="P192" s="5"/>
      <c r="Q192" s="5"/>
      <c r="R192" s="5"/>
      <c r="S192" s="5"/>
      <c r="T192" s="5"/>
      <c r="U192" s="5"/>
      <c r="V192" s="5"/>
      <c r="W192" s="5"/>
      <c r="X192" s="5"/>
      <c r="Y192" s="5"/>
      <c r="Z192" s="5"/>
    </row>
    <row r="193" spans="1:26" ht="15.75" hidden="1" customHeight="1">
      <c r="A193" s="12"/>
      <c r="B193" s="5"/>
      <c r="C193" s="5"/>
      <c r="D193" s="5"/>
      <c r="E193" s="5"/>
      <c r="F193" s="5"/>
      <c r="G193" s="5"/>
      <c r="H193" s="5"/>
      <c r="I193" s="5"/>
      <c r="J193" s="5"/>
      <c r="K193" s="5"/>
      <c r="L193" s="5"/>
      <c r="M193" s="5"/>
      <c r="N193" s="20"/>
      <c r="O193" s="5"/>
      <c r="P193" s="5"/>
      <c r="Q193" s="5"/>
      <c r="R193" s="5"/>
      <c r="S193" s="5"/>
      <c r="T193" s="5"/>
      <c r="U193" s="5"/>
      <c r="V193" s="5"/>
      <c r="W193" s="5"/>
      <c r="X193" s="5"/>
      <c r="Y193" s="5"/>
      <c r="Z193" s="5"/>
    </row>
    <row r="194" spans="1:26" ht="15.75" hidden="1" customHeight="1">
      <c r="A194" s="12"/>
      <c r="B194" s="5"/>
      <c r="C194" s="5"/>
      <c r="D194" s="5"/>
      <c r="E194" s="5"/>
      <c r="F194" s="5"/>
      <c r="G194" s="5"/>
      <c r="H194" s="5"/>
      <c r="I194" s="5"/>
      <c r="J194" s="5"/>
      <c r="K194" s="5"/>
      <c r="L194" s="5"/>
      <c r="M194" s="5"/>
      <c r="N194" s="20"/>
      <c r="O194" s="5"/>
      <c r="P194" s="5"/>
      <c r="Q194" s="5"/>
      <c r="R194" s="5"/>
      <c r="S194" s="5"/>
      <c r="T194" s="5"/>
      <c r="U194" s="5"/>
      <c r="V194" s="5"/>
      <c r="W194" s="5"/>
      <c r="X194" s="5"/>
      <c r="Y194" s="5"/>
      <c r="Z194" s="5"/>
    </row>
    <row r="195" spans="1:26" ht="15.75" hidden="1" customHeight="1">
      <c r="A195" s="12"/>
      <c r="B195" s="5"/>
      <c r="C195" s="5"/>
      <c r="D195" s="5"/>
      <c r="E195" s="5"/>
      <c r="F195" s="5"/>
      <c r="G195" s="5"/>
      <c r="H195" s="5"/>
      <c r="I195" s="5"/>
      <c r="J195" s="5"/>
      <c r="K195" s="5"/>
      <c r="L195" s="5"/>
      <c r="M195" s="5"/>
      <c r="N195" s="20"/>
      <c r="O195" s="5"/>
      <c r="P195" s="5"/>
      <c r="Q195" s="5"/>
      <c r="R195" s="5"/>
      <c r="S195" s="5"/>
      <c r="T195" s="5"/>
      <c r="U195" s="5"/>
      <c r="V195" s="5"/>
      <c r="W195" s="5"/>
      <c r="X195" s="5"/>
      <c r="Y195" s="5"/>
      <c r="Z195" s="5"/>
    </row>
    <row r="196" spans="1:26" ht="15.75" hidden="1" customHeight="1">
      <c r="A196" s="12"/>
      <c r="B196" s="5"/>
      <c r="C196" s="5"/>
      <c r="D196" s="5"/>
      <c r="E196" s="5"/>
      <c r="F196" s="5"/>
      <c r="G196" s="5"/>
      <c r="H196" s="5"/>
      <c r="I196" s="5"/>
      <c r="J196" s="5"/>
      <c r="K196" s="5"/>
      <c r="L196" s="5"/>
      <c r="M196" s="5"/>
      <c r="N196" s="20"/>
      <c r="O196" s="5"/>
      <c r="P196" s="5"/>
      <c r="Q196" s="5"/>
      <c r="R196" s="5"/>
      <c r="S196" s="5"/>
      <c r="T196" s="5"/>
      <c r="U196" s="5"/>
      <c r="V196" s="5"/>
      <c r="W196" s="5"/>
      <c r="X196" s="5"/>
      <c r="Y196" s="5"/>
      <c r="Z196" s="5"/>
    </row>
    <row r="197" spans="1:26" ht="15.75" hidden="1" customHeight="1">
      <c r="A197" s="12"/>
      <c r="B197" s="5"/>
      <c r="C197" s="5"/>
      <c r="D197" s="5"/>
      <c r="E197" s="5"/>
      <c r="F197" s="5"/>
      <c r="G197" s="5"/>
      <c r="H197" s="5"/>
      <c r="I197" s="5"/>
      <c r="J197" s="5"/>
      <c r="K197" s="5"/>
      <c r="L197" s="5"/>
      <c r="M197" s="5"/>
      <c r="N197" s="20"/>
      <c r="O197" s="5"/>
      <c r="P197" s="5"/>
      <c r="Q197" s="5"/>
      <c r="R197" s="5"/>
      <c r="S197" s="5"/>
      <c r="T197" s="5"/>
      <c r="U197" s="5"/>
      <c r="V197" s="5"/>
      <c r="W197" s="5"/>
      <c r="X197" s="5"/>
      <c r="Y197" s="5"/>
      <c r="Z197" s="5"/>
    </row>
    <row r="198" spans="1:26" ht="15.75" hidden="1" customHeight="1">
      <c r="A198" s="12"/>
      <c r="B198" s="5"/>
      <c r="C198" s="5"/>
      <c r="D198" s="5"/>
      <c r="E198" s="5"/>
      <c r="F198" s="5"/>
      <c r="G198" s="5"/>
      <c r="H198" s="5"/>
      <c r="I198" s="5"/>
      <c r="J198" s="5"/>
      <c r="K198" s="5"/>
      <c r="L198" s="5"/>
      <c r="M198" s="5"/>
      <c r="N198" s="20"/>
      <c r="O198" s="5"/>
      <c r="P198" s="5"/>
      <c r="Q198" s="5"/>
      <c r="R198" s="5"/>
      <c r="S198" s="5"/>
      <c r="T198" s="5"/>
      <c r="U198" s="5"/>
      <c r="V198" s="5"/>
      <c r="W198" s="5"/>
      <c r="X198" s="5"/>
      <c r="Y198" s="5"/>
      <c r="Z198" s="5"/>
    </row>
    <row r="199" spans="1:26" ht="15.75" hidden="1" customHeight="1">
      <c r="A199" s="12"/>
      <c r="B199" s="5"/>
      <c r="C199" s="5"/>
      <c r="D199" s="5"/>
      <c r="E199" s="5"/>
      <c r="F199" s="5"/>
      <c r="G199" s="5"/>
      <c r="H199" s="5"/>
      <c r="I199" s="5"/>
      <c r="J199" s="5"/>
      <c r="K199" s="5"/>
      <c r="L199" s="5"/>
      <c r="M199" s="5"/>
      <c r="N199" s="20"/>
      <c r="O199" s="5"/>
      <c r="P199" s="5"/>
      <c r="Q199" s="5"/>
      <c r="R199" s="5"/>
      <c r="S199" s="5"/>
      <c r="T199" s="5"/>
      <c r="U199" s="5"/>
      <c r="V199" s="5"/>
      <c r="W199" s="5"/>
      <c r="X199" s="5"/>
      <c r="Y199" s="5"/>
      <c r="Z199" s="5"/>
    </row>
    <row r="200" spans="1:26" ht="15.75" hidden="1" customHeight="1">
      <c r="A200" s="12"/>
      <c r="B200" s="5"/>
      <c r="C200" s="5"/>
      <c r="D200" s="5"/>
      <c r="E200" s="5"/>
      <c r="F200" s="5"/>
      <c r="G200" s="5"/>
      <c r="H200" s="5"/>
      <c r="I200" s="5"/>
      <c r="J200" s="5"/>
      <c r="K200" s="5"/>
      <c r="L200" s="5"/>
      <c r="M200" s="5"/>
      <c r="N200" s="20"/>
      <c r="O200" s="5"/>
      <c r="P200" s="5"/>
      <c r="Q200" s="5"/>
      <c r="R200" s="5"/>
      <c r="S200" s="5"/>
      <c r="T200" s="5"/>
      <c r="U200" s="5"/>
      <c r="V200" s="5"/>
      <c r="W200" s="5"/>
      <c r="X200" s="5"/>
      <c r="Y200" s="5"/>
      <c r="Z200" s="5"/>
    </row>
    <row r="201" spans="1:26" ht="15.75" hidden="1" customHeight="1">
      <c r="A201" s="12"/>
      <c r="B201" s="5"/>
      <c r="C201" s="5"/>
      <c r="D201" s="5"/>
      <c r="E201" s="5"/>
      <c r="F201" s="5"/>
      <c r="G201" s="5"/>
      <c r="H201" s="5"/>
      <c r="I201" s="5"/>
      <c r="J201" s="5"/>
      <c r="K201" s="5"/>
      <c r="L201" s="5"/>
      <c r="M201" s="5"/>
      <c r="N201" s="20"/>
      <c r="O201" s="5"/>
      <c r="P201" s="5"/>
      <c r="Q201" s="5"/>
      <c r="R201" s="5"/>
      <c r="S201" s="5"/>
      <c r="T201" s="5"/>
      <c r="U201" s="5"/>
      <c r="V201" s="5"/>
      <c r="W201" s="5"/>
      <c r="X201" s="5"/>
      <c r="Y201" s="5"/>
      <c r="Z201" s="5"/>
    </row>
    <row r="202" spans="1:26" ht="15.75" hidden="1" customHeight="1">
      <c r="A202" s="12"/>
      <c r="B202" s="5"/>
      <c r="C202" s="5"/>
      <c r="D202" s="5"/>
      <c r="E202" s="5"/>
      <c r="F202" s="5"/>
      <c r="G202" s="5"/>
      <c r="H202" s="5"/>
      <c r="I202" s="5"/>
      <c r="J202" s="5"/>
      <c r="K202" s="5"/>
      <c r="L202" s="5"/>
      <c r="M202" s="5"/>
      <c r="N202" s="20"/>
      <c r="O202" s="5"/>
      <c r="P202" s="5"/>
      <c r="Q202" s="5"/>
      <c r="R202" s="5"/>
      <c r="S202" s="5"/>
      <c r="T202" s="5"/>
      <c r="U202" s="5"/>
      <c r="V202" s="5"/>
      <c r="W202" s="5"/>
      <c r="X202" s="5"/>
      <c r="Y202" s="5"/>
      <c r="Z202" s="5"/>
    </row>
    <row r="203" spans="1:26" ht="15.75" hidden="1" customHeight="1">
      <c r="A203" s="12"/>
      <c r="B203" s="5"/>
      <c r="C203" s="5"/>
      <c r="D203" s="5"/>
      <c r="E203" s="5"/>
      <c r="F203" s="5"/>
      <c r="G203" s="5"/>
      <c r="H203" s="5"/>
      <c r="I203" s="5"/>
      <c r="J203" s="5"/>
      <c r="K203" s="5"/>
      <c r="L203" s="5"/>
      <c r="M203" s="5"/>
      <c r="N203" s="20"/>
      <c r="O203" s="5"/>
      <c r="P203" s="5"/>
      <c r="Q203" s="5"/>
      <c r="R203" s="5"/>
      <c r="S203" s="5"/>
      <c r="T203" s="5"/>
      <c r="U203" s="5"/>
      <c r="V203" s="5"/>
      <c r="W203" s="5"/>
      <c r="X203" s="5"/>
      <c r="Y203" s="5"/>
      <c r="Z203" s="5"/>
    </row>
    <row r="204" spans="1:26" ht="15.75" hidden="1" customHeight="1">
      <c r="A204" s="12"/>
      <c r="B204" s="5"/>
      <c r="C204" s="5"/>
      <c r="D204" s="5"/>
      <c r="E204" s="5"/>
      <c r="F204" s="5"/>
      <c r="G204" s="5"/>
      <c r="H204" s="5"/>
      <c r="I204" s="5"/>
      <c r="J204" s="5"/>
      <c r="K204" s="5"/>
      <c r="L204" s="5"/>
      <c r="M204" s="5"/>
      <c r="N204" s="20"/>
      <c r="O204" s="5"/>
      <c r="P204" s="5"/>
      <c r="Q204" s="5"/>
      <c r="R204" s="5"/>
      <c r="S204" s="5"/>
      <c r="T204" s="5"/>
      <c r="U204" s="5"/>
      <c r="V204" s="5"/>
      <c r="W204" s="5"/>
      <c r="X204" s="5"/>
      <c r="Y204" s="5"/>
      <c r="Z204" s="5"/>
    </row>
    <row r="205" spans="1:26" ht="15.75" hidden="1" customHeight="1">
      <c r="A205" s="12"/>
      <c r="B205" s="5"/>
      <c r="C205" s="5"/>
      <c r="D205" s="5"/>
      <c r="E205" s="5"/>
      <c r="F205" s="5"/>
      <c r="G205" s="5"/>
      <c r="H205" s="5"/>
      <c r="I205" s="5"/>
      <c r="J205" s="5"/>
      <c r="K205" s="5"/>
      <c r="L205" s="5"/>
      <c r="M205" s="5"/>
      <c r="N205" s="20"/>
      <c r="O205" s="5"/>
      <c r="P205" s="5"/>
      <c r="Q205" s="5"/>
      <c r="R205" s="5"/>
      <c r="S205" s="5"/>
      <c r="T205" s="5"/>
      <c r="U205" s="5"/>
      <c r="V205" s="5"/>
      <c r="W205" s="5"/>
      <c r="X205" s="5"/>
      <c r="Y205" s="5"/>
      <c r="Z205" s="5"/>
    </row>
    <row r="206" spans="1:26" ht="15.75" hidden="1" customHeight="1">
      <c r="A206" s="12"/>
      <c r="B206" s="5"/>
      <c r="C206" s="5"/>
      <c r="D206" s="5"/>
      <c r="E206" s="5"/>
      <c r="F206" s="5"/>
      <c r="G206" s="5"/>
      <c r="H206" s="5"/>
      <c r="I206" s="5"/>
      <c r="J206" s="5"/>
      <c r="K206" s="5"/>
      <c r="L206" s="5"/>
      <c r="M206" s="5"/>
      <c r="N206" s="20"/>
      <c r="O206" s="5"/>
      <c r="P206" s="5"/>
      <c r="Q206" s="5"/>
      <c r="R206" s="5"/>
      <c r="S206" s="5"/>
      <c r="T206" s="5"/>
      <c r="U206" s="5"/>
      <c r="V206" s="5"/>
      <c r="W206" s="5"/>
      <c r="X206" s="5"/>
      <c r="Y206" s="5"/>
      <c r="Z206" s="5"/>
    </row>
    <row r="207" spans="1:26" ht="15.75" hidden="1" customHeight="1">
      <c r="A207" s="12"/>
      <c r="B207" s="5"/>
      <c r="C207" s="5"/>
      <c r="D207" s="5"/>
      <c r="E207" s="5"/>
      <c r="F207" s="5"/>
      <c r="G207" s="5"/>
      <c r="H207" s="5"/>
      <c r="I207" s="5"/>
      <c r="J207" s="5"/>
      <c r="K207" s="5"/>
      <c r="L207" s="5"/>
      <c r="M207" s="5"/>
      <c r="N207" s="20"/>
      <c r="O207" s="5"/>
      <c r="P207" s="5"/>
      <c r="Q207" s="5"/>
      <c r="R207" s="5"/>
      <c r="S207" s="5"/>
      <c r="T207" s="5"/>
      <c r="U207" s="5"/>
      <c r="V207" s="5"/>
      <c r="W207" s="5"/>
      <c r="X207" s="5"/>
      <c r="Y207" s="5"/>
      <c r="Z207" s="5"/>
    </row>
    <row r="208" spans="1:26" ht="15.75" hidden="1" customHeight="1">
      <c r="A208" s="12"/>
      <c r="B208" s="5"/>
      <c r="C208" s="5"/>
      <c r="D208" s="5"/>
      <c r="E208" s="5"/>
      <c r="F208" s="5"/>
      <c r="G208" s="5"/>
      <c r="H208" s="5"/>
      <c r="I208" s="5"/>
      <c r="J208" s="5"/>
      <c r="K208" s="5"/>
      <c r="L208" s="5"/>
      <c r="M208" s="5"/>
      <c r="N208" s="20"/>
      <c r="O208" s="5"/>
      <c r="P208" s="5"/>
      <c r="Q208" s="5"/>
      <c r="R208" s="5"/>
      <c r="S208" s="5"/>
      <c r="T208" s="5"/>
      <c r="U208" s="5"/>
      <c r="V208" s="5"/>
      <c r="W208" s="5"/>
      <c r="X208" s="5"/>
      <c r="Y208" s="5"/>
      <c r="Z208" s="5"/>
    </row>
    <row r="209" spans="1:26" ht="15.75" hidden="1" customHeight="1">
      <c r="A209" s="12"/>
      <c r="B209" s="5"/>
      <c r="C209" s="5"/>
      <c r="D209" s="5"/>
      <c r="E209" s="5"/>
      <c r="F209" s="5"/>
      <c r="G209" s="5"/>
      <c r="H209" s="5"/>
      <c r="I209" s="5"/>
      <c r="J209" s="5"/>
      <c r="K209" s="5"/>
      <c r="L209" s="5"/>
      <c r="M209" s="5"/>
      <c r="N209" s="20"/>
      <c r="O209" s="5"/>
      <c r="P209" s="5"/>
      <c r="Q209" s="5"/>
      <c r="R209" s="5"/>
      <c r="S209" s="5"/>
      <c r="T209" s="5"/>
      <c r="U209" s="5"/>
      <c r="V209" s="5"/>
      <c r="W209" s="5"/>
      <c r="X209" s="5"/>
      <c r="Y209" s="5"/>
      <c r="Z209" s="5"/>
    </row>
    <row r="210" spans="1:26" ht="15.75" hidden="1" customHeight="1">
      <c r="A210" s="12"/>
      <c r="B210" s="5"/>
      <c r="C210" s="5"/>
      <c r="D210" s="5"/>
      <c r="E210" s="5"/>
      <c r="F210" s="5"/>
      <c r="G210" s="5"/>
      <c r="H210" s="5"/>
      <c r="I210" s="5"/>
      <c r="J210" s="5"/>
      <c r="K210" s="5"/>
      <c r="L210" s="5"/>
      <c r="M210" s="5"/>
      <c r="N210" s="20"/>
      <c r="O210" s="5"/>
      <c r="P210" s="5"/>
      <c r="Q210" s="5"/>
      <c r="R210" s="5"/>
      <c r="S210" s="5"/>
      <c r="T210" s="5"/>
      <c r="U210" s="5"/>
      <c r="V210" s="5"/>
      <c r="W210" s="5"/>
      <c r="X210" s="5"/>
      <c r="Y210" s="5"/>
      <c r="Z210" s="5"/>
    </row>
    <row r="211" spans="1:26" ht="15.75" hidden="1" customHeight="1">
      <c r="A211" s="12"/>
      <c r="B211" s="5"/>
      <c r="C211" s="5"/>
      <c r="D211" s="5"/>
      <c r="E211" s="5"/>
      <c r="F211" s="5"/>
      <c r="G211" s="5"/>
      <c r="H211" s="5"/>
      <c r="I211" s="5"/>
      <c r="J211" s="5"/>
      <c r="K211" s="5"/>
      <c r="L211" s="5"/>
      <c r="M211" s="5"/>
      <c r="N211" s="20"/>
      <c r="O211" s="5"/>
      <c r="P211" s="5"/>
      <c r="Q211" s="5"/>
      <c r="R211" s="5"/>
      <c r="S211" s="5"/>
      <c r="T211" s="5"/>
      <c r="U211" s="5"/>
      <c r="V211" s="5"/>
      <c r="W211" s="5"/>
      <c r="X211" s="5"/>
      <c r="Y211" s="5"/>
      <c r="Z211" s="5"/>
    </row>
    <row r="212" spans="1:26" ht="15.75" hidden="1" customHeight="1">
      <c r="A212" s="12"/>
      <c r="B212" s="5"/>
      <c r="C212" s="5"/>
      <c r="D212" s="5"/>
      <c r="E212" s="5"/>
      <c r="F212" s="5"/>
      <c r="G212" s="5"/>
      <c r="H212" s="5"/>
      <c r="I212" s="5"/>
      <c r="J212" s="5"/>
      <c r="K212" s="5"/>
      <c r="L212" s="5"/>
      <c r="M212" s="5"/>
      <c r="N212" s="20"/>
      <c r="O212" s="5"/>
      <c r="P212" s="5"/>
      <c r="Q212" s="5"/>
      <c r="R212" s="5"/>
      <c r="S212" s="5"/>
      <c r="T212" s="5"/>
      <c r="U212" s="5"/>
      <c r="V212" s="5"/>
      <c r="W212" s="5"/>
      <c r="X212" s="5"/>
      <c r="Y212" s="5"/>
      <c r="Z212" s="5"/>
    </row>
    <row r="213" spans="1:26" ht="15.75" hidden="1" customHeight="1">
      <c r="A213" s="12"/>
      <c r="B213" s="5"/>
      <c r="C213" s="5"/>
      <c r="D213" s="5"/>
      <c r="E213" s="5"/>
      <c r="F213" s="5"/>
      <c r="G213" s="5"/>
      <c r="H213" s="5"/>
      <c r="I213" s="5"/>
      <c r="J213" s="5"/>
      <c r="K213" s="5"/>
      <c r="L213" s="5"/>
      <c r="M213" s="5"/>
      <c r="N213" s="20"/>
      <c r="O213" s="5"/>
      <c r="P213" s="5"/>
      <c r="Q213" s="5"/>
      <c r="R213" s="5"/>
      <c r="S213" s="5"/>
      <c r="T213" s="5"/>
      <c r="U213" s="5"/>
      <c r="V213" s="5"/>
      <c r="W213" s="5"/>
      <c r="X213" s="5"/>
      <c r="Y213" s="5"/>
      <c r="Z213" s="5"/>
    </row>
    <row r="214" spans="1:26" ht="15.75" hidden="1" customHeight="1">
      <c r="A214" s="12"/>
      <c r="B214" s="5"/>
      <c r="C214" s="5"/>
      <c r="D214" s="5"/>
      <c r="E214" s="5"/>
      <c r="F214" s="5"/>
      <c r="G214" s="5"/>
      <c r="H214" s="5"/>
      <c r="I214" s="5"/>
      <c r="J214" s="5"/>
      <c r="K214" s="5"/>
      <c r="L214" s="5"/>
      <c r="M214" s="5"/>
      <c r="N214" s="20"/>
      <c r="O214" s="5"/>
      <c r="P214" s="5"/>
      <c r="Q214" s="5"/>
      <c r="R214" s="5"/>
      <c r="S214" s="5"/>
      <c r="T214" s="5"/>
      <c r="U214" s="5"/>
      <c r="V214" s="5"/>
      <c r="W214" s="5"/>
      <c r="X214" s="5"/>
      <c r="Y214" s="5"/>
      <c r="Z214" s="5"/>
    </row>
    <row r="215" spans="1:26" ht="15.75" hidden="1" customHeight="1">
      <c r="A215" s="12"/>
      <c r="B215" s="5"/>
      <c r="C215" s="5"/>
      <c r="D215" s="5"/>
      <c r="E215" s="5"/>
      <c r="F215" s="5"/>
      <c r="G215" s="5"/>
      <c r="H215" s="5"/>
      <c r="I215" s="5"/>
      <c r="J215" s="5"/>
      <c r="K215" s="5"/>
      <c r="L215" s="5"/>
      <c r="M215" s="5"/>
      <c r="N215" s="20"/>
      <c r="O215" s="5"/>
      <c r="P215" s="5"/>
      <c r="Q215" s="5"/>
      <c r="R215" s="5"/>
      <c r="S215" s="5"/>
      <c r="T215" s="5"/>
      <c r="U215" s="5"/>
      <c r="V215" s="5"/>
      <c r="W215" s="5"/>
      <c r="X215" s="5"/>
      <c r="Y215" s="5"/>
      <c r="Z215" s="5"/>
    </row>
    <row r="216" spans="1:26" ht="15.75" hidden="1" customHeight="1">
      <c r="A216" s="12"/>
      <c r="B216" s="5"/>
      <c r="C216" s="5"/>
      <c r="D216" s="5"/>
      <c r="E216" s="5"/>
      <c r="F216" s="5"/>
      <c r="G216" s="5"/>
      <c r="H216" s="5"/>
      <c r="I216" s="5"/>
      <c r="J216" s="5"/>
      <c r="K216" s="5"/>
      <c r="L216" s="5"/>
      <c r="M216" s="5"/>
      <c r="N216" s="20"/>
      <c r="O216" s="5"/>
      <c r="P216" s="5"/>
      <c r="Q216" s="5"/>
      <c r="R216" s="5"/>
      <c r="S216" s="5"/>
      <c r="T216" s="5"/>
      <c r="U216" s="5"/>
      <c r="V216" s="5"/>
      <c r="W216" s="5"/>
      <c r="X216" s="5"/>
      <c r="Y216" s="5"/>
      <c r="Z216" s="5"/>
    </row>
    <row r="217" spans="1:26" ht="15.75" hidden="1" customHeight="1">
      <c r="A217" s="12"/>
      <c r="B217" s="5"/>
      <c r="C217" s="5"/>
      <c r="D217" s="5"/>
      <c r="E217" s="5"/>
      <c r="F217" s="5"/>
      <c r="G217" s="5"/>
      <c r="H217" s="5"/>
      <c r="I217" s="5"/>
      <c r="J217" s="5"/>
      <c r="K217" s="5"/>
      <c r="L217" s="5"/>
      <c r="M217" s="5"/>
      <c r="N217" s="20"/>
      <c r="O217" s="5"/>
      <c r="P217" s="5"/>
      <c r="Q217" s="5"/>
      <c r="R217" s="5"/>
      <c r="S217" s="5"/>
      <c r="T217" s="5"/>
      <c r="U217" s="5"/>
      <c r="V217" s="5"/>
      <c r="W217" s="5"/>
      <c r="X217" s="5"/>
      <c r="Y217" s="5"/>
      <c r="Z217" s="5"/>
    </row>
    <row r="218" spans="1:26" ht="15.75" hidden="1" customHeight="1">
      <c r="A218" s="12"/>
      <c r="B218" s="5"/>
      <c r="C218" s="5"/>
      <c r="D218" s="5"/>
      <c r="E218" s="5"/>
      <c r="F218" s="5"/>
      <c r="G218" s="5"/>
      <c r="H218" s="5"/>
      <c r="I218" s="5"/>
      <c r="J218" s="5"/>
      <c r="K218" s="5"/>
      <c r="L218" s="5"/>
      <c r="M218" s="5"/>
      <c r="N218" s="20"/>
      <c r="O218" s="5"/>
      <c r="P218" s="5"/>
      <c r="Q218" s="5"/>
      <c r="R218" s="5"/>
      <c r="S218" s="5"/>
      <c r="T218" s="5"/>
      <c r="U218" s="5"/>
      <c r="V218" s="5"/>
      <c r="W218" s="5"/>
      <c r="X218" s="5"/>
      <c r="Y218" s="5"/>
      <c r="Z218" s="5"/>
    </row>
    <row r="219" spans="1:26" ht="15.75" hidden="1" customHeight="1">
      <c r="A219" s="12"/>
      <c r="B219" s="5"/>
      <c r="C219" s="5"/>
      <c r="D219" s="5"/>
      <c r="E219" s="5"/>
      <c r="F219" s="5"/>
      <c r="G219" s="5"/>
      <c r="H219" s="5"/>
      <c r="I219" s="5"/>
      <c r="J219" s="5"/>
      <c r="K219" s="5"/>
      <c r="L219" s="5"/>
      <c r="M219" s="5"/>
      <c r="N219" s="20"/>
      <c r="O219" s="5"/>
      <c r="P219" s="5"/>
      <c r="Q219" s="5"/>
      <c r="R219" s="5"/>
      <c r="S219" s="5"/>
      <c r="T219" s="5"/>
      <c r="U219" s="5"/>
      <c r="V219" s="5"/>
      <c r="W219" s="5"/>
      <c r="X219" s="5"/>
      <c r="Y219" s="5"/>
      <c r="Z219" s="5"/>
    </row>
    <row r="220" spans="1:26" ht="15.75" hidden="1" customHeight="1">
      <c r="A220" s="12"/>
      <c r="B220" s="5"/>
      <c r="C220" s="5"/>
      <c r="D220" s="5"/>
      <c r="E220" s="5"/>
      <c r="F220" s="5"/>
      <c r="G220" s="5"/>
      <c r="H220" s="5"/>
      <c r="I220" s="5"/>
      <c r="J220" s="5"/>
      <c r="K220" s="5"/>
      <c r="L220" s="5"/>
      <c r="M220" s="5"/>
      <c r="N220" s="20"/>
      <c r="O220" s="5"/>
      <c r="P220" s="5"/>
      <c r="Q220" s="5"/>
      <c r="R220" s="5"/>
      <c r="S220" s="5"/>
      <c r="T220" s="5"/>
      <c r="U220" s="5"/>
      <c r="V220" s="5"/>
      <c r="W220" s="5"/>
      <c r="X220" s="5"/>
      <c r="Y220" s="5"/>
      <c r="Z220" s="5"/>
    </row>
    <row r="221" spans="1:26" ht="15.75" hidden="1" customHeight="1">
      <c r="A221" s="12"/>
      <c r="B221" s="5"/>
      <c r="C221" s="5"/>
      <c r="D221" s="5"/>
      <c r="E221" s="5"/>
      <c r="F221" s="5"/>
      <c r="G221" s="5"/>
      <c r="H221" s="5"/>
      <c r="I221" s="5"/>
      <c r="J221" s="5"/>
      <c r="K221" s="5"/>
      <c r="L221" s="5"/>
      <c r="M221" s="5"/>
      <c r="N221" s="20"/>
      <c r="O221" s="5"/>
      <c r="P221" s="5"/>
      <c r="Q221" s="5"/>
      <c r="R221" s="5"/>
      <c r="S221" s="5"/>
      <c r="T221" s="5"/>
      <c r="U221" s="5"/>
      <c r="V221" s="5"/>
      <c r="W221" s="5"/>
      <c r="X221" s="5"/>
      <c r="Y221" s="5"/>
      <c r="Z221" s="5"/>
    </row>
    <row r="222" spans="1:26" ht="15.75" hidden="1" customHeight="1">
      <c r="A222" s="12"/>
      <c r="B222" s="5"/>
      <c r="C222" s="5"/>
      <c r="D222" s="5"/>
      <c r="E222" s="5"/>
      <c r="F222" s="5"/>
      <c r="G222" s="5"/>
      <c r="H222" s="5"/>
      <c r="I222" s="5"/>
      <c r="J222" s="5"/>
      <c r="K222" s="5"/>
      <c r="L222" s="5"/>
      <c r="M222" s="5"/>
      <c r="N222" s="20"/>
      <c r="O222" s="5"/>
      <c r="P222" s="5"/>
      <c r="Q222" s="5"/>
      <c r="R222" s="5"/>
      <c r="S222" s="5"/>
      <c r="T222" s="5"/>
      <c r="U222" s="5"/>
      <c r="V222" s="5"/>
      <c r="W222" s="5"/>
      <c r="X222" s="5"/>
      <c r="Y222" s="5"/>
      <c r="Z222" s="5"/>
    </row>
    <row r="223" spans="1:26" ht="15.75" hidden="1" customHeight="1">
      <c r="A223" s="12"/>
      <c r="B223" s="5"/>
      <c r="C223" s="5"/>
      <c r="D223" s="5"/>
      <c r="E223" s="5"/>
      <c r="F223" s="5"/>
      <c r="G223" s="5"/>
      <c r="H223" s="5"/>
      <c r="I223" s="5"/>
      <c r="J223" s="5"/>
      <c r="K223" s="5"/>
      <c r="L223" s="5"/>
      <c r="M223" s="5"/>
      <c r="N223" s="20"/>
      <c r="O223" s="5"/>
      <c r="P223" s="5"/>
      <c r="Q223" s="5"/>
      <c r="R223" s="5"/>
      <c r="S223" s="5"/>
      <c r="T223" s="5"/>
      <c r="U223" s="5"/>
      <c r="V223" s="5"/>
      <c r="W223" s="5"/>
      <c r="X223" s="5"/>
      <c r="Y223" s="5"/>
      <c r="Z223" s="5"/>
    </row>
    <row r="224" spans="1:26" ht="15.75" hidden="1" customHeight="1">
      <c r="A224" s="12"/>
      <c r="B224" s="5"/>
      <c r="C224" s="5"/>
      <c r="D224" s="5"/>
      <c r="E224" s="5"/>
      <c r="F224" s="5"/>
      <c r="G224" s="5"/>
      <c r="H224" s="5"/>
      <c r="I224" s="5"/>
      <c r="J224" s="5"/>
      <c r="K224" s="5"/>
      <c r="L224" s="5"/>
      <c r="M224" s="5"/>
      <c r="N224" s="20"/>
      <c r="O224" s="5"/>
      <c r="P224" s="5"/>
      <c r="Q224" s="5"/>
      <c r="R224" s="5"/>
      <c r="S224" s="5"/>
      <c r="T224" s="5"/>
      <c r="U224" s="5"/>
      <c r="V224" s="5"/>
      <c r="W224" s="5"/>
      <c r="X224" s="5"/>
      <c r="Y224" s="5"/>
      <c r="Z224" s="5"/>
    </row>
    <row r="225" spans="1:26" ht="15.75" hidden="1" customHeight="1">
      <c r="A225" s="12"/>
      <c r="B225" s="5"/>
      <c r="C225" s="5"/>
      <c r="D225" s="5"/>
      <c r="E225" s="5"/>
      <c r="F225" s="5"/>
      <c r="G225" s="5"/>
      <c r="H225" s="5"/>
      <c r="I225" s="5"/>
      <c r="J225" s="5"/>
      <c r="K225" s="5"/>
      <c r="L225" s="5"/>
      <c r="M225" s="5"/>
      <c r="N225" s="20"/>
      <c r="O225" s="5"/>
      <c r="P225" s="5"/>
      <c r="Q225" s="5"/>
      <c r="R225" s="5"/>
      <c r="S225" s="5"/>
      <c r="T225" s="5"/>
      <c r="U225" s="5"/>
      <c r="V225" s="5"/>
      <c r="W225" s="5"/>
      <c r="X225" s="5"/>
      <c r="Y225" s="5"/>
      <c r="Z225" s="5"/>
    </row>
    <row r="226" spans="1:26" ht="15.75" hidden="1" customHeight="1">
      <c r="A226" s="12"/>
      <c r="B226" s="5"/>
      <c r="C226" s="5"/>
      <c r="D226" s="5"/>
      <c r="E226" s="5"/>
      <c r="F226" s="5"/>
      <c r="G226" s="5"/>
      <c r="H226" s="5"/>
      <c r="I226" s="5"/>
      <c r="J226" s="5"/>
      <c r="K226" s="5"/>
      <c r="L226" s="5"/>
      <c r="M226" s="5"/>
      <c r="N226" s="20"/>
      <c r="O226" s="5"/>
      <c r="P226" s="5"/>
      <c r="Q226" s="5"/>
      <c r="R226" s="5"/>
      <c r="S226" s="5"/>
      <c r="T226" s="5"/>
      <c r="U226" s="5"/>
      <c r="V226" s="5"/>
      <c r="W226" s="5"/>
      <c r="X226" s="5"/>
      <c r="Y226" s="5"/>
      <c r="Z226" s="5"/>
    </row>
    <row r="227" spans="1:26" ht="15.75" hidden="1" customHeight="1">
      <c r="A227" s="12"/>
      <c r="B227" s="5"/>
      <c r="C227" s="5"/>
      <c r="D227" s="5"/>
      <c r="E227" s="5"/>
      <c r="F227" s="5"/>
      <c r="G227" s="5"/>
      <c r="H227" s="5"/>
      <c r="I227" s="5"/>
      <c r="J227" s="5"/>
      <c r="K227" s="5"/>
      <c r="L227" s="5"/>
      <c r="M227" s="5"/>
      <c r="N227" s="20"/>
      <c r="O227" s="5"/>
      <c r="P227" s="5"/>
      <c r="Q227" s="5"/>
      <c r="R227" s="5"/>
      <c r="S227" s="5"/>
      <c r="T227" s="5"/>
      <c r="U227" s="5"/>
      <c r="V227" s="5"/>
      <c r="W227" s="5"/>
      <c r="X227" s="5"/>
      <c r="Y227" s="5"/>
      <c r="Z227" s="5"/>
    </row>
    <row r="228" spans="1:26" ht="15.75" hidden="1" customHeight="1">
      <c r="A228" s="12"/>
      <c r="B228" s="5"/>
      <c r="C228" s="5"/>
      <c r="D228" s="5"/>
      <c r="E228" s="5"/>
      <c r="F228" s="5"/>
      <c r="G228" s="5"/>
      <c r="H228" s="5"/>
      <c r="I228" s="5"/>
      <c r="J228" s="5"/>
      <c r="K228" s="5"/>
      <c r="L228" s="5"/>
      <c r="M228" s="5"/>
      <c r="N228" s="20"/>
      <c r="O228" s="5"/>
      <c r="P228" s="5"/>
      <c r="Q228" s="5"/>
      <c r="R228" s="5"/>
      <c r="S228" s="5"/>
      <c r="T228" s="5"/>
      <c r="U228" s="5"/>
      <c r="V228" s="5"/>
      <c r="W228" s="5"/>
      <c r="X228" s="5"/>
      <c r="Y228" s="5"/>
      <c r="Z228" s="5"/>
    </row>
    <row r="229" spans="1:26" ht="15.75" hidden="1" customHeight="1">
      <c r="A229" s="12"/>
      <c r="B229" s="5"/>
      <c r="C229" s="5"/>
      <c r="D229" s="5"/>
      <c r="E229" s="5"/>
      <c r="F229" s="5"/>
      <c r="G229" s="5"/>
      <c r="H229" s="5"/>
      <c r="I229" s="5"/>
      <c r="J229" s="5"/>
      <c r="K229" s="5"/>
      <c r="L229" s="5"/>
      <c r="M229" s="5"/>
      <c r="N229" s="20"/>
      <c r="O229" s="5"/>
      <c r="P229" s="5"/>
      <c r="Q229" s="5"/>
      <c r="R229" s="5"/>
      <c r="S229" s="5"/>
      <c r="T229" s="5"/>
      <c r="U229" s="5"/>
      <c r="V229" s="5"/>
      <c r="W229" s="5"/>
      <c r="X229" s="5"/>
      <c r="Y229" s="5"/>
      <c r="Z229" s="5"/>
    </row>
    <row r="230" spans="1:26" ht="15.75" hidden="1" customHeight="1">
      <c r="A230" s="12"/>
      <c r="B230" s="5"/>
      <c r="C230" s="5"/>
      <c r="D230" s="5"/>
      <c r="E230" s="5"/>
      <c r="F230" s="5"/>
      <c r="G230" s="5"/>
      <c r="H230" s="5"/>
      <c r="I230" s="5"/>
      <c r="J230" s="5"/>
      <c r="K230" s="5"/>
      <c r="L230" s="5"/>
      <c r="M230" s="5"/>
      <c r="N230" s="20"/>
      <c r="O230" s="5"/>
      <c r="P230" s="5"/>
      <c r="Q230" s="5"/>
      <c r="R230" s="5"/>
      <c r="S230" s="5"/>
      <c r="T230" s="5"/>
      <c r="U230" s="5"/>
      <c r="V230" s="5"/>
      <c r="W230" s="5"/>
      <c r="X230" s="5"/>
      <c r="Y230" s="5"/>
      <c r="Z230" s="5"/>
    </row>
    <row r="231" spans="1:26" ht="15.75" hidden="1" customHeight="1">
      <c r="A231" s="12"/>
      <c r="B231" s="5"/>
      <c r="C231" s="5"/>
      <c r="D231" s="5"/>
      <c r="E231" s="5"/>
      <c r="F231" s="5"/>
      <c r="G231" s="5"/>
      <c r="H231" s="5"/>
      <c r="I231" s="5"/>
      <c r="J231" s="5"/>
      <c r="K231" s="5"/>
      <c r="L231" s="5"/>
      <c r="M231" s="5"/>
      <c r="N231" s="20"/>
      <c r="O231" s="5"/>
      <c r="P231" s="5"/>
      <c r="Q231" s="5"/>
      <c r="R231" s="5"/>
      <c r="S231" s="5"/>
      <c r="T231" s="5"/>
      <c r="U231" s="5"/>
      <c r="V231" s="5"/>
      <c r="W231" s="5"/>
      <c r="X231" s="5"/>
      <c r="Y231" s="5"/>
      <c r="Z231" s="5"/>
    </row>
    <row r="232" spans="1:26" ht="15.75" hidden="1" customHeight="1">
      <c r="A232" s="12"/>
      <c r="B232" s="5"/>
      <c r="C232" s="5"/>
      <c r="D232" s="5"/>
      <c r="E232" s="5"/>
      <c r="F232" s="5"/>
      <c r="G232" s="5"/>
      <c r="H232" s="5"/>
      <c r="I232" s="5"/>
      <c r="J232" s="5"/>
      <c r="K232" s="5"/>
      <c r="L232" s="5"/>
      <c r="M232" s="5"/>
      <c r="N232" s="20"/>
      <c r="O232" s="5"/>
      <c r="P232" s="5"/>
      <c r="Q232" s="5"/>
      <c r="R232" s="5"/>
      <c r="S232" s="5"/>
      <c r="T232" s="5"/>
      <c r="U232" s="5"/>
      <c r="V232" s="5"/>
      <c r="W232" s="5"/>
      <c r="X232" s="5"/>
      <c r="Y232" s="5"/>
      <c r="Z232" s="5"/>
    </row>
    <row r="233" spans="1:26" ht="15.75" hidden="1" customHeight="1">
      <c r="A233" s="12"/>
      <c r="B233" s="5"/>
      <c r="C233" s="5"/>
      <c r="D233" s="5"/>
      <c r="E233" s="5"/>
      <c r="F233" s="5"/>
      <c r="G233" s="5"/>
      <c r="H233" s="5"/>
      <c r="I233" s="5"/>
      <c r="J233" s="5"/>
      <c r="K233" s="5"/>
      <c r="L233" s="5"/>
      <c r="M233" s="5"/>
      <c r="N233" s="20"/>
      <c r="O233" s="5"/>
      <c r="P233" s="5"/>
      <c r="Q233" s="5"/>
      <c r="R233" s="5"/>
      <c r="S233" s="5"/>
      <c r="T233" s="5"/>
      <c r="U233" s="5"/>
      <c r="V233" s="5"/>
      <c r="W233" s="5"/>
      <c r="X233" s="5"/>
      <c r="Y233" s="5"/>
      <c r="Z233" s="5"/>
    </row>
    <row r="234" spans="1:26" ht="15.75" hidden="1" customHeight="1">
      <c r="A234" s="12"/>
      <c r="B234" s="5"/>
      <c r="C234" s="5"/>
      <c r="D234" s="5"/>
      <c r="E234" s="5"/>
      <c r="F234" s="5"/>
      <c r="G234" s="5"/>
      <c r="H234" s="5"/>
      <c r="I234" s="5"/>
      <c r="J234" s="5"/>
      <c r="K234" s="5"/>
      <c r="L234" s="5"/>
      <c r="M234" s="5"/>
      <c r="N234" s="20"/>
      <c r="O234" s="5"/>
      <c r="P234" s="5"/>
      <c r="Q234" s="5"/>
      <c r="R234" s="5"/>
      <c r="S234" s="5"/>
      <c r="T234" s="5"/>
      <c r="U234" s="5"/>
      <c r="V234" s="5"/>
      <c r="W234" s="5"/>
      <c r="X234" s="5"/>
      <c r="Y234" s="5"/>
      <c r="Z234" s="5"/>
    </row>
    <row r="235" spans="1:26" ht="15.75" hidden="1" customHeight="1">
      <c r="A235" s="12"/>
      <c r="B235" s="5"/>
      <c r="C235" s="5"/>
      <c r="D235" s="5"/>
      <c r="E235" s="5"/>
      <c r="F235" s="5"/>
      <c r="G235" s="5"/>
      <c r="H235" s="5"/>
      <c r="I235" s="5"/>
      <c r="J235" s="5"/>
      <c r="K235" s="5"/>
      <c r="L235" s="5"/>
      <c r="M235" s="5"/>
      <c r="N235" s="20"/>
      <c r="O235" s="5"/>
      <c r="P235" s="5"/>
      <c r="Q235" s="5"/>
      <c r="R235" s="5"/>
      <c r="S235" s="5"/>
      <c r="T235" s="5"/>
      <c r="U235" s="5"/>
      <c r="V235" s="5"/>
      <c r="W235" s="5"/>
      <c r="X235" s="5"/>
      <c r="Y235" s="5"/>
      <c r="Z235" s="5"/>
    </row>
    <row r="236" spans="1:26" ht="15.75" hidden="1" customHeight="1">
      <c r="A236" s="12"/>
      <c r="B236" s="5"/>
      <c r="C236" s="5"/>
      <c r="D236" s="5"/>
      <c r="E236" s="5"/>
      <c r="F236" s="5"/>
      <c r="G236" s="5"/>
      <c r="H236" s="5"/>
      <c r="I236" s="5"/>
      <c r="J236" s="5"/>
      <c r="K236" s="5"/>
      <c r="L236" s="5"/>
      <c r="M236" s="5"/>
      <c r="N236" s="20"/>
      <c r="O236" s="5"/>
      <c r="P236" s="5"/>
      <c r="Q236" s="5"/>
      <c r="R236" s="5"/>
      <c r="S236" s="5"/>
      <c r="T236" s="5"/>
      <c r="U236" s="5"/>
      <c r="V236" s="5"/>
      <c r="W236" s="5"/>
      <c r="X236" s="5"/>
      <c r="Y236" s="5"/>
      <c r="Z236" s="5"/>
    </row>
    <row r="237" spans="1:26" ht="15.75" hidden="1" customHeight="1">
      <c r="A237" s="12"/>
      <c r="B237" s="5"/>
      <c r="C237" s="5"/>
      <c r="D237" s="5"/>
      <c r="E237" s="5"/>
      <c r="F237" s="5"/>
      <c r="G237" s="5"/>
      <c r="H237" s="5"/>
      <c r="I237" s="5"/>
      <c r="J237" s="5"/>
      <c r="K237" s="5"/>
      <c r="L237" s="5"/>
      <c r="M237" s="5"/>
      <c r="N237" s="20"/>
      <c r="O237" s="5"/>
      <c r="P237" s="5"/>
      <c r="Q237" s="5"/>
      <c r="R237" s="5"/>
      <c r="S237" s="5"/>
      <c r="T237" s="5"/>
      <c r="U237" s="5"/>
      <c r="V237" s="5"/>
      <c r="W237" s="5"/>
      <c r="X237" s="5"/>
      <c r="Y237" s="5"/>
      <c r="Z237" s="5"/>
    </row>
    <row r="238" spans="1:26" ht="15.75" hidden="1" customHeight="1">
      <c r="A238" s="12"/>
      <c r="B238" s="5"/>
      <c r="C238" s="5"/>
      <c r="D238" s="5"/>
      <c r="E238" s="5"/>
      <c r="F238" s="5"/>
      <c r="G238" s="5"/>
      <c r="H238" s="5"/>
      <c r="I238" s="5"/>
      <c r="J238" s="5"/>
      <c r="K238" s="5"/>
      <c r="L238" s="5"/>
      <c r="M238" s="5"/>
      <c r="N238" s="20"/>
      <c r="O238" s="5"/>
      <c r="P238" s="5"/>
      <c r="Q238" s="5"/>
      <c r="R238" s="5"/>
      <c r="S238" s="5"/>
      <c r="T238" s="5"/>
      <c r="U238" s="5"/>
      <c r="V238" s="5"/>
      <c r="W238" s="5"/>
      <c r="X238" s="5"/>
      <c r="Y238" s="5"/>
      <c r="Z238" s="5"/>
    </row>
    <row r="239" spans="1:26" ht="15.75" hidden="1" customHeight="1">
      <c r="A239" s="12"/>
      <c r="B239" s="5"/>
      <c r="C239" s="5"/>
      <c r="D239" s="5"/>
      <c r="E239" s="5"/>
      <c r="F239" s="5"/>
      <c r="G239" s="5"/>
      <c r="H239" s="5"/>
      <c r="I239" s="5"/>
      <c r="J239" s="5"/>
      <c r="K239" s="5"/>
      <c r="L239" s="5"/>
      <c r="M239" s="5"/>
      <c r="N239" s="20"/>
      <c r="O239" s="5"/>
      <c r="P239" s="5"/>
      <c r="Q239" s="5"/>
      <c r="R239" s="5"/>
      <c r="S239" s="5"/>
      <c r="T239" s="5"/>
      <c r="U239" s="5"/>
      <c r="V239" s="5"/>
      <c r="W239" s="5"/>
      <c r="X239" s="5"/>
      <c r="Y239" s="5"/>
      <c r="Z239" s="5"/>
    </row>
    <row r="240" spans="1:26" ht="15.75" hidden="1" customHeight="1">
      <c r="A240" s="12"/>
      <c r="B240" s="5"/>
      <c r="C240" s="5"/>
      <c r="D240" s="5"/>
      <c r="E240" s="5"/>
      <c r="F240" s="5"/>
      <c r="G240" s="5"/>
      <c r="H240" s="5"/>
      <c r="I240" s="5"/>
      <c r="J240" s="5"/>
      <c r="K240" s="5"/>
      <c r="L240" s="5"/>
      <c r="M240" s="5"/>
      <c r="N240" s="20"/>
      <c r="O240" s="5"/>
      <c r="P240" s="5"/>
      <c r="Q240" s="5"/>
      <c r="R240" s="5"/>
      <c r="S240" s="5"/>
      <c r="T240" s="5"/>
      <c r="U240" s="5"/>
      <c r="V240" s="5"/>
      <c r="W240" s="5"/>
      <c r="X240" s="5"/>
      <c r="Y240" s="5"/>
      <c r="Z240" s="5"/>
    </row>
    <row r="241" spans="1:26" ht="15.75" hidden="1" customHeight="1">
      <c r="A241" s="12"/>
      <c r="B241" s="5"/>
      <c r="C241" s="5"/>
      <c r="D241" s="5"/>
      <c r="E241" s="5"/>
      <c r="F241" s="5"/>
      <c r="G241" s="5"/>
      <c r="H241" s="5"/>
      <c r="I241" s="5"/>
      <c r="J241" s="5"/>
      <c r="K241" s="5"/>
      <c r="L241" s="5"/>
      <c r="M241" s="5"/>
      <c r="N241" s="20"/>
      <c r="O241" s="5"/>
      <c r="P241" s="5"/>
      <c r="Q241" s="5"/>
      <c r="R241" s="5"/>
      <c r="S241" s="5"/>
      <c r="T241" s="5"/>
      <c r="U241" s="5"/>
      <c r="V241" s="5"/>
      <c r="W241" s="5"/>
      <c r="X241" s="5"/>
      <c r="Y241" s="5"/>
      <c r="Z241" s="5"/>
    </row>
    <row r="242" spans="1:26" ht="15.75" hidden="1" customHeight="1">
      <c r="A242" s="12"/>
      <c r="B242" s="5"/>
      <c r="C242" s="5"/>
      <c r="D242" s="5"/>
      <c r="E242" s="5"/>
      <c r="F242" s="5"/>
      <c r="G242" s="5"/>
      <c r="H242" s="5"/>
      <c r="I242" s="5"/>
      <c r="J242" s="5"/>
      <c r="K242" s="5"/>
      <c r="L242" s="5"/>
      <c r="M242" s="5"/>
      <c r="N242" s="20"/>
      <c r="O242" s="5"/>
      <c r="P242" s="5"/>
      <c r="Q242" s="5"/>
      <c r="R242" s="5"/>
      <c r="S242" s="5"/>
      <c r="T242" s="5"/>
      <c r="U242" s="5"/>
      <c r="V242" s="5"/>
      <c r="W242" s="5"/>
      <c r="X242" s="5"/>
      <c r="Y242" s="5"/>
      <c r="Z242" s="5"/>
    </row>
    <row r="243" spans="1:26" ht="15.75" hidden="1" customHeight="1">
      <c r="A243" s="12"/>
      <c r="B243" s="5"/>
      <c r="C243" s="5"/>
      <c r="D243" s="5"/>
      <c r="E243" s="5"/>
      <c r="F243" s="5"/>
      <c r="G243" s="5"/>
      <c r="H243" s="5"/>
      <c r="I243" s="5"/>
      <c r="J243" s="5"/>
      <c r="K243" s="5"/>
      <c r="L243" s="5"/>
      <c r="M243" s="5"/>
      <c r="N243" s="20"/>
      <c r="O243" s="5"/>
      <c r="P243" s="5"/>
      <c r="Q243" s="5"/>
      <c r="R243" s="5"/>
      <c r="S243" s="5"/>
      <c r="T243" s="5"/>
      <c r="U243" s="5"/>
      <c r="V243" s="5"/>
      <c r="W243" s="5"/>
      <c r="X243" s="5"/>
      <c r="Y243" s="5"/>
      <c r="Z243" s="5"/>
    </row>
    <row r="244" spans="1:26" ht="15.75" hidden="1" customHeight="1">
      <c r="A244" s="12"/>
      <c r="B244" s="5"/>
      <c r="C244" s="5"/>
      <c r="D244" s="5"/>
      <c r="E244" s="5"/>
      <c r="F244" s="5"/>
      <c r="G244" s="5"/>
      <c r="H244" s="5"/>
      <c r="I244" s="5"/>
      <c r="J244" s="5"/>
      <c r="K244" s="5"/>
      <c r="L244" s="5"/>
      <c r="M244" s="5"/>
      <c r="N244" s="20"/>
      <c r="O244" s="5"/>
      <c r="P244" s="5"/>
      <c r="Q244" s="5"/>
      <c r="R244" s="5"/>
      <c r="S244" s="5"/>
      <c r="T244" s="5"/>
      <c r="U244" s="5"/>
      <c r="V244" s="5"/>
      <c r="W244" s="5"/>
      <c r="X244" s="5"/>
      <c r="Y244" s="5"/>
      <c r="Z244" s="5"/>
    </row>
    <row r="245" spans="1:26" ht="15.75" hidden="1" customHeight="1">
      <c r="A245" s="12"/>
      <c r="B245" s="5"/>
      <c r="C245" s="5"/>
      <c r="D245" s="5"/>
      <c r="E245" s="5"/>
      <c r="F245" s="5"/>
      <c r="G245" s="5"/>
      <c r="H245" s="5"/>
      <c r="I245" s="5"/>
      <c r="J245" s="5"/>
      <c r="K245" s="5"/>
      <c r="L245" s="5"/>
      <c r="M245" s="5"/>
      <c r="N245" s="20"/>
      <c r="O245" s="5"/>
      <c r="P245" s="5"/>
      <c r="Q245" s="5"/>
      <c r="R245" s="5"/>
      <c r="S245" s="5"/>
      <c r="T245" s="5"/>
      <c r="U245" s="5"/>
      <c r="V245" s="5"/>
      <c r="W245" s="5"/>
      <c r="X245" s="5"/>
      <c r="Y245" s="5"/>
      <c r="Z245" s="5"/>
    </row>
    <row r="246" spans="1:26" ht="15.75" hidden="1" customHeight="1">
      <c r="A246" s="12"/>
      <c r="B246" s="5"/>
      <c r="C246" s="5"/>
      <c r="D246" s="5"/>
      <c r="E246" s="5"/>
      <c r="F246" s="5"/>
      <c r="G246" s="5"/>
      <c r="H246" s="5"/>
      <c r="I246" s="5"/>
      <c r="J246" s="5"/>
      <c r="K246" s="5"/>
      <c r="L246" s="5"/>
      <c r="M246" s="5"/>
      <c r="N246" s="20"/>
      <c r="O246" s="5"/>
      <c r="P246" s="5"/>
      <c r="Q246" s="5"/>
      <c r="R246" s="5"/>
      <c r="S246" s="5"/>
      <c r="T246" s="5"/>
      <c r="U246" s="5"/>
      <c r="V246" s="5"/>
      <c r="W246" s="5"/>
      <c r="X246" s="5"/>
      <c r="Y246" s="5"/>
      <c r="Z246" s="5"/>
    </row>
    <row r="247" spans="1:26" ht="15.75" hidden="1" customHeight="1">
      <c r="A247" s="12"/>
      <c r="B247" s="5"/>
      <c r="C247" s="5"/>
      <c r="D247" s="5"/>
      <c r="E247" s="5"/>
      <c r="F247" s="5"/>
      <c r="G247" s="5"/>
      <c r="H247" s="5"/>
      <c r="I247" s="5"/>
      <c r="J247" s="5"/>
      <c r="K247" s="5"/>
      <c r="L247" s="5"/>
      <c r="M247" s="5"/>
      <c r="N247" s="20"/>
      <c r="O247" s="5"/>
      <c r="P247" s="5"/>
      <c r="Q247" s="5"/>
      <c r="R247" s="5"/>
      <c r="S247" s="5"/>
      <c r="T247" s="5"/>
      <c r="U247" s="5"/>
      <c r="V247" s="5"/>
      <c r="W247" s="5"/>
      <c r="X247" s="5"/>
      <c r="Y247" s="5"/>
      <c r="Z247" s="5"/>
    </row>
    <row r="248" spans="1:26" ht="15.75" hidden="1" customHeight="1">
      <c r="A248" s="12"/>
      <c r="B248" s="5"/>
      <c r="C248" s="5"/>
      <c r="D248" s="5"/>
      <c r="E248" s="5"/>
      <c r="F248" s="5"/>
      <c r="G248" s="5"/>
      <c r="H248" s="5"/>
      <c r="I248" s="5"/>
      <c r="J248" s="5"/>
      <c r="K248" s="5"/>
      <c r="L248" s="5"/>
      <c r="M248" s="5"/>
      <c r="N248" s="20"/>
      <c r="O248" s="5"/>
      <c r="P248" s="5"/>
      <c r="Q248" s="5"/>
      <c r="R248" s="5"/>
      <c r="S248" s="5"/>
      <c r="T248" s="5"/>
      <c r="U248" s="5"/>
      <c r="V248" s="5"/>
      <c r="W248" s="5"/>
      <c r="X248" s="5"/>
      <c r="Y248" s="5"/>
      <c r="Z248" s="5"/>
    </row>
    <row r="249" spans="1:26" ht="15.75" hidden="1" customHeight="1">
      <c r="A249" s="12"/>
      <c r="B249" s="5"/>
      <c r="C249" s="5"/>
      <c r="D249" s="5"/>
      <c r="E249" s="5"/>
      <c r="F249" s="5"/>
      <c r="G249" s="5"/>
      <c r="H249" s="5"/>
      <c r="I249" s="5"/>
      <c r="J249" s="5"/>
      <c r="K249" s="5"/>
      <c r="L249" s="5"/>
      <c r="M249" s="5"/>
      <c r="N249" s="20"/>
      <c r="O249" s="5"/>
      <c r="P249" s="5"/>
      <c r="Q249" s="5"/>
      <c r="R249" s="5"/>
      <c r="S249" s="5"/>
      <c r="T249" s="5"/>
      <c r="U249" s="5"/>
      <c r="V249" s="5"/>
      <c r="W249" s="5"/>
      <c r="X249" s="5"/>
      <c r="Y249" s="5"/>
      <c r="Z249" s="5"/>
    </row>
    <row r="250" spans="1:26" ht="15.75" hidden="1" customHeight="1">
      <c r="A250" s="12"/>
      <c r="B250" s="5"/>
      <c r="C250" s="5"/>
      <c r="D250" s="5"/>
      <c r="E250" s="5"/>
      <c r="F250" s="5"/>
      <c r="G250" s="5"/>
      <c r="H250" s="5"/>
      <c r="I250" s="5"/>
      <c r="J250" s="5"/>
      <c r="K250" s="5"/>
      <c r="L250" s="5"/>
      <c r="M250" s="5"/>
      <c r="N250" s="20"/>
      <c r="O250" s="5"/>
      <c r="P250" s="5"/>
      <c r="Q250" s="5"/>
      <c r="R250" s="5"/>
      <c r="S250" s="5"/>
      <c r="T250" s="5"/>
      <c r="U250" s="5"/>
      <c r="V250" s="5"/>
      <c r="W250" s="5"/>
      <c r="X250" s="5"/>
      <c r="Y250" s="5"/>
      <c r="Z250" s="5"/>
    </row>
    <row r="251" spans="1:26" ht="15.75" hidden="1" customHeight="1">
      <c r="A251" s="12"/>
      <c r="B251" s="5"/>
      <c r="C251" s="5"/>
      <c r="D251" s="5"/>
      <c r="E251" s="5"/>
      <c r="F251" s="5"/>
      <c r="G251" s="5"/>
      <c r="H251" s="5"/>
      <c r="I251" s="5"/>
      <c r="J251" s="5"/>
      <c r="K251" s="5"/>
      <c r="L251" s="5"/>
      <c r="M251" s="5"/>
      <c r="N251" s="20"/>
      <c r="O251" s="5"/>
      <c r="P251" s="5"/>
      <c r="Q251" s="5"/>
      <c r="R251" s="5"/>
      <c r="S251" s="5"/>
      <c r="T251" s="5"/>
      <c r="U251" s="5"/>
      <c r="V251" s="5"/>
      <c r="W251" s="5"/>
      <c r="X251" s="5"/>
      <c r="Y251" s="5"/>
      <c r="Z251" s="5"/>
    </row>
    <row r="252" spans="1:26" ht="15.75" hidden="1" customHeight="1">
      <c r="A252" s="12"/>
      <c r="B252" s="5"/>
      <c r="C252" s="5"/>
      <c r="D252" s="5"/>
      <c r="E252" s="5"/>
      <c r="F252" s="5"/>
      <c r="G252" s="5"/>
      <c r="H252" s="5"/>
      <c r="I252" s="5"/>
      <c r="J252" s="5"/>
      <c r="K252" s="5"/>
      <c r="L252" s="5"/>
      <c r="M252" s="5"/>
      <c r="N252" s="20"/>
      <c r="O252" s="5"/>
      <c r="P252" s="5"/>
      <c r="Q252" s="5"/>
      <c r="R252" s="5"/>
      <c r="S252" s="5"/>
      <c r="T252" s="5"/>
      <c r="U252" s="5"/>
      <c r="V252" s="5"/>
      <c r="W252" s="5"/>
      <c r="X252" s="5"/>
      <c r="Y252" s="5"/>
      <c r="Z252" s="5"/>
    </row>
    <row r="253" spans="1:26" ht="15.75" hidden="1" customHeight="1">
      <c r="A253" s="12"/>
      <c r="B253" s="5"/>
      <c r="C253" s="5"/>
      <c r="D253" s="5"/>
      <c r="E253" s="5"/>
      <c r="F253" s="5"/>
      <c r="G253" s="5"/>
      <c r="H253" s="5"/>
      <c r="I253" s="5"/>
      <c r="J253" s="5"/>
      <c r="K253" s="5"/>
      <c r="L253" s="5"/>
      <c r="M253" s="5"/>
      <c r="N253" s="20"/>
      <c r="O253" s="5"/>
      <c r="P253" s="5"/>
      <c r="Q253" s="5"/>
      <c r="R253" s="5"/>
      <c r="S253" s="5"/>
      <c r="T253" s="5"/>
      <c r="U253" s="5"/>
      <c r="V253" s="5"/>
      <c r="W253" s="5"/>
      <c r="X253" s="5"/>
      <c r="Y253" s="5"/>
      <c r="Z253" s="5"/>
    </row>
    <row r="254" spans="1:26" ht="15.75" hidden="1" customHeight="1">
      <c r="A254" s="12"/>
      <c r="B254" s="5"/>
      <c r="C254" s="5"/>
      <c r="D254" s="5"/>
      <c r="E254" s="5"/>
      <c r="F254" s="5"/>
      <c r="G254" s="5"/>
      <c r="H254" s="5"/>
      <c r="I254" s="5"/>
      <c r="J254" s="5"/>
      <c r="K254" s="5"/>
      <c r="L254" s="5"/>
      <c r="M254" s="5"/>
      <c r="N254" s="20"/>
      <c r="O254" s="5"/>
      <c r="P254" s="5"/>
      <c r="Q254" s="5"/>
      <c r="R254" s="5"/>
      <c r="S254" s="5"/>
      <c r="T254" s="5"/>
      <c r="U254" s="5"/>
      <c r="V254" s="5"/>
      <c r="W254" s="5"/>
      <c r="X254" s="5"/>
      <c r="Y254" s="5"/>
      <c r="Z254" s="5"/>
    </row>
    <row r="255" spans="1:26" ht="15.75" hidden="1" customHeight="1">
      <c r="A255" s="12"/>
      <c r="B255" s="5"/>
      <c r="C255" s="5"/>
      <c r="D255" s="5"/>
      <c r="E255" s="5"/>
      <c r="F255" s="5"/>
      <c r="G255" s="5"/>
      <c r="H255" s="5"/>
      <c r="I255" s="5"/>
      <c r="J255" s="5"/>
      <c r="K255" s="5"/>
      <c r="L255" s="5"/>
      <c r="M255" s="5"/>
      <c r="N255" s="20"/>
      <c r="O255" s="5"/>
      <c r="P255" s="5"/>
      <c r="Q255" s="5"/>
      <c r="R255" s="5"/>
      <c r="S255" s="5"/>
      <c r="T255" s="5"/>
      <c r="U255" s="5"/>
      <c r="V255" s="5"/>
      <c r="W255" s="5"/>
      <c r="X255" s="5"/>
      <c r="Y255" s="5"/>
      <c r="Z255" s="5"/>
    </row>
    <row r="256" spans="1:26" ht="15.75" hidden="1" customHeight="1">
      <c r="A256" s="12"/>
      <c r="B256" s="5"/>
      <c r="C256" s="5"/>
      <c r="D256" s="5"/>
      <c r="E256" s="5"/>
      <c r="F256" s="5"/>
      <c r="G256" s="5"/>
      <c r="H256" s="5"/>
      <c r="I256" s="5"/>
      <c r="J256" s="5"/>
      <c r="K256" s="5"/>
      <c r="L256" s="5"/>
      <c r="M256" s="5"/>
      <c r="N256" s="20"/>
      <c r="O256" s="5"/>
      <c r="P256" s="5"/>
      <c r="Q256" s="5"/>
      <c r="R256" s="5"/>
      <c r="S256" s="5"/>
      <c r="T256" s="5"/>
      <c r="U256" s="5"/>
      <c r="V256" s="5"/>
      <c r="W256" s="5"/>
      <c r="X256" s="5"/>
      <c r="Y256" s="5"/>
      <c r="Z256" s="5"/>
    </row>
    <row r="257" spans="1:26" ht="15.75" hidden="1" customHeight="1">
      <c r="A257" s="12"/>
      <c r="B257" s="5"/>
      <c r="C257" s="5"/>
      <c r="D257" s="5"/>
      <c r="E257" s="5"/>
      <c r="F257" s="5"/>
      <c r="G257" s="5"/>
      <c r="H257" s="5"/>
      <c r="I257" s="5"/>
      <c r="J257" s="5"/>
      <c r="K257" s="5"/>
      <c r="L257" s="5"/>
      <c r="M257" s="5"/>
      <c r="N257" s="20"/>
      <c r="O257" s="5"/>
      <c r="P257" s="5"/>
      <c r="Q257" s="5"/>
      <c r="R257" s="5"/>
      <c r="S257" s="5"/>
      <c r="T257" s="5"/>
      <c r="U257" s="5"/>
      <c r="V257" s="5"/>
      <c r="W257" s="5"/>
      <c r="X257" s="5"/>
      <c r="Y257" s="5"/>
      <c r="Z257" s="5"/>
    </row>
    <row r="258" spans="1:26" ht="15.75" hidden="1" customHeight="1">
      <c r="A258" s="12"/>
      <c r="B258" s="5"/>
      <c r="C258" s="5"/>
      <c r="D258" s="5"/>
      <c r="E258" s="5"/>
      <c r="F258" s="5"/>
      <c r="G258" s="5"/>
      <c r="H258" s="5"/>
      <c r="I258" s="5"/>
      <c r="J258" s="5"/>
      <c r="K258" s="5"/>
      <c r="L258" s="5"/>
      <c r="M258" s="5"/>
      <c r="N258" s="20"/>
      <c r="O258" s="5"/>
      <c r="P258" s="5"/>
      <c r="Q258" s="5"/>
      <c r="R258" s="5"/>
      <c r="S258" s="5"/>
      <c r="T258" s="5"/>
      <c r="U258" s="5"/>
      <c r="V258" s="5"/>
      <c r="W258" s="5"/>
      <c r="X258" s="5"/>
      <c r="Y258" s="5"/>
      <c r="Z258" s="5"/>
    </row>
    <row r="259" spans="1:26" ht="15.75" hidden="1" customHeight="1">
      <c r="A259" s="12"/>
      <c r="B259" s="5"/>
      <c r="C259" s="5"/>
      <c r="D259" s="5"/>
      <c r="E259" s="5"/>
      <c r="F259" s="5"/>
      <c r="G259" s="5"/>
      <c r="H259" s="5"/>
      <c r="I259" s="5"/>
      <c r="J259" s="5"/>
      <c r="K259" s="5"/>
      <c r="L259" s="5"/>
      <c r="M259" s="5"/>
      <c r="N259" s="20"/>
      <c r="O259" s="5"/>
      <c r="P259" s="5"/>
      <c r="Q259" s="5"/>
      <c r="R259" s="5"/>
      <c r="S259" s="5"/>
      <c r="T259" s="5"/>
      <c r="U259" s="5"/>
      <c r="V259" s="5"/>
      <c r="W259" s="5"/>
      <c r="X259" s="5"/>
      <c r="Y259" s="5"/>
      <c r="Z259" s="5"/>
    </row>
    <row r="260" spans="1:26" ht="15.75" hidden="1" customHeight="1">
      <c r="A260" s="12"/>
      <c r="B260" s="5"/>
      <c r="C260" s="5"/>
      <c r="D260" s="5"/>
      <c r="E260" s="5"/>
      <c r="F260" s="5"/>
      <c r="G260" s="5"/>
      <c r="H260" s="5"/>
      <c r="I260" s="5"/>
      <c r="J260" s="5"/>
      <c r="K260" s="5"/>
      <c r="L260" s="5"/>
      <c r="M260" s="5"/>
      <c r="N260" s="20"/>
      <c r="O260" s="5"/>
      <c r="P260" s="5"/>
      <c r="Q260" s="5"/>
      <c r="R260" s="5"/>
      <c r="S260" s="5"/>
      <c r="T260" s="5"/>
      <c r="U260" s="5"/>
      <c r="V260" s="5"/>
      <c r="W260" s="5"/>
      <c r="X260" s="5"/>
      <c r="Y260" s="5"/>
      <c r="Z260" s="5"/>
    </row>
    <row r="261" spans="1:26" ht="15.75" hidden="1" customHeight="1">
      <c r="A261" s="12"/>
      <c r="B261" s="5"/>
      <c r="C261" s="5"/>
      <c r="D261" s="5"/>
      <c r="E261" s="5"/>
      <c r="F261" s="5"/>
      <c r="G261" s="5"/>
      <c r="H261" s="5"/>
      <c r="I261" s="5"/>
      <c r="J261" s="5"/>
      <c r="K261" s="5"/>
      <c r="L261" s="5"/>
      <c r="M261" s="5"/>
      <c r="N261" s="20"/>
      <c r="O261" s="5"/>
      <c r="P261" s="5"/>
      <c r="Q261" s="5"/>
      <c r="R261" s="5"/>
      <c r="S261" s="5"/>
      <c r="T261" s="5"/>
      <c r="U261" s="5"/>
      <c r="V261" s="5"/>
      <c r="W261" s="5"/>
      <c r="X261" s="5"/>
      <c r="Y261" s="5"/>
      <c r="Z261" s="5"/>
    </row>
    <row r="262" spans="1:26" ht="15.75" hidden="1" customHeight="1">
      <c r="A262" s="12"/>
      <c r="B262" s="5"/>
      <c r="C262" s="5"/>
      <c r="D262" s="5"/>
      <c r="E262" s="5"/>
      <c r="F262" s="5"/>
      <c r="G262" s="5"/>
      <c r="H262" s="5"/>
      <c r="I262" s="5"/>
      <c r="J262" s="5"/>
      <c r="K262" s="5"/>
      <c r="L262" s="5"/>
      <c r="M262" s="5"/>
      <c r="N262" s="20"/>
      <c r="O262" s="5"/>
      <c r="P262" s="5"/>
      <c r="Q262" s="5"/>
      <c r="R262" s="5"/>
      <c r="S262" s="5"/>
      <c r="T262" s="5"/>
      <c r="U262" s="5"/>
      <c r="V262" s="5"/>
      <c r="W262" s="5"/>
      <c r="X262" s="5"/>
      <c r="Y262" s="5"/>
      <c r="Z262" s="5"/>
    </row>
    <row r="263" spans="1:26" ht="15.75" hidden="1" customHeight="1">
      <c r="A263" s="12"/>
      <c r="B263" s="5"/>
      <c r="C263" s="5"/>
      <c r="D263" s="5"/>
      <c r="E263" s="5"/>
      <c r="F263" s="5"/>
      <c r="G263" s="5"/>
      <c r="H263" s="5"/>
      <c r="I263" s="5"/>
      <c r="J263" s="5"/>
      <c r="K263" s="5"/>
      <c r="L263" s="5"/>
      <c r="M263" s="5"/>
      <c r="N263" s="20"/>
      <c r="O263" s="5"/>
      <c r="P263" s="5"/>
      <c r="Q263" s="5"/>
      <c r="R263" s="5"/>
      <c r="S263" s="5"/>
      <c r="T263" s="5"/>
      <c r="U263" s="5"/>
      <c r="V263" s="5"/>
      <c r="W263" s="5"/>
      <c r="X263" s="5"/>
      <c r="Y263" s="5"/>
      <c r="Z263" s="5"/>
    </row>
    <row r="264" spans="1:26" ht="15.75" hidden="1" customHeight="1">
      <c r="A264" s="12"/>
      <c r="B264" s="5"/>
      <c r="C264" s="5"/>
      <c r="D264" s="5"/>
      <c r="E264" s="5"/>
      <c r="F264" s="5"/>
      <c r="G264" s="5"/>
      <c r="H264" s="5"/>
      <c r="I264" s="5"/>
      <c r="J264" s="5"/>
      <c r="K264" s="5"/>
      <c r="L264" s="5"/>
      <c r="M264" s="5"/>
      <c r="N264" s="20"/>
      <c r="O264" s="5"/>
      <c r="P264" s="5"/>
      <c r="Q264" s="5"/>
      <c r="R264" s="5"/>
      <c r="S264" s="5"/>
      <c r="T264" s="5"/>
      <c r="U264" s="5"/>
      <c r="V264" s="5"/>
      <c r="W264" s="5"/>
      <c r="X264" s="5"/>
      <c r="Y264" s="5"/>
      <c r="Z264" s="5"/>
    </row>
    <row r="265" spans="1:26" ht="15.75" hidden="1" customHeight="1">
      <c r="A265" s="12"/>
      <c r="B265" s="5"/>
      <c r="C265" s="5"/>
      <c r="D265" s="5"/>
      <c r="E265" s="5"/>
      <c r="F265" s="5"/>
      <c r="G265" s="5"/>
      <c r="H265" s="5"/>
      <c r="I265" s="5"/>
      <c r="J265" s="5"/>
      <c r="K265" s="5"/>
      <c r="L265" s="5"/>
      <c r="M265" s="5"/>
      <c r="N265" s="20"/>
      <c r="O265" s="5"/>
      <c r="P265" s="5"/>
      <c r="Q265" s="5"/>
      <c r="R265" s="5"/>
      <c r="S265" s="5"/>
      <c r="T265" s="5"/>
      <c r="U265" s="5"/>
      <c r="V265" s="5"/>
      <c r="W265" s="5"/>
      <c r="X265" s="5"/>
      <c r="Y265" s="5"/>
      <c r="Z265" s="5"/>
    </row>
    <row r="266" spans="1:26" ht="15.75" hidden="1" customHeight="1">
      <c r="A266" s="12"/>
      <c r="B266" s="5"/>
      <c r="C266" s="5"/>
      <c r="D266" s="5"/>
      <c r="E266" s="5"/>
      <c r="F266" s="5"/>
      <c r="G266" s="5"/>
      <c r="H266" s="5"/>
      <c r="I266" s="5"/>
      <c r="J266" s="5"/>
      <c r="K266" s="5"/>
      <c r="L266" s="5"/>
      <c r="M266" s="5"/>
      <c r="N266" s="20"/>
      <c r="O266" s="5"/>
      <c r="P266" s="5"/>
      <c r="Q266" s="5"/>
      <c r="R266" s="5"/>
      <c r="S266" s="5"/>
      <c r="T266" s="5"/>
      <c r="U266" s="5"/>
      <c r="V266" s="5"/>
      <c r="W266" s="5"/>
      <c r="X266" s="5"/>
      <c r="Y266" s="5"/>
      <c r="Z266" s="5"/>
    </row>
    <row r="267" spans="1:26" ht="15.75" hidden="1" customHeight="1">
      <c r="A267" s="12"/>
      <c r="B267" s="5"/>
      <c r="C267" s="5"/>
      <c r="D267" s="5"/>
      <c r="E267" s="5"/>
      <c r="F267" s="5"/>
      <c r="G267" s="5"/>
      <c r="H267" s="5"/>
      <c r="I267" s="5"/>
      <c r="J267" s="5"/>
      <c r="K267" s="5"/>
      <c r="L267" s="5"/>
      <c r="M267" s="5"/>
      <c r="N267" s="20"/>
      <c r="O267" s="5"/>
      <c r="P267" s="5"/>
      <c r="Q267" s="5"/>
      <c r="R267" s="5"/>
      <c r="S267" s="5"/>
      <c r="T267" s="5"/>
      <c r="U267" s="5"/>
      <c r="V267" s="5"/>
      <c r="W267" s="5"/>
      <c r="X267" s="5"/>
      <c r="Y267" s="5"/>
      <c r="Z267" s="5"/>
    </row>
    <row r="268" spans="1:26" ht="15.75" hidden="1" customHeight="1">
      <c r="A268" s="12"/>
      <c r="B268" s="5"/>
      <c r="C268" s="5"/>
      <c r="D268" s="5"/>
      <c r="E268" s="5"/>
      <c r="F268" s="5"/>
      <c r="G268" s="5"/>
      <c r="H268" s="5"/>
      <c r="I268" s="5"/>
      <c r="J268" s="5"/>
      <c r="K268" s="5"/>
      <c r="L268" s="5"/>
      <c r="M268" s="5"/>
      <c r="N268" s="20"/>
      <c r="O268" s="5"/>
      <c r="P268" s="5"/>
      <c r="Q268" s="5"/>
      <c r="R268" s="5"/>
      <c r="S268" s="5"/>
      <c r="T268" s="5"/>
      <c r="U268" s="5"/>
      <c r="V268" s="5"/>
      <c r="W268" s="5"/>
      <c r="X268" s="5"/>
      <c r="Y268" s="5"/>
      <c r="Z268" s="5"/>
    </row>
    <row r="269" spans="1:26" ht="15.75" hidden="1" customHeight="1">
      <c r="A269" s="12"/>
      <c r="B269" s="5"/>
      <c r="C269" s="5"/>
      <c r="D269" s="5"/>
      <c r="E269" s="5"/>
      <c r="F269" s="5"/>
      <c r="G269" s="5"/>
      <c r="H269" s="5"/>
      <c r="I269" s="5"/>
      <c r="J269" s="5"/>
      <c r="K269" s="5"/>
      <c r="L269" s="5"/>
      <c r="M269" s="5"/>
      <c r="N269" s="20"/>
      <c r="O269" s="5"/>
      <c r="P269" s="5"/>
      <c r="Q269" s="5"/>
      <c r="R269" s="5"/>
      <c r="S269" s="5"/>
      <c r="T269" s="5"/>
      <c r="U269" s="5"/>
      <c r="V269" s="5"/>
      <c r="W269" s="5"/>
      <c r="X269" s="5"/>
      <c r="Y269" s="5"/>
      <c r="Z269" s="5"/>
    </row>
    <row r="270" spans="1:26" ht="15.75" hidden="1" customHeight="1">
      <c r="A270" s="12"/>
      <c r="B270" s="5"/>
      <c r="C270" s="5"/>
      <c r="D270" s="5"/>
      <c r="E270" s="5"/>
      <c r="F270" s="5"/>
      <c r="G270" s="5"/>
      <c r="H270" s="5"/>
      <c r="I270" s="5"/>
      <c r="J270" s="5"/>
      <c r="K270" s="5"/>
      <c r="L270" s="5"/>
      <c r="M270" s="5"/>
      <c r="N270" s="20"/>
      <c r="O270" s="5"/>
      <c r="P270" s="5"/>
      <c r="Q270" s="5"/>
      <c r="R270" s="5"/>
      <c r="S270" s="5"/>
      <c r="T270" s="5"/>
      <c r="U270" s="5"/>
      <c r="V270" s="5"/>
      <c r="W270" s="5"/>
      <c r="X270" s="5"/>
      <c r="Y270" s="5"/>
      <c r="Z270" s="5"/>
    </row>
    <row r="271" spans="1:26" ht="15.75" hidden="1" customHeight="1">
      <c r="A271" s="12"/>
      <c r="B271" s="5"/>
      <c r="C271" s="5"/>
      <c r="D271" s="5"/>
      <c r="E271" s="5"/>
      <c r="F271" s="5"/>
      <c r="G271" s="5"/>
      <c r="H271" s="5"/>
      <c r="I271" s="5"/>
      <c r="J271" s="5"/>
      <c r="K271" s="5"/>
      <c r="L271" s="5"/>
      <c r="M271" s="5"/>
      <c r="N271" s="20"/>
      <c r="O271" s="5"/>
      <c r="P271" s="5"/>
      <c r="Q271" s="5"/>
      <c r="R271" s="5"/>
      <c r="S271" s="5"/>
      <c r="T271" s="5"/>
      <c r="U271" s="5"/>
      <c r="V271" s="5"/>
      <c r="W271" s="5"/>
      <c r="X271" s="5"/>
      <c r="Y271" s="5"/>
      <c r="Z271" s="5"/>
    </row>
    <row r="272" spans="1:26" ht="15.75" hidden="1" customHeight="1">
      <c r="A272" s="12"/>
      <c r="B272" s="5"/>
      <c r="C272" s="5"/>
      <c r="D272" s="5"/>
      <c r="E272" s="5"/>
      <c r="F272" s="5"/>
      <c r="G272" s="5"/>
      <c r="H272" s="5"/>
      <c r="I272" s="5"/>
      <c r="J272" s="5"/>
      <c r="K272" s="5"/>
      <c r="L272" s="5"/>
      <c r="M272" s="5"/>
      <c r="N272" s="20"/>
      <c r="O272" s="5"/>
      <c r="P272" s="5"/>
      <c r="Q272" s="5"/>
      <c r="R272" s="5"/>
      <c r="S272" s="5"/>
      <c r="T272" s="5"/>
      <c r="U272" s="5"/>
      <c r="V272" s="5"/>
      <c r="W272" s="5"/>
      <c r="X272" s="5"/>
      <c r="Y272" s="5"/>
      <c r="Z272" s="5"/>
    </row>
    <row r="273" spans="1:26" ht="15.75" hidden="1" customHeight="1">
      <c r="A273" s="12"/>
      <c r="B273" s="5"/>
      <c r="C273" s="5"/>
      <c r="D273" s="5"/>
      <c r="E273" s="5"/>
      <c r="F273" s="5"/>
      <c r="G273" s="5"/>
      <c r="H273" s="5"/>
      <c r="I273" s="5"/>
      <c r="J273" s="5"/>
      <c r="K273" s="5"/>
      <c r="L273" s="5"/>
      <c r="M273" s="5"/>
      <c r="N273" s="20"/>
      <c r="O273" s="5"/>
      <c r="P273" s="5"/>
      <c r="Q273" s="5"/>
      <c r="R273" s="5"/>
      <c r="S273" s="5"/>
      <c r="T273" s="5"/>
      <c r="U273" s="5"/>
      <c r="V273" s="5"/>
      <c r="W273" s="5"/>
      <c r="X273" s="5"/>
      <c r="Y273" s="5"/>
      <c r="Z273" s="5"/>
    </row>
    <row r="274" spans="1:26" ht="15.75" hidden="1" customHeight="1">
      <c r="A274" s="12"/>
      <c r="B274" s="5"/>
      <c r="C274" s="5"/>
      <c r="D274" s="5"/>
      <c r="E274" s="5"/>
      <c r="F274" s="5"/>
      <c r="G274" s="5"/>
      <c r="H274" s="5"/>
      <c r="I274" s="5"/>
      <c r="J274" s="5"/>
      <c r="K274" s="5"/>
      <c r="L274" s="5"/>
      <c r="M274" s="5"/>
      <c r="N274" s="20"/>
      <c r="O274" s="5"/>
      <c r="P274" s="5"/>
      <c r="Q274" s="5"/>
      <c r="R274" s="5"/>
      <c r="S274" s="5"/>
      <c r="T274" s="5"/>
      <c r="U274" s="5"/>
      <c r="V274" s="5"/>
      <c r="W274" s="5"/>
      <c r="X274" s="5"/>
      <c r="Y274" s="5"/>
      <c r="Z274" s="5"/>
    </row>
    <row r="275" spans="1:26" ht="15.75" hidden="1" customHeight="1">
      <c r="A275" s="12"/>
      <c r="B275" s="5"/>
      <c r="C275" s="5"/>
      <c r="D275" s="5"/>
      <c r="E275" s="5"/>
      <c r="F275" s="5"/>
      <c r="G275" s="5"/>
      <c r="H275" s="5"/>
      <c r="I275" s="5"/>
      <c r="J275" s="5"/>
      <c r="K275" s="5"/>
      <c r="L275" s="5"/>
      <c r="M275" s="5"/>
      <c r="N275" s="20"/>
      <c r="O275" s="5"/>
      <c r="P275" s="5"/>
      <c r="Q275" s="5"/>
      <c r="R275" s="5"/>
      <c r="S275" s="5"/>
      <c r="T275" s="5"/>
      <c r="U275" s="5"/>
      <c r="V275" s="5"/>
      <c r="W275" s="5"/>
      <c r="X275" s="5"/>
      <c r="Y275" s="5"/>
      <c r="Z275" s="5"/>
    </row>
    <row r="276" spans="1:26" ht="15.75" hidden="1" customHeight="1">
      <c r="A276" s="12"/>
      <c r="B276" s="5"/>
      <c r="C276" s="5"/>
      <c r="D276" s="5"/>
      <c r="E276" s="5"/>
      <c r="F276" s="5"/>
      <c r="G276" s="5"/>
      <c r="H276" s="5"/>
      <c r="I276" s="5"/>
      <c r="J276" s="5"/>
      <c r="K276" s="5"/>
      <c r="L276" s="5"/>
      <c r="M276" s="5"/>
      <c r="N276" s="20"/>
      <c r="O276" s="5"/>
      <c r="P276" s="5"/>
      <c r="Q276" s="5"/>
      <c r="R276" s="5"/>
      <c r="S276" s="5"/>
      <c r="T276" s="5"/>
      <c r="U276" s="5"/>
      <c r="V276" s="5"/>
      <c r="W276" s="5"/>
      <c r="X276" s="5"/>
      <c r="Y276" s="5"/>
      <c r="Z276" s="5"/>
    </row>
    <row r="277" spans="1:26" ht="15.75" hidden="1" customHeight="1">
      <c r="A277" s="12"/>
      <c r="B277" s="5"/>
      <c r="C277" s="5"/>
      <c r="D277" s="5"/>
      <c r="E277" s="5"/>
      <c r="F277" s="5"/>
      <c r="G277" s="5"/>
      <c r="H277" s="5"/>
      <c r="I277" s="5"/>
      <c r="J277" s="5"/>
      <c r="K277" s="5"/>
      <c r="L277" s="5"/>
      <c r="M277" s="5"/>
      <c r="N277" s="20"/>
      <c r="O277" s="5"/>
      <c r="P277" s="5"/>
      <c r="Q277" s="5"/>
      <c r="R277" s="5"/>
      <c r="S277" s="5"/>
      <c r="T277" s="5"/>
      <c r="U277" s="5"/>
      <c r="V277" s="5"/>
      <c r="W277" s="5"/>
      <c r="X277" s="5"/>
      <c r="Y277" s="5"/>
      <c r="Z277" s="5"/>
    </row>
    <row r="278" spans="1:26" ht="15.75" hidden="1" customHeight="1">
      <c r="A278" s="12"/>
      <c r="B278" s="5"/>
      <c r="C278" s="5"/>
      <c r="D278" s="5"/>
      <c r="E278" s="5"/>
      <c r="F278" s="5"/>
      <c r="G278" s="5"/>
      <c r="H278" s="5"/>
      <c r="I278" s="5"/>
      <c r="J278" s="5"/>
      <c r="K278" s="5"/>
      <c r="L278" s="5"/>
      <c r="M278" s="5"/>
      <c r="N278" s="20"/>
      <c r="O278" s="5"/>
      <c r="P278" s="5"/>
      <c r="Q278" s="5"/>
      <c r="R278" s="5"/>
      <c r="S278" s="5"/>
      <c r="T278" s="5"/>
      <c r="U278" s="5"/>
      <c r="V278" s="5"/>
      <c r="W278" s="5"/>
      <c r="X278" s="5"/>
      <c r="Y278" s="5"/>
      <c r="Z278" s="5"/>
    </row>
    <row r="279" spans="1:26" ht="15.75" hidden="1" customHeight="1">
      <c r="A279" s="12"/>
      <c r="B279" s="5"/>
      <c r="C279" s="5"/>
      <c r="D279" s="5"/>
      <c r="E279" s="5"/>
      <c r="F279" s="5"/>
      <c r="G279" s="5"/>
      <c r="H279" s="5"/>
      <c r="I279" s="5"/>
      <c r="J279" s="5"/>
      <c r="K279" s="5"/>
      <c r="L279" s="5"/>
      <c r="M279" s="5"/>
      <c r="N279" s="20"/>
      <c r="O279" s="5"/>
      <c r="P279" s="5"/>
      <c r="Q279" s="5"/>
      <c r="R279" s="5"/>
      <c r="S279" s="5"/>
      <c r="T279" s="5"/>
      <c r="U279" s="5"/>
      <c r="V279" s="5"/>
      <c r="W279" s="5"/>
      <c r="X279" s="5"/>
      <c r="Y279" s="5"/>
      <c r="Z279" s="5"/>
    </row>
    <row r="280" spans="1:26" ht="15.75" hidden="1" customHeight="1">
      <c r="A280" s="12"/>
      <c r="B280" s="5"/>
      <c r="C280" s="5"/>
      <c r="D280" s="5"/>
      <c r="E280" s="5"/>
      <c r="F280" s="5"/>
      <c r="G280" s="5"/>
      <c r="H280" s="5"/>
      <c r="I280" s="5"/>
      <c r="J280" s="5"/>
      <c r="K280" s="5"/>
      <c r="L280" s="5"/>
      <c r="M280" s="5"/>
      <c r="N280" s="20"/>
      <c r="O280" s="5"/>
      <c r="P280" s="5"/>
      <c r="Q280" s="5"/>
      <c r="R280" s="5"/>
      <c r="S280" s="5"/>
      <c r="T280" s="5"/>
      <c r="U280" s="5"/>
      <c r="V280" s="5"/>
      <c r="W280" s="5"/>
      <c r="X280" s="5"/>
      <c r="Y280" s="5"/>
      <c r="Z280" s="5"/>
    </row>
    <row r="281" spans="1:26" ht="15.75" hidden="1" customHeight="1">
      <c r="A281" s="12"/>
      <c r="B281" s="5"/>
      <c r="C281" s="5"/>
      <c r="D281" s="5"/>
      <c r="E281" s="5"/>
      <c r="F281" s="5"/>
      <c r="G281" s="5"/>
      <c r="H281" s="5"/>
      <c r="I281" s="5"/>
      <c r="J281" s="5"/>
      <c r="K281" s="5"/>
      <c r="L281" s="5"/>
      <c r="M281" s="5"/>
      <c r="N281" s="20"/>
      <c r="O281" s="5"/>
      <c r="P281" s="5"/>
      <c r="Q281" s="5"/>
      <c r="R281" s="5"/>
      <c r="S281" s="5"/>
      <c r="T281" s="5"/>
      <c r="U281" s="5"/>
      <c r="V281" s="5"/>
      <c r="W281" s="5"/>
      <c r="X281" s="5"/>
      <c r="Y281" s="5"/>
      <c r="Z281" s="5"/>
    </row>
    <row r="282" spans="1:26" ht="15.75" hidden="1" customHeight="1">
      <c r="A282" s="12"/>
      <c r="B282" s="5"/>
      <c r="C282" s="5"/>
      <c r="D282" s="5"/>
      <c r="E282" s="5"/>
      <c r="F282" s="5"/>
      <c r="G282" s="5"/>
      <c r="H282" s="5"/>
      <c r="I282" s="5"/>
      <c r="J282" s="5"/>
      <c r="K282" s="5"/>
      <c r="L282" s="5"/>
      <c r="M282" s="5"/>
      <c r="N282" s="20"/>
      <c r="O282" s="5"/>
      <c r="P282" s="5"/>
      <c r="Q282" s="5"/>
      <c r="R282" s="5"/>
      <c r="S282" s="5"/>
      <c r="T282" s="5"/>
      <c r="U282" s="5"/>
      <c r="V282" s="5"/>
      <c r="W282" s="5"/>
      <c r="X282" s="5"/>
      <c r="Y282" s="5"/>
      <c r="Z282" s="5"/>
    </row>
    <row r="283" spans="1:26" ht="15.75" hidden="1" customHeight="1">
      <c r="A283" s="12"/>
      <c r="B283" s="5"/>
      <c r="C283" s="5"/>
      <c r="D283" s="5"/>
      <c r="E283" s="5"/>
      <c r="F283" s="5"/>
      <c r="G283" s="5"/>
      <c r="H283" s="5"/>
      <c r="I283" s="5"/>
      <c r="J283" s="5"/>
      <c r="K283" s="5"/>
      <c r="L283" s="5"/>
      <c r="M283" s="5"/>
      <c r="N283" s="20"/>
      <c r="O283" s="5"/>
      <c r="P283" s="5"/>
      <c r="Q283" s="5"/>
      <c r="R283" s="5"/>
      <c r="S283" s="5"/>
      <c r="T283" s="5"/>
      <c r="U283" s="5"/>
      <c r="V283" s="5"/>
      <c r="W283" s="5"/>
      <c r="X283" s="5"/>
      <c r="Y283" s="5"/>
      <c r="Z283" s="5"/>
    </row>
    <row r="284" spans="1:26" ht="15.75" hidden="1" customHeight="1">
      <c r="A284" s="12"/>
      <c r="B284" s="5"/>
      <c r="C284" s="5"/>
      <c r="D284" s="5"/>
      <c r="E284" s="5"/>
      <c r="F284" s="5"/>
      <c r="G284" s="5"/>
      <c r="H284" s="5"/>
      <c r="I284" s="5"/>
      <c r="J284" s="5"/>
      <c r="K284" s="5"/>
      <c r="L284" s="5"/>
      <c r="M284" s="5"/>
      <c r="N284" s="20"/>
      <c r="O284" s="5"/>
      <c r="P284" s="5"/>
      <c r="Q284" s="5"/>
      <c r="R284" s="5"/>
      <c r="S284" s="5"/>
      <c r="T284" s="5"/>
      <c r="U284" s="5"/>
      <c r="V284" s="5"/>
      <c r="W284" s="5"/>
      <c r="X284" s="5"/>
      <c r="Y284" s="5"/>
      <c r="Z284" s="5"/>
    </row>
    <row r="285" spans="1:26" ht="15.75" hidden="1" customHeight="1">
      <c r="A285" s="12"/>
      <c r="B285" s="5"/>
      <c r="C285" s="5"/>
      <c r="D285" s="5"/>
      <c r="E285" s="5"/>
      <c r="F285" s="5"/>
      <c r="G285" s="5"/>
      <c r="H285" s="5"/>
      <c r="I285" s="5"/>
      <c r="J285" s="5"/>
      <c r="K285" s="5"/>
      <c r="L285" s="5"/>
      <c r="M285" s="5"/>
      <c r="N285" s="20"/>
      <c r="O285" s="5"/>
      <c r="P285" s="5"/>
      <c r="Q285" s="5"/>
      <c r="R285" s="5"/>
      <c r="S285" s="5"/>
      <c r="T285" s="5"/>
      <c r="U285" s="5"/>
      <c r="V285" s="5"/>
      <c r="W285" s="5"/>
      <c r="X285" s="5"/>
      <c r="Y285" s="5"/>
      <c r="Z285" s="5"/>
    </row>
    <row r="286" spans="1:26" ht="15.75" hidden="1" customHeight="1">
      <c r="A286" s="12"/>
      <c r="B286" s="5"/>
      <c r="C286" s="5"/>
      <c r="D286" s="5"/>
      <c r="E286" s="5"/>
      <c r="F286" s="5"/>
      <c r="G286" s="5"/>
      <c r="H286" s="5"/>
      <c r="I286" s="5"/>
      <c r="J286" s="5"/>
      <c r="K286" s="5"/>
      <c r="L286" s="5"/>
      <c r="M286" s="5"/>
      <c r="N286" s="20"/>
      <c r="O286" s="5"/>
      <c r="P286" s="5"/>
      <c r="Q286" s="5"/>
      <c r="R286" s="5"/>
      <c r="S286" s="5"/>
      <c r="T286" s="5"/>
      <c r="U286" s="5"/>
      <c r="V286" s="5"/>
      <c r="W286" s="5"/>
      <c r="X286" s="5"/>
      <c r="Y286" s="5"/>
      <c r="Z286" s="5"/>
    </row>
    <row r="287" spans="1:26" ht="15.75" hidden="1" customHeight="1">
      <c r="A287" s="12"/>
      <c r="B287" s="5"/>
      <c r="C287" s="5"/>
      <c r="D287" s="5"/>
      <c r="E287" s="5"/>
      <c r="F287" s="5"/>
      <c r="G287" s="5"/>
      <c r="H287" s="5"/>
      <c r="I287" s="5"/>
      <c r="J287" s="5"/>
      <c r="K287" s="5"/>
      <c r="L287" s="5"/>
      <c r="M287" s="5"/>
      <c r="N287" s="20"/>
      <c r="O287" s="5"/>
      <c r="P287" s="5"/>
      <c r="Q287" s="5"/>
      <c r="R287" s="5"/>
      <c r="S287" s="5"/>
      <c r="T287" s="5"/>
      <c r="U287" s="5"/>
      <c r="V287" s="5"/>
      <c r="W287" s="5"/>
      <c r="X287" s="5"/>
      <c r="Y287" s="5"/>
      <c r="Z287" s="5"/>
    </row>
    <row r="288" spans="1:26" ht="15.75" hidden="1" customHeight="1">
      <c r="A288" s="12"/>
      <c r="B288" s="5"/>
      <c r="C288" s="5"/>
      <c r="D288" s="5"/>
      <c r="E288" s="5"/>
      <c r="F288" s="5"/>
      <c r="G288" s="5"/>
      <c r="H288" s="5"/>
      <c r="I288" s="5"/>
      <c r="J288" s="5"/>
      <c r="K288" s="5"/>
      <c r="L288" s="5"/>
      <c r="M288" s="5"/>
      <c r="N288" s="20"/>
      <c r="O288" s="5"/>
      <c r="P288" s="5"/>
      <c r="Q288" s="5"/>
      <c r="R288" s="5"/>
      <c r="S288" s="5"/>
      <c r="T288" s="5"/>
      <c r="U288" s="5"/>
      <c r="V288" s="5"/>
      <c r="W288" s="5"/>
      <c r="X288" s="5"/>
      <c r="Y288" s="5"/>
      <c r="Z288" s="5"/>
    </row>
    <row r="289" spans="1:26" ht="15.75" hidden="1" customHeight="1">
      <c r="A289" s="12"/>
      <c r="B289" s="5"/>
      <c r="C289" s="5"/>
      <c r="D289" s="5"/>
      <c r="E289" s="5"/>
      <c r="F289" s="5"/>
      <c r="G289" s="5"/>
      <c r="H289" s="5"/>
      <c r="I289" s="5"/>
      <c r="J289" s="5"/>
      <c r="K289" s="5"/>
      <c r="L289" s="5"/>
      <c r="M289" s="5"/>
      <c r="N289" s="20"/>
      <c r="O289" s="5"/>
      <c r="P289" s="5"/>
      <c r="Q289" s="5"/>
      <c r="R289" s="5"/>
      <c r="S289" s="5"/>
      <c r="T289" s="5"/>
      <c r="U289" s="5"/>
      <c r="V289" s="5"/>
      <c r="W289" s="5"/>
      <c r="X289" s="5"/>
      <c r="Y289" s="5"/>
      <c r="Z289" s="5"/>
    </row>
    <row r="290" spans="1:26" ht="15.75" hidden="1" customHeight="1">
      <c r="A290" s="12"/>
      <c r="B290" s="5"/>
      <c r="C290" s="5"/>
      <c r="D290" s="5"/>
      <c r="E290" s="5"/>
      <c r="F290" s="5"/>
      <c r="G290" s="5"/>
      <c r="H290" s="5"/>
      <c r="I290" s="5"/>
      <c r="J290" s="5"/>
      <c r="K290" s="5"/>
      <c r="L290" s="5"/>
      <c r="M290" s="5"/>
      <c r="N290" s="20"/>
      <c r="O290" s="5"/>
      <c r="P290" s="5"/>
      <c r="Q290" s="5"/>
      <c r="R290" s="5"/>
      <c r="S290" s="5"/>
      <c r="T290" s="5"/>
      <c r="U290" s="5"/>
      <c r="V290" s="5"/>
      <c r="W290" s="5"/>
      <c r="X290" s="5"/>
      <c r="Y290" s="5"/>
      <c r="Z290" s="5"/>
    </row>
    <row r="291" spans="1:26" ht="15.75" hidden="1" customHeight="1">
      <c r="A291" s="12"/>
      <c r="B291" s="5"/>
      <c r="C291" s="5"/>
      <c r="D291" s="5"/>
      <c r="E291" s="5"/>
      <c r="F291" s="5"/>
      <c r="G291" s="5"/>
      <c r="H291" s="5"/>
      <c r="I291" s="5"/>
      <c r="J291" s="5"/>
      <c r="K291" s="5"/>
      <c r="L291" s="5"/>
      <c r="M291" s="5"/>
      <c r="N291" s="20"/>
      <c r="O291" s="5"/>
      <c r="P291" s="5"/>
      <c r="Q291" s="5"/>
      <c r="R291" s="5"/>
      <c r="S291" s="5"/>
      <c r="T291" s="5"/>
      <c r="U291" s="5"/>
      <c r="V291" s="5"/>
      <c r="W291" s="5"/>
      <c r="X291" s="5"/>
      <c r="Y291" s="5"/>
      <c r="Z291" s="5"/>
    </row>
    <row r="292" spans="1:26" ht="15.75" hidden="1" customHeight="1">
      <c r="A292" s="12"/>
      <c r="B292" s="5"/>
      <c r="C292" s="5"/>
      <c r="D292" s="5"/>
      <c r="E292" s="5"/>
      <c r="F292" s="5"/>
      <c r="G292" s="5"/>
      <c r="H292" s="5"/>
      <c r="I292" s="5"/>
      <c r="J292" s="5"/>
      <c r="K292" s="5"/>
      <c r="L292" s="5"/>
      <c r="M292" s="5"/>
      <c r="N292" s="20"/>
      <c r="O292" s="5"/>
      <c r="P292" s="5"/>
      <c r="Q292" s="5"/>
      <c r="R292" s="5"/>
      <c r="S292" s="5"/>
      <c r="T292" s="5"/>
      <c r="U292" s="5"/>
      <c r="V292" s="5"/>
      <c r="W292" s="5"/>
      <c r="X292" s="5"/>
      <c r="Y292" s="5"/>
      <c r="Z292" s="5"/>
    </row>
    <row r="293" spans="1:26" ht="15.75" hidden="1" customHeight="1">
      <c r="A293" s="12"/>
      <c r="B293" s="5"/>
      <c r="C293" s="5"/>
      <c r="D293" s="5"/>
      <c r="E293" s="5"/>
      <c r="F293" s="5"/>
      <c r="G293" s="5"/>
      <c r="H293" s="5"/>
      <c r="I293" s="5"/>
      <c r="J293" s="5"/>
      <c r="K293" s="5"/>
      <c r="L293" s="5"/>
      <c r="M293" s="5"/>
      <c r="N293" s="20"/>
      <c r="O293" s="5"/>
      <c r="P293" s="5"/>
      <c r="Q293" s="5"/>
      <c r="R293" s="5"/>
      <c r="S293" s="5"/>
      <c r="T293" s="5"/>
      <c r="U293" s="5"/>
      <c r="V293" s="5"/>
      <c r="W293" s="5"/>
      <c r="X293" s="5"/>
      <c r="Y293" s="5"/>
      <c r="Z293" s="5"/>
    </row>
    <row r="294" spans="1:26" ht="15.75" hidden="1" customHeight="1">
      <c r="A294" s="12"/>
      <c r="B294" s="5"/>
      <c r="C294" s="5"/>
      <c r="D294" s="5"/>
      <c r="E294" s="5"/>
      <c r="F294" s="5"/>
      <c r="G294" s="5"/>
      <c r="H294" s="5"/>
      <c r="I294" s="5"/>
      <c r="J294" s="5"/>
      <c r="K294" s="5"/>
      <c r="L294" s="5"/>
      <c r="M294" s="5"/>
      <c r="N294" s="20"/>
      <c r="O294" s="5"/>
      <c r="P294" s="5"/>
      <c r="Q294" s="5"/>
      <c r="R294" s="5"/>
      <c r="S294" s="5"/>
      <c r="T294" s="5"/>
      <c r="U294" s="5"/>
      <c r="V294" s="5"/>
      <c r="W294" s="5"/>
      <c r="X294" s="5"/>
      <c r="Y294" s="5"/>
      <c r="Z294" s="5"/>
    </row>
    <row r="295" spans="1:26" ht="15.75" hidden="1" customHeight="1">
      <c r="A295" s="12"/>
      <c r="B295" s="5"/>
      <c r="C295" s="5"/>
      <c r="D295" s="5"/>
      <c r="E295" s="5"/>
      <c r="F295" s="5"/>
      <c r="G295" s="5"/>
      <c r="H295" s="5"/>
      <c r="I295" s="5"/>
      <c r="J295" s="5"/>
      <c r="K295" s="5"/>
      <c r="L295" s="5"/>
      <c r="M295" s="5"/>
      <c r="N295" s="20"/>
      <c r="O295" s="5"/>
      <c r="P295" s="5"/>
      <c r="Q295" s="5"/>
      <c r="R295" s="5"/>
      <c r="S295" s="5"/>
      <c r="T295" s="5"/>
      <c r="U295" s="5"/>
      <c r="V295" s="5"/>
      <c r="W295" s="5"/>
      <c r="X295" s="5"/>
      <c r="Y295" s="5"/>
      <c r="Z295" s="5"/>
    </row>
    <row r="296" spans="1:26" ht="15.75" hidden="1" customHeight="1">
      <c r="A296" s="12"/>
      <c r="B296" s="5"/>
      <c r="C296" s="5"/>
      <c r="D296" s="5"/>
      <c r="E296" s="5"/>
      <c r="F296" s="5"/>
      <c r="G296" s="5"/>
      <c r="H296" s="5"/>
      <c r="I296" s="5"/>
      <c r="J296" s="5"/>
      <c r="K296" s="5"/>
      <c r="L296" s="5"/>
      <c r="M296" s="5"/>
      <c r="N296" s="20"/>
      <c r="O296" s="5"/>
      <c r="P296" s="5"/>
      <c r="Q296" s="5"/>
      <c r="R296" s="5"/>
      <c r="S296" s="5"/>
      <c r="T296" s="5"/>
      <c r="U296" s="5"/>
      <c r="V296" s="5"/>
      <c r="W296" s="5"/>
      <c r="X296" s="5"/>
      <c r="Y296" s="5"/>
      <c r="Z296" s="5"/>
    </row>
    <row r="297" spans="1:26" ht="15.75" hidden="1" customHeight="1">
      <c r="A297" s="12"/>
      <c r="B297" s="5"/>
      <c r="C297" s="5"/>
      <c r="D297" s="5"/>
      <c r="E297" s="5"/>
      <c r="F297" s="5"/>
      <c r="G297" s="5"/>
      <c r="H297" s="5"/>
      <c r="I297" s="5"/>
      <c r="J297" s="5"/>
      <c r="K297" s="5"/>
      <c r="L297" s="5"/>
      <c r="M297" s="5"/>
      <c r="N297" s="20"/>
      <c r="O297" s="5"/>
      <c r="P297" s="5"/>
      <c r="Q297" s="5"/>
      <c r="R297" s="5"/>
      <c r="S297" s="5"/>
      <c r="T297" s="5"/>
      <c r="U297" s="5"/>
      <c r="V297" s="5"/>
      <c r="W297" s="5"/>
      <c r="X297" s="5"/>
      <c r="Y297" s="5"/>
      <c r="Z297" s="5"/>
    </row>
    <row r="298" spans="1:26" ht="15.75" hidden="1" customHeight="1">
      <c r="A298" s="12"/>
      <c r="B298" s="5"/>
      <c r="C298" s="5"/>
      <c r="D298" s="5"/>
      <c r="E298" s="5"/>
      <c r="F298" s="5"/>
      <c r="G298" s="5"/>
      <c r="H298" s="5"/>
      <c r="I298" s="5"/>
      <c r="J298" s="5"/>
      <c r="K298" s="5"/>
      <c r="L298" s="5"/>
      <c r="M298" s="5"/>
      <c r="N298" s="20"/>
      <c r="O298" s="5"/>
      <c r="P298" s="5"/>
      <c r="Q298" s="5"/>
      <c r="R298" s="5"/>
      <c r="S298" s="5"/>
      <c r="T298" s="5"/>
      <c r="U298" s="5"/>
      <c r="V298" s="5"/>
      <c r="W298" s="5"/>
      <c r="X298" s="5"/>
      <c r="Y298" s="5"/>
      <c r="Z298" s="5"/>
    </row>
    <row r="299" spans="1:26" ht="15.75" hidden="1" customHeight="1">
      <c r="A299" s="12"/>
      <c r="B299" s="5"/>
      <c r="C299" s="5"/>
      <c r="D299" s="5"/>
      <c r="E299" s="5"/>
      <c r="F299" s="5"/>
      <c r="G299" s="5"/>
      <c r="H299" s="5"/>
      <c r="I299" s="5"/>
      <c r="J299" s="5"/>
      <c r="K299" s="5"/>
      <c r="L299" s="5"/>
      <c r="M299" s="5"/>
      <c r="N299" s="20"/>
      <c r="O299" s="5"/>
      <c r="P299" s="5"/>
      <c r="Q299" s="5"/>
      <c r="R299" s="5"/>
      <c r="S299" s="5"/>
      <c r="T299" s="5"/>
      <c r="U299" s="5"/>
      <c r="V299" s="5"/>
      <c r="W299" s="5"/>
      <c r="X299" s="5"/>
      <c r="Y299" s="5"/>
      <c r="Z299" s="5"/>
    </row>
    <row r="300" spans="1:26" ht="15.75" hidden="1" customHeight="1">
      <c r="A300" s="12"/>
      <c r="B300" s="5"/>
      <c r="C300" s="5"/>
      <c r="D300" s="5"/>
      <c r="E300" s="5"/>
      <c r="F300" s="5"/>
      <c r="G300" s="5"/>
      <c r="H300" s="5"/>
      <c r="I300" s="5"/>
      <c r="J300" s="5"/>
      <c r="K300" s="5"/>
      <c r="L300" s="5"/>
      <c r="M300" s="5"/>
      <c r="N300" s="20"/>
      <c r="O300" s="5"/>
      <c r="P300" s="5"/>
      <c r="Q300" s="5"/>
      <c r="R300" s="5"/>
      <c r="S300" s="5"/>
      <c r="T300" s="5"/>
      <c r="U300" s="5"/>
      <c r="V300" s="5"/>
      <c r="W300" s="5"/>
      <c r="X300" s="5"/>
      <c r="Y300" s="5"/>
      <c r="Z300" s="5"/>
    </row>
    <row r="301" spans="1:26" ht="15.75" hidden="1" customHeight="1">
      <c r="A301" s="12"/>
      <c r="B301" s="5"/>
      <c r="C301" s="5"/>
      <c r="D301" s="5"/>
      <c r="E301" s="5"/>
      <c r="F301" s="5"/>
      <c r="G301" s="5"/>
      <c r="H301" s="5"/>
      <c r="I301" s="5"/>
      <c r="J301" s="5"/>
      <c r="K301" s="5"/>
      <c r="L301" s="5"/>
      <c r="M301" s="5"/>
      <c r="N301" s="20"/>
      <c r="O301" s="5"/>
      <c r="P301" s="5"/>
      <c r="Q301" s="5"/>
      <c r="R301" s="5"/>
      <c r="S301" s="5"/>
      <c r="T301" s="5"/>
      <c r="U301" s="5"/>
      <c r="V301" s="5"/>
      <c r="W301" s="5"/>
      <c r="X301" s="5"/>
      <c r="Y301" s="5"/>
      <c r="Z301" s="5"/>
    </row>
    <row r="302" spans="1:26" ht="15.75" hidden="1" customHeight="1">
      <c r="A302" s="12"/>
      <c r="B302" s="5"/>
      <c r="C302" s="5"/>
      <c r="D302" s="5"/>
      <c r="E302" s="5"/>
      <c r="F302" s="5"/>
      <c r="G302" s="5"/>
      <c r="H302" s="5"/>
      <c r="I302" s="5"/>
      <c r="J302" s="5"/>
      <c r="K302" s="5"/>
      <c r="L302" s="5"/>
      <c r="M302" s="5"/>
      <c r="N302" s="20"/>
      <c r="O302" s="5"/>
      <c r="P302" s="5"/>
      <c r="Q302" s="5"/>
      <c r="R302" s="5"/>
      <c r="S302" s="5"/>
      <c r="T302" s="5"/>
      <c r="U302" s="5"/>
      <c r="V302" s="5"/>
      <c r="W302" s="5"/>
      <c r="X302" s="5"/>
      <c r="Y302" s="5"/>
      <c r="Z302" s="5"/>
    </row>
    <row r="303" spans="1:26" ht="15.75" hidden="1" customHeight="1">
      <c r="A303" s="12"/>
      <c r="B303" s="5"/>
      <c r="C303" s="5"/>
      <c r="D303" s="5"/>
      <c r="E303" s="5"/>
      <c r="F303" s="5"/>
      <c r="G303" s="5"/>
      <c r="H303" s="5"/>
      <c r="I303" s="5"/>
      <c r="J303" s="5"/>
      <c r="K303" s="5"/>
      <c r="L303" s="5"/>
      <c r="M303" s="5"/>
      <c r="N303" s="20"/>
      <c r="O303" s="5"/>
      <c r="P303" s="5"/>
      <c r="Q303" s="5"/>
      <c r="R303" s="5"/>
      <c r="S303" s="5"/>
      <c r="T303" s="5"/>
      <c r="U303" s="5"/>
      <c r="V303" s="5"/>
      <c r="W303" s="5"/>
      <c r="X303" s="5"/>
      <c r="Y303" s="5"/>
      <c r="Z303" s="5"/>
    </row>
    <row r="304" spans="1:26" ht="15.75" hidden="1" customHeight="1">
      <c r="A304" s="12"/>
      <c r="B304" s="5"/>
      <c r="C304" s="5"/>
      <c r="D304" s="5"/>
      <c r="E304" s="5"/>
      <c r="F304" s="5"/>
      <c r="G304" s="5"/>
      <c r="H304" s="5"/>
      <c r="I304" s="5"/>
      <c r="J304" s="5"/>
      <c r="K304" s="5"/>
      <c r="L304" s="5"/>
      <c r="M304" s="5"/>
      <c r="N304" s="20"/>
      <c r="O304" s="5"/>
      <c r="P304" s="5"/>
      <c r="Q304" s="5"/>
      <c r="R304" s="5"/>
      <c r="S304" s="5"/>
      <c r="T304" s="5"/>
      <c r="U304" s="5"/>
      <c r="V304" s="5"/>
      <c r="W304" s="5"/>
      <c r="X304" s="5"/>
      <c r="Y304" s="5"/>
      <c r="Z304" s="5"/>
    </row>
    <row r="305" spans="1:26" ht="15.75" hidden="1" customHeight="1">
      <c r="A305" s="12"/>
      <c r="B305" s="5"/>
      <c r="C305" s="5"/>
      <c r="D305" s="5"/>
      <c r="E305" s="5"/>
      <c r="F305" s="5"/>
      <c r="G305" s="5"/>
      <c r="H305" s="5"/>
      <c r="I305" s="5"/>
      <c r="J305" s="5"/>
      <c r="K305" s="5"/>
      <c r="L305" s="5"/>
      <c r="M305" s="5"/>
      <c r="N305" s="20"/>
      <c r="O305" s="5"/>
      <c r="P305" s="5"/>
      <c r="Q305" s="5"/>
      <c r="R305" s="5"/>
      <c r="S305" s="5"/>
      <c r="T305" s="5"/>
      <c r="U305" s="5"/>
      <c r="V305" s="5"/>
      <c r="W305" s="5"/>
      <c r="X305" s="5"/>
      <c r="Y305" s="5"/>
      <c r="Z305" s="5"/>
    </row>
    <row r="306" spans="1:26" ht="15.75" hidden="1" customHeight="1">
      <c r="A306" s="12"/>
      <c r="B306" s="5"/>
      <c r="C306" s="5"/>
      <c r="D306" s="5"/>
      <c r="E306" s="5"/>
      <c r="F306" s="5"/>
      <c r="G306" s="5"/>
      <c r="H306" s="5"/>
      <c r="I306" s="5"/>
      <c r="J306" s="5"/>
      <c r="K306" s="5"/>
      <c r="L306" s="5"/>
      <c r="M306" s="5"/>
      <c r="N306" s="20"/>
      <c r="O306" s="5"/>
      <c r="P306" s="5"/>
      <c r="Q306" s="5"/>
      <c r="R306" s="5"/>
      <c r="S306" s="5"/>
      <c r="T306" s="5"/>
      <c r="U306" s="5"/>
      <c r="V306" s="5"/>
      <c r="W306" s="5"/>
      <c r="X306" s="5"/>
      <c r="Y306" s="5"/>
      <c r="Z306" s="5"/>
    </row>
    <row r="307" spans="1:26" ht="15.75" hidden="1" customHeight="1">
      <c r="A307" s="12"/>
      <c r="B307" s="5"/>
      <c r="C307" s="5"/>
      <c r="D307" s="5"/>
      <c r="E307" s="5"/>
      <c r="F307" s="5"/>
      <c r="G307" s="5"/>
      <c r="H307" s="5"/>
      <c r="I307" s="5"/>
      <c r="J307" s="5"/>
      <c r="K307" s="5"/>
      <c r="L307" s="5"/>
      <c r="M307" s="5"/>
      <c r="N307" s="20"/>
      <c r="O307" s="5"/>
      <c r="P307" s="5"/>
      <c r="Q307" s="5"/>
      <c r="R307" s="5"/>
      <c r="S307" s="5"/>
      <c r="T307" s="5"/>
      <c r="U307" s="5"/>
      <c r="V307" s="5"/>
      <c r="W307" s="5"/>
      <c r="X307" s="5"/>
      <c r="Y307" s="5"/>
      <c r="Z307" s="5"/>
    </row>
    <row r="308" spans="1:26" ht="15.75" hidden="1" customHeight="1">
      <c r="A308" s="12"/>
      <c r="B308" s="5"/>
      <c r="C308" s="5"/>
      <c r="D308" s="5"/>
      <c r="E308" s="5"/>
      <c r="F308" s="5"/>
      <c r="G308" s="5"/>
      <c r="H308" s="5"/>
      <c r="I308" s="5"/>
      <c r="J308" s="5"/>
      <c r="K308" s="5"/>
      <c r="L308" s="5"/>
      <c r="M308" s="5"/>
      <c r="N308" s="20"/>
      <c r="O308" s="5"/>
      <c r="P308" s="5"/>
      <c r="Q308" s="5"/>
      <c r="R308" s="5"/>
      <c r="S308" s="5"/>
      <c r="T308" s="5"/>
      <c r="U308" s="5"/>
      <c r="V308" s="5"/>
      <c r="W308" s="5"/>
      <c r="X308" s="5"/>
      <c r="Y308" s="5"/>
      <c r="Z308" s="5"/>
    </row>
    <row r="309" spans="1:26" ht="15.75" hidden="1" customHeight="1">
      <c r="A309" s="12"/>
      <c r="B309" s="5"/>
      <c r="C309" s="5"/>
      <c r="D309" s="5"/>
      <c r="E309" s="5"/>
      <c r="F309" s="5"/>
      <c r="G309" s="5"/>
      <c r="H309" s="5"/>
      <c r="I309" s="5"/>
      <c r="J309" s="5"/>
      <c r="K309" s="5"/>
      <c r="L309" s="5"/>
      <c r="M309" s="5"/>
      <c r="N309" s="20"/>
      <c r="O309" s="5"/>
      <c r="P309" s="5"/>
      <c r="Q309" s="5"/>
      <c r="R309" s="5"/>
      <c r="S309" s="5"/>
      <c r="T309" s="5"/>
      <c r="U309" s="5"/>
      <c r="V309" s="5"/>
      <c r="W309" s="5"/>
      <c r="X309" s="5"/>
      <c r="Y309" s="5"/>
      <c r="Z309" s="5"/>
    </row>
    <row r="310" spans="1:26" ht="15.75" hidden="1" customHeight="1">
      <c r="A310" s="12"/>
      <c r="B310" s="5"/>
      <c r="C310" s="5"/>
      <c r="D310" s="5"/>
      <c r="E310" s="5"/>
      <c r="F310" s="5"/>
      <c r="G310" s="5"/>
      <c r="H310" s="5"/>
      <c r="I310" s="5"/>
      <c r="J310" s="5"/>
      <c r="K310" s="5"/>
      <c r="L310" s="5"/>
      <c r="M310" s="5"/>
      <c r="N310" s="20"/>
      <c r="O310" s="5"/>
      <c r="P310" s="5"/>
      <c r="Q310" s="5"/>
      <c r="R310" s="5"/>
      <c r="S310" s="5"/>
      <c r="T310" s="5"/>
      <c r="U310" s="5"/>
      <c r="V310" s="5"/>
      <c r="W310" s="5"/>
      <c r="X310" s="5"/>
      <c r="Y310" s="5"/>
      <c r="Z310" s="5"/>
    </row>
    <row r="311" spans="1:26" ht="15.75" hidden="1" customHeight="1">
      <c r="A311" s="12"/>
      <c r="B311" s="5"/>
      <c r="C311" s="5"/>
      <c r="D311" s="5"/>
      <c r="E311" s="5"/>
      <c r="F311" s="5"/>
      <c r="G311" s="5"/>
      <c r="H311" s="5"/>
      <c r="I311" s="5"/>
      <c r="J311" s="5"/>
      <c r="K311" s="5"/>
      <c r="L311" s="5"/>
      <c r="M311" s="5"/>
      <c r="N311" s="20"/>
      <c r="O311" s="5"/>
      <c r="P311" s="5"/>
      <c r="Q311" s="5"/>
      <c r="R311" s="5"/>
      <c r="S311" s="5"/>
      <c r="T311" s="5"/>
      <c r="U311" s="5"/>
      <c r="V311" s="5"/>
      <c r="W311" s="5"/>
      <c r="X311" s="5"/>
      <c r="Y311" s="5"/>
      <c r="Z311" s="5"/>
    </row>
    <row r="312" spans="1:26" ht="15.75" hidden="1" customHeight="1">
      <c r="A312" s="12"/>
      <c r="B312" s="5"/>
      <c r="C312" s="5"/>
      <c r="D312" s="5"/>
      <c r="E312" s="5"/>
      <c r="F312" s="5"/>
      <c r="G312" s="5"/>
      <c r="H312" s="5"/>
      <c r="I312" s="5"/>
      <c r="J312" s="5"/>
      <c r="K312" s="5"/>
      <c r="L312" s="5"/>
      <c r="M312" s="5"/>
      <c r="N312" s="20"/>
      <c r="O312" s="5"/>
      <c r="P312" s="5"/>
      <c r="Q312" s="5"/>
      <c r="R312" s="5"/>
      <c r="S312" s="5"/>
      <c r="T312" s="5"/>
      <c r="U312" s="5"/>
      <c r="V312" s="5"/>
      <c r="W312" s="5"/>
      <c r="X312" s="5"/>
      <c r="Y312" s="5"/>
      <c r="Z312" s="5"/>
    </row>
    <row r="313" spans="1:26" ht="15.75" hidden="1" customHeight="1">
      <c r="A313" s="12"/>
      <c r="B313" s="5"/>
      <c r="C313" s="5"/>
      <c r="D313" s="5"/>
      <c r="E313" s="5"/>
      <c r="F313" s="5"/>
      <c r="G313" s="5"/>
      <c r="H313" s="5"/>
      <c r="I313" s="5"/>
      <c r="J313" s="5"/>
      <c r="K313" s="5"/>
      <c r="L313" s="5"/>
      <c r="M313" s="5"/>
      <c r="N313" s="20"/>
      <c r="O313" s="5"/>
      <c r="P313" s="5"/>
      <c r="Q313" s="5"/>
      <c r="R313" s="5"/>
      <c r="S313" s="5"/>
      <c r="T313" s="5"/>
      <c r="U313" s="5"/>
      <c r="V313" s="5"/>
      <c r="W313" s="5"/>
      <c r="X313" s="5"/>
      <c r="Y313" s="5"/>
      <c r="Z313" s="5"/>
    </row>
    <row r="314" spans="1:26" ht="15.75" hidden="1" customHeight="1">
      <c r="A314" s="12"/>
      <c r="B314" s="5"/>
      <c r="C314" s="5"/>
      <c r="D314" s="5"/>
      <c r="E314" s="5"/>
      <c r="F314" s="5"/>
      <c r="G314" s="5"/>
      <c r="H314" s="5"/>
      <c r="I314" s="5"/>
      <c r="J314" s="5"/>
      <c r="K314" s="5"/>
      <c r="L314" s="5"/>
      <c r="M314" s="5"/>
      <c r="N314" s="20"/>
      <c r="O314" s="5"/>
      <c r="P314" s="5"/>
      <c r="Q314" s="5"/>
      <c r="R314" s="5"/>
      <c r="S314" s="5"/>
      <c r="T314" s="5"/>
      <c r="U314" s="5"/>
      <c r="V314" s="5"/>
      <c r="W314" s="5"/>
      <c r="X314" s="5"/>
      <c r="Y314" s="5"/>
      <c r="Z314" s="5"/>
    </row>
    <row r="315" spans="1:26" ht="15.75" hidden="1" customHeight="1">
      <c r="A315" s="12"/>
      <c r="B315" s="5"/>
      <c r="C315" s="5"/>
      <c r="D315" s="5"/>
      <c r="E315" s="5"/>
      <c r="F315" s="5"/>
      <c r="G315" s="5"/>
      <c r="H315" s="5"/>
      <c r="I315" s="5"/>
      <c r="J315" s="5"/>
      <c r="K315" s="5"/>
      <c r="L315" s="5"/>
      <c r="M315" s="5"/>
      <c r="N315" s="20"/>
      <c r="O315" s="5"/>
      <c r="P315" s="5"/>
      <c r="Q315" s="5"/>
      <c r="R315" s="5"/>
      <c r="S315" s="5"/>
      <c r="T315" s="5"/>
      <c r="U315" s="5"/>
      <c r="V315" s="5"/>
      <c r="W315" s="5"/>
      <c r="X315" s="5"/>
      <c r="Y315" s="5"/>
      <c r="Z315" s="5"/>
    </row>
    <row r="316" spans="1:26" ht="15.75" hidden="1" customHeight="1">
      <c r="A316" s="12"/>
      <c r="B316" s="5"/>
      <c r="C316" s="5"/>
      <c r="D316" s="5"/>
      <c r="E316" s="5"/>
      <c r="F316" s="5"/>
      <c r="G316" s="5"/>
      <c r="H316" s="5"/>
      <c r="I316" s="5"/>
      <c r="J316" s="5"/>
      <c r="K316" s="5"/>
      <c r="L316" s="5"/>
      <c r="M316" s="5"/>
      <c r="N316" s="20"/>
      <c r="O316" s="5"/>
      <c r="P316" s="5"/>
      <c r="Q316" s="5"/>
      <c r="R316" s="5"/>
      <c r="S316" s="5"/>
      <c r="T316" s="5"/>
      <c r="U316" s="5"/>
      <c r="V316" s="5"/>
      <c r="W316" s="5"/>
      <c r="X316" s="5"/>
      <c r="Y316" s="5"/>
      <c r="Z316" s="5"/>
    </row>
    <row r="317" spans="1:26" ht="15.75" hidden="1" customHeight="1">
      <c r="A317" s="12"/>
      <c r="B317" s="5"/>
      <c r="C317" s="5"/>
      <c r="D317" s="5"/>
      <c r="E317" s="5"/>
      <c r="F317" s="5"/>
      <c r="G317" s="5"/>
      <c r="H317" s="5"/>
      <c r="I317" s="5"/>
      <c r="J317" s="5"/>
      <c r="K317" s="5"/>
      <c r="L317" s="5"/>
      <c r="M317" s="5"/>
      <c r="N317" s="20"/>
      <c r="O317" s="5"/>
      <c r="P317" s="5"/>
      <c r="Q317" s="5"/>
      <c r="R317" s="5"/>
      <c r="S317" s="5"/>
      <c r="T317" s="5"/>
      <c r="U317" s="5"/>
      <c r="V317" s="5"/>
      <c r="W317" s="5"/>
      <c r="X317" s="5"/>
      <c r="Y317" s="5"/>
      <c r="Z317" s="5"/>
    </row>
    <row r="318" spans="1:26" ht="15.75" hidden="1" customHeight="1">
      <c r="A318" s="12"/>
      <c r="B318" s="5"/>
      <c r="C318" s="5"/>
      <c r="D318" s="5"/>
      <c r="E318" s="5"/>
      <c r="F318" s="5"/>
      <c r="G318" s="5"/>
      <c r="H318" s="5"/>
      <c r="I318" s="5"/>
      <c r="J318" s="5"/>
      <c r="K318" s="5"/>
      <c r="L318" s="5"/>
      <c r="M318" s="5"/>
      <c r="N318" s="20"/>
      <c r="O318" s="5"/>
      <c r="P318" s="5"/>
      <c r="Q318" s="5"/>
      <c r="R318" s="5"/>
      <c r="S318" s="5"/>
      <c r="T318" s="5"/>
      <c r="U318" s="5"/>
      <c r="V318" s="5"/>
      <c r="W318" s="5"/>
      <c r="X318" s="5"/>
      <c r="Y318" s="5"/>
      <c r="Z318" s="5"/>
    </row>
    <row r="319" spans="1:26" ht="15.75" hidden="1" customHeight="1">
      <c r="A319" s="12"/>
      <c r="B319" s="5"/>
      <c r="C319" s="5"/>
      <c r="D319" s="5"/>
      <c r="E319" s="5"/>
      <c r="F319" s="5"/>
      <c r="G319" s="5"/>
      <c r="H319" s="5"/>
      <c r="I319" s="5"/>
      <c r="J319" s="5"/>
      <c r="K319" s="5"/>
      <c r="L319" s="5"/>
      <c r="M319" s="5"/>
      <c r="N319" s="20"/>
      <c r="O319" s="5"/>
      <c r="P319" s="5"/>
      <c r="Q319" s="5"/>
      <c r="R319" s="5"/>
      <c r="S319" s="5"/>
      <c r="T319" s="5"/>
      <c r="U319" s="5"/>
      <c r="V319" s="5"/>
      <c r="W319" s="5"/>
      <c r="X319" s="5"/>
      <c r="Y319" s="5"/>
      <c r="Z319" s="5"/>
    </row>
    <row r="320" spans="1:26" ht="15.75" hidden="1" customHeight="1">
      <c r="A320" s="12"/>
      <c r="B320" s="5"/>
      <c r="C320" s="5"/>
      <c r="D320" s="5"/>
      <c r="E320" s="5"/>
      <c r="F320" s="5"/>
      <c r="G320" s="5"/>
      <c r="H320" s="5"/>
      <c r="I320" s="5"/>
      <c r="J320" s="5"/>
      <c r="K320" s="5"/>
      <c r="L320" s="5"/>
      <c r="M320" s="5"/>
      <c r="N320" s="20"/>
      <c r="O320" s="5"/>
      <c r="P320" s="5"/>
      <c r="Q320" s="5"/>
      <c r="R320" s="5"/>
      <c r="S320" s="5"/>
      <c r="T320" s="5"/>
      <c r="U320" s="5"/>
      <c r="V320" s="5"/>
      <c r="W320" s="5"/>
      <c r="X320" s="5"/>
      <c r="Y320" s="5"/>
      <c r="Z320" s="5"/>
    </row>
    <row r="321" spans="1:26" ht="15.75" hidden="1" customHeight="1">
      <c r="A321" s="12"/>
      <c r="B321" s="5"/>
      <c r="C321" s="5"/>
      <c r="D321" s="5"/>
      <c r="E321" s="5"/>
      <c r="F321" s="5"/>
      <c r="G321" s="5"/>
      <c r="H321" s="5"/>
      <c r="I321" s="5"/>
      <c r="J321" s="5"/>
      <c r="K321" s="5"/>
      <c r="L321" s="5"/>
      <c r="M321" s="5"/>
      <c r="N321" s="20"/>
      <c r="O321" s="5"/>
      <c r="P321" s="5"/>
      <c r="Q321" s="5"/>
      <c r="R321" s="5"/>
      <c r="S321" s="5"/>
      <c r="T321" s="5"/>
      <c r="U321" s="5"/>
      <c r="V321" s="5"/>
      <c r="W321" s="5"/>
      <c r="X321" s="5"/>
      <c r="Y321" s="5"/>
      <c r="Z321" s="5"/>
    </row>
    <row r="322" spans="1:26" ht="15.75" hidden="1" customHeight="1">
      <c r="A322" s="12"/>
      <c r="B322" s="5"/>
      <c r="C322" s="5"/>
      <c r="D322" s="5"/>
      <c r="E322" s="5"/>
      <c r="F322" s="5"/>
      <c r="G322" s="5"/>
      <c r="H322" s="5"/>
      <c r="I322" s="5"/>
      <c r="J322" s="5"/>
      <c r="K322" s="5"/>
      <c r="L322" s="5"/>
      <c r="M322" s="5"/>
      <c r="N322" s="20"/>
      <c r="O322" s="5"/>
      <c r="P322" s="5"/>
      <c r="Q322" s="5"/>
      <c r="R322" s="5"/>
      <c r="S322" s="5"/>
      <c r="T322" s="5"/>
      <c r="U322" s="5"/>
      <c r="V322" s="5"/>
      <c r="W322" s="5"/>
      <c r="X322" s="5"/>
      <c r="Y322" s="5"/>
      <c r="Z322" s="5"/>
    </row>
    <row r="323" spans="1:26" ht="15.75" hidden="1" customHeight="1">
      <c r="A323" s="12"/>
      <c r="B323" s="5"/>
      <c r="C323" s="5"/>
      <c r="D323" s="5"/>
      <c r="E323" s="5"/>
      <c r="F323" s="5"/>
      <c r="G323" s="5"/>
      <c r="H323" s="5"/>
      <c r="I323" s="5"/>
      <c r="J323" s="5"/>
      <c r="K323" s="5"/>
      <c r="L323" s="5"/>
      <c r="M323" s="5"/>
      <c r="N323" s="20"/>
      <c r="O323" s="5"/>
      <c r="P323" s="5"/>
      <c r="Q323" s="5"/>
      <c r="R323" s="5"/>
      <c r="S323" s="5"/>
      <c r="T323" s="5"/>
      <c r="U323" s="5"/>
      <c r="V323" s="5"/>
      <c r="W323" s="5"/>
      <c r="X323" s="5"/>
      <c r="Y323" s="5"/>
      <c r="Z323" s="5"/>
    </row>
    <row r="324" spans="1:26" ht="15.75" hidden="1" customHeight="1">
      <c r="A324" s="12"/>
      <c r="B324" s="5"/>
      <c r="C324" s="5"/>
      <c r="D324" s="5"/>
      <c r="E324" s="5"/>
      <c r="F324" s="5"/>
      <c r="G324" s="5"/>
      <c r="H324" s="5"/>
      <c r="I324" s="5"/>
      <c r="J324" s="5"/>
      <c r="K324" s="5"/>
      <c r="L324" s="5"/>
      <c r="M324" s="5"/>
      <c r="N324" s="20"/>
      <c r="O324" s="5"/>
      <c r="P324" s="5"/>
      <c r="Q324" s="5"/>
      <c r="R324" s="5"/>
      <c r="S324" s="5"/>
      <c r="T324" s="5"/>
      <c r="U324" s="5"/>
      <c r="V324" s="5"/>
      <c r="W324" s="5"/>
      <c r="X324" s="5"/>
      <c r="Y324" s="5"/>
      <c r="Z324" s="5"/>
    </row>
    <row r="325" spans="1:26" ht="15.75" hidden="1" customHeight="1">
      <c r="A325" s="12"/>
      <c r="B325" s="5"/>
      <c r="C325" s="5"/>
      <c r="D325" s="5"/>
      <c r="E325" s="5"/>
      <c r="F325" s="5"/>
      <c r="G325" s="5"/>
      <c r="H325" s="5"/>
      <c r="I325" s="5"/>
      <c r="J325" s="5"/>
      <c r="K325" s="5"/>
      <c r="L325" s="5"/>
      <c r="M325" s="5"/>
      <c r="N325" s="20"/>
      <c r="O325" s="5"/>
      <c r="P325" s="5"/>
      <c r="Q325" s="5"/>
      <c r="R325" s="5"/>
      <c r="S325" s="5"/>
      <c r="T325" s="5"/>
      <c r="U325" s="5"/>
      <c r="V325" s="5"/>
      <c r="W325" s="5"/>
      <c r="X325" s="5"/>
      <c r="Y325" s="5"/>
      <c r="Z325" s="5"/>
    </row>
    <row r="326" spans="1:26" ht="15.75" hidden="1" customHeight="1">
      <c r="A326" s="12"/>
      <c r="B326" s="5"/>
      <c r="C326" s="5"/>
      <c r="D326" s="5"/>
      <c r="E326" s="5"/>
      <c r="F326" s="5"/>
      <c r="G326" s="5"/>
      <c r="H326" s="5"/>
      <c r="I326" s="5"/>
      <c r="J326" s="5"/>
      <c r="K326" s="5"/>
      <c r="L326" s="5"/>
      <c r="M326" s="5"/>
      <c r="N326" s="20"/>
      <c r="O326" s="5"/>
      <c r="P326" s="5"/>
      <c r="Q326" s="5"/>
      <c r="R326" s="5"/>
      <c r="S326" s="5"/>
      <c r="T326" s="5"/>
      <c r="U326" s="5"/>
      <c r="V326" s="5"/>
      <c r="W326" s="5"/>
      <c r="X326" s="5"/>
      <c r="Y326" s="5"/>
      <c r="Z326" s="5"/>
    </row>
    <row r="327" spans="1:26" ht="15.75" hidden="1" customHeight="1">
      <c r="A327" s="12"/>
      <c r="B327" s="5"/>
      <c r="C327" s="5"/>
      <c r="D327" s="5"/>
      <c r="E327" s="5"/>
      <c r="F327" s="5"/>
      <c r="G327" s="5"/>
      <c r="H327" s="5"/>
      <c r="I327" s="5"/>
      <c r="J327" s="5"/>
      <c r="K327" s="5"/>
      <c r="L327" s="5"/>
      <c r="M327" s="5"/>
      <c r="N327" s="20"/>
      <c r="O327" s="5"/>
      <c r="P327" s="5"/>
      <c r="Q327" s="5"/>
      <c r="R327" s="5"/>
      <c r="S327" s="5"/>
      <c r="T327" s="5"/>
      <c r="U327" s="5"/>
      <c r="V327" s="5"/>
      <c r="W327" s="5"/>
      <c r="X327" s="5"/>
      <c r="Y327" s="5"/>
      <c r="Z327" s="5"/>
    </row>
    <row r="328" spans="1:26" ht="15.75" hidden="1" customHeight="1">
      <c r="A328" s="12"/>
      <c r="B328" s="5"/>
      <c r="C328" s="5"/>
      <c r="D328" s="5"/>
      <c r="E328" s="5"/>
      <c r="F328" s="5"/>
      <c r="G328" s="5"/>
      <c r="H328" s="5"/>
      <c r="I328" s="5"/>
      <c r="J328" s="5"/>
      <c r="K328" s="5"/>
      <c r="L328" s="5"/>
      <c r="M328" s="5"/>
      <c r="N328" s="20"/>
      <c r="O328" s="5"/>
      <c r="P328" s="5"/>
      <c r="Q328" s="5"/>
      <c r="R328" s="5"/>
      <c r="S328" s="5"/>
      <c r="T328" s="5"/>
      <c r="U328" s="5"/>
      <c r="V328" s="5"/>
      <c r="W328" s="5"/>
      <c r="X328" s="5"/>
      <c r="Y328" s="5"/>
      <c r="Z328" s="5"/>
    </row>
    <row r="329" spans="1:26" ht="15.75" hidden="1" customHeight="1">
      <c r="A329" s="12"/>
      <c r="B329" s="5"/>
      <c r="C329" s="5"/>
      <c r="D329" s="5"/>
      <c r="E329" s="5"/>
      <c r="F329" s="5"/>
      <c r="G329" s="5"/>
      <c r="H329" s="5"/>
      <c r="I329" s="5"/>
      <c r="J329" s="5"/>
      <c r="K329" s="5"/>
      <c r="L329" s="5"/>
      <c r="M329" s="5"/>
      <c r="N329" s="20"/>
      <c r="O329" s="5"/>
      <c r="P329" s="5"/>
      <c r="Q329" s="5"/>
      <c r="R329" s="5"/>
      <c r="S329" s="5"/>
      <c r="T329" s="5"/>
      <c r="U329" s="5"/>
      <c r="V329" s="5"/>
      <c r="W329" s="5"/>
      <c r="X329" s="5"/>
      <c r="Y329" s="5"/>
      <c r="Z329" s="5"/>
    </row>
    <row r="330" spans="1:26" ht="15.75" hidden="1" customHeight="1">
      <c r="A330" s="12"/>
      <c r="B330" s="5"/>
      <c r="C330" s="5"/>
      <c r="D330" s="5"/>
      <c r="E330" s="5"/>
      <c r="F330" s="5"/>
      <c r="G330" s="5"/>
      <c r="H330" s="5"/>
      <c r="I330" s="5"/>
      <c r="J330" s="5"/>
      <c r="K330" s="5"/>
      <c r="L330" s="5"/>
      <c r="M330" s="5"/>
      <c r="N330" s="20"/>
      <c r="O330" s="5"/>
      <c r="P330" s="5"/>
      <c r="Q330" s="5"/>
      <c r="R330" s="5"/>
      <c r="S330" s="5"/>
      <c r="T330" s="5"/>
      <c r="U330" s="5"/>
      <c r="V330" s="5"/>
      <c r="W330" s="5"/>
      <c r="X330" s="5"/>
      <c r="Y330" s="5"/>
      <c r="Z330" s="5"/>
    </row>
    <row r="331" spans="1:26" ht="15.75" hidden="1" customHeight="1">
      <c r="A331" s="12"/>
      <c r="B331" s="5"/>
      <c r="C331" s="5"/>
      <c r="D331" s="5"/>
      <c r="E331" s="5"/>
      <c r="F331" s="5"/>
      <c r="G331" s="5"/>
      <c r="H331" s="5"/>
      <c r="I331" s="5"/>
      <c r="J331" s="5"/>
      <c r="K331" s="5"/>
      <c r="L331" s="5"/>
      <c r="M331" s="5"/>
      <c r="N331" s="20"/>
      <c r="O331" s="5"/>
      <c r="P331" s="5"/>
      <c r="Q331" s="5"/>
      <c r="R331" s="5"/>
      <c r="S331" s="5"/>
      <c r="T331" s="5"/>
      <c r="U331" s="5"/>
      <c r="V331" s="5"/>
      <c r="W331" s="5"/>
      <c r="X331" s="5"/>
      <c r="Y331" s="5"/>
      <c r="Z331" s="5"/>
    </row>
    <row r="332" spans="1:26" ht="15.75" hidden="1" customHeight="1">
      <c r="A332" s="12"/>
      <c r="B332" s="5"/>
      <c r="C332" s="5"/>
      <c r="D332" s="5"/>
      <c r="E332" s="5"/>
      <c r="F332" s="5"/>
      <c r="G332" s="5"/>
      <c r="H332" s="5"/>
      <c r="I332" s="5"/>
      <c r="J332" s="5"/>
      <c r="K332" s="5"/>
      <c r="L332" s="5"/>
      <c r="M332" s="5"/>
      <c r="N332" s="20"/>
      <c r="O332" s="5"/>
      <c r="P332" s="5"/>
      <c r="Q332" s="5"/>
      <c r="R332" s="5"/>
      <c r="S332" s="5"/>
      <c r="T332" s="5"/>
      <c r="U332" s="5"/>
      <c r="V332" s="5"/>
      <c r="W332" s="5"/>
      <c r="X332" s="5"/>
      <c r="Y332" s="5"/>
      <c r="Z332" s="5"/>
    </row>
    <row r="333" spans="1:26" ht="15.75" hidden="1" customHeight="1">
      <c r="A333" s="12"/>
      <c r="B333" s="5"/>
      <c r="C333" s="5"/>
      <c r="D333" s="5"/>
      <c r="E333" s="5"/>
      <c r="F333" s="5"/>
      <c r="G333" s="5"/>
      <c r="H333" s="5"/>
      <c r="I333" s="5"/>
      <c r="J333" s="5"/>
      <c r="K333" s="5"/>
      <c r="L333" s="5"/>
      <c r="M333" s="5"/>
      <c r="N333" s="20"/>
      <c r="O333" s="5"/>
      <c r="P333" s="5"/>
      <c r="Q333" s="5"/>
      <c r="R333" s="5"/>
      <c r="S333" s="5"/>
      <c r="T333" s="5"/>
      <c r="U333" s="5"/>
      <c r="V333" s="5"/>
      <c r="W333" s="5"/>
      <c r="X333" s="5"/>
      <c r="Y333" s="5"/>
      <c r="Z333" s="5"/>
    </row>
    <row r="334" spans="1:26" ht="15.75" hidden="1" customHeight="1">
      <c r="A334" s="12"/>
      <c r="B334" s="5"/>
      <c r="C334" s="5"/>
      <c r="D334" s="5"/>
      <c r="E334" s="5"/>
      <c r="F334" s="5"/>
      <c r="G334" s="5"/>
      <c r="H334" s="5"/>
      <c r="I334" s="5"/>
      <c r="J334" s="5"/>
      <c r="K334" s="5"/>
      <c r="L334" s="5"/>
      <c r="M334" s="5"/>
      <c r="N334" s="20"/>
      <c r="O334" s="5"/>
      <c r="P334" s="5"/>
      <c r="Q334" s="5"/>
      <c r="R334" s="5"/>
      <c r="S334" s="5"/>
      <c r="T334" s="5"/>
      <c r="U334" s="5"/>
      <c r="V334" s="5"/>
      <c r="W334" s="5"/>
      <c r="X334" s="5"/>
      <c r="Y334" s="5"/>
      <c r="Z334" s="5"/>
    </row>
    <row r="335" spans="1:26" ht="15.75" hidden="1" customHeight="1">
      <c r="A335" s="12"/>
      <c r="B335" s="5"/>
      <c r="C335" s="5"/>
      <c r="D335" s="5"/>
      <c r="E335" s="5"/>
      <c r="F335" s="5"/>
      <c r="G335" s="5"/>
      <c r="H335" s="5"/>
      <c r="I335" s="5"/>
      <c r="J335" s="5"/>
      <c r="K335" s="5"/>
      <c r="L335" s="5"/>
      <c r="M335" s="5"/>
      <c r="N335" s="20"/>
      <c r="O335" s="5"/>
      <c r="P335" s="5"/>
      <c r="Q335" s="5"/>
      <c r="R335" s="5"/>
      <c r="S335" s="5"/>
      <c r="T335" s="5"/>
      <c r="U335" s="5"/>
      <c r="V335" s="5"/>
      <c r="W335" s="5"/>
      <c r="X335" s="5"/>
      <c r="Y335" s="5"/>
      <c r="Z335" s="5"/>
    </row>
    <row r="336" spans="1:26" ht="15.75" hidden="1" customHeight="1">
      <c r="A336" s="12"/>
      <c r="B336" s="5"/>
      <c r="C336" s="5"/>
      <c r="D336" s="5"/>
      <c r="E336" s="5"/>
      <c r="F336" s="5"/>
      <c r="G336" s="5"/>
      <c r="H336" s="5"/>
      <c r="I336" s="5"/>
      <c r="J336" s="5"/>
      <c r="K336" s="5"/>
      <c r="L336" s="5"/>
      <c r="M336" s="5"/>
      <c r="N336" s="20"/>
      <c r="O336" s="5"/>
      <c r="P336" s="5"/>
      <c r="Q336" s="5"/>
      <c r="R336" s="5"/>
      <c r="S336" s="5"/>
      <c r="T336" s="5"/>
      <c r="U336" s="5"/>
      <c r="V336" s="5"/>
      <c r="W336" s="5"/>
      <c r="X336" s="5"/>
      <c r="Y336" s="5"/>
      <c r="Z336" s="5"/>
    </row>
    <row r="337" spans="1:26" ht="15.75" hidden="1" customHeight="1">
      <c r="A337" s="12"/>
      <c r="B337" s="5"/>
      <c r="C337" s="5"/>
      <c r="D337" s="5"/>
      <c r="E337" s="5"/>
      <c r="F337" s="5"/>
      <c r="G337" s="5"/>
      <c r="H337" s="5"/>
      <c r="I337" s="5"/>
      <c r="J337" s="5"/>
      <c r="K337" s="5"/>
      <c r="L337" s="5"/>
      <c r="M337" s="5"/>
      <c r="N337" s="20"/>
      <c r="O337" s="5"/>
      <c r="P337" s="5"/>
      <c r="Q337" s="5"/>
      <c r="R337" s="5"/>
      <c r="S337" s="5"/>
      <c r="T337" s="5"/>
      <c r="U337" s="5"/>
      <c r="V337" s="5"/>
      <c r="W337" s="5"/>
      <c r="X337" s="5"/>
      <c r="Y337" s="5"/>
      <c r="Z337" s="5"/>
    </row>
    <row r="338" spans="1:26" ht="15.75" hidden="1" customHeight="1">
      <c r="A338" s="12"/>
      <c r="B338" s="5"/>
      <c r="C338" s="5"/>
      <c r="D338" s="5"/>
      <c r="E338" s="5"/>
      <c r="F338" s="5"/>
      <c r="G338" s="5"/>
      <c r="H338" s="5"/>
      <c r="I338" s="5"/>
      <c r="J338" s="5"/>
      <c r="K338" s="5"/>
      <c r="L338" s="5"/>
      <c r="M338" s="5"/>
      <c r="N338" s="20"/>
      <c r="O338" s="5"/>
      <c r="P338" s="5"/>
      <c r="Q338" s="5"/>
      <c r="R338" s="5"/>
      <c r="S338" s="5"/>
      <c r="T338" s="5"/>
      <c r="U338" s="5"/>
      <c r="V338" s="5"/>
      <c r="W338" s="5"/>
      <c r="X338" s="5"/>
      <c r="Y338" s="5"/>
      <c r="Z338" s="5"/>
    </row>
    <row r="339" spans="1:26" ht="15.75" hidden="1" customHeight="1">
      <c r="A339" s="12"/>
      <c r="B339" s="5"/>
      <c r="C339" s="5"/>
      <c r="D339" s="5"/>
      <c r="E339" s="5"/>
      <c r="F339" s="5"/>
      <c r="G339" s="5"/>
      <c r="H339" s="5"/>
      <c r="I339" s="5"/>
      <c r="J339" s="5"/>
      <c r="K339" s="5"/>
      <c r="L339" s="5"/>
      <c r="M339" s="5"/>
      <c r="N339" s="20"/>
      <c r="O339" s="5"/>
      <c r="P339" s="5"/>
      <c r="Q339" s="5"/>
      <c r="R339" s="5"/>
      <c r="S339" s="5"/>
      <c r="T339" s="5"/>
      <c r="U339" s="5"/>
      <c r="V339" s="5"/>
      <c r="W339" s="5"/>
      <c r="X339" s="5"/>
      <c r="Y339" s="5"/>
      <c r="Z339" s="5"/>
    </row>
    <row r="340" spans="1:26" ht="15.75" hidden="1" customHeight="1">
      <c r="A340" s="12"/>
      <c r="B340" s="5"/>
      <c r="C340" s="5"/>
      <c r="D340" s="5"/>
      <c r="E340" s="5"/>
      <c r="F340" s="5"/>
      <c r="G340" s="5"/>
      <c r="H340" s="5"/>
      <c r="I340" s="5"/>
      <c r="J340" s="5"/>
      <c r="K340" s="5"/>
      <c r="L340" s="5"/>
      <c r="M340" s="5"/>
      <c r="N340" s="20"/>
      <c r="O340" s="5"/>
      <c r="P340" s="5"/>
      <c r="Q340" s="5"/>
      <c r="R340" s="5"/>
      <c r="S340" s="5"/>
      <c r="T340" s="5"/>
      <c r="U340" s="5"/>
      <c r="V340" s="5"/>
      <c r="W340" s="5"/>
      <c r="X340" s="5"/>
      <c r="Y340" s="5"/>
      <c r="Z340" s="5"/>
    </row>
    <row r="341" spans="1:26" ht="15.75" hidden="1" customHeight="1">
      <c r="A341" s="12"/>
      <c r="B341" s="5"/>
      <c r="C341" s="5"/>
      <c r="D341" s="5"/>
      <c r="E341" s="5"/>
      <c r="F341" s="5"/>
      <c r="G341" s="5"/>
      <c r="H341" s="5"/>
      <c r="I341" s="5"/>
      <c r="J341" s="5"/>
      <c r="K341" s="5"/>
      <c r="L341" s="5"/>
      <c r="M341" s="5"/>
      <c r="N341" s="20"/>
      <c r="O341" s="5"/>
      <c r="P341" s="5"/>
      <c r="Q341" s="5"/>
      <c r="R341" s="5"/>
      <c r="S341" s="5"/>
      <c r="T341" s="5"/>
      <c r="U341" s="5"/>
      <c r="V341" s="5"/>
      <c r="W341" s="5"/>
      <c r="X341" s="5"/>
      <c r="Y341" s="5"/>
      <c r="Z341" s="5"/>
    </row>
    <row r="342" spans="1:26" ht="15.75" hidden="1" customHeight="1">
      <c r="A342" s="12"/>
      <c r="B342" s="5"/>
      <c r="C342" s="5"/>
      <c r="D342" s="5"/>
      <c r="E342" s="5"/>
      <c r="F342" s="5"/>
      <c r="G342" s="5"/>
      <c r="H342" s="5"/>
      <c r="I342" s="5"/>
      <c r="J342" s="5"/>
      <c r="K342" s="5"/>
      <c r="L342" s="5"/>
      <c r="M342" s="5"/>
      <c r="N342" s="20"/>
      <c r="O342" s="5"/>
      <c r="P342" s="5"/>
      <c r="Q342" s="5"/>
      <c r="R342" s="5"/>
      <c r="S342" s="5"/>
      <c r="T342" s="5"/>
      <c r="U342" s="5"/>
      <c r="V342" s="5"/>
      <c r="W342" s="5"/>
      <c r="X342" s="5"/>
      <c r="Y342" s="5"/>
      <c r="Z342" s="5"/>
    </row>
    <row r="343" spans="1:26" ht="15.75" hidden="1" customHeight="1">
      <c r="A343" s="12"/>
      <c r="B343" s="5"/>
      <c r="C343" s="5"/>
      <c r="D343" s="5"/>
      <c r="E343" s="5"/>
      <c r="F343" s="5"/>
      <c r="G343" s="5"/>
      <c r="H343" s="5"/>
      <c r="I343" s="5"/>
      <c r="J343" s="5"/>
      <c r="K343" s="5"/>
      <c r="L343" s="5"/>
      <c r="M343" s="5"/>
      <c r="N343" s="20"/>
      <c r="O343" s="5"/>
      <c r="P343" s="5"/>
      <c r="Q343" s="5"/>
      <c r="R343" s="5"/>
      <c r="S343" s="5"/>
      <c r="T343" s="5"/>
      <c r="U343" s="5"/>
      <c r="V343" s="5"/>
      <c r="W343" s="5"/>
      <c r="X343" s="5"/>
      <c r="Y343" s="5"/>
      <c r="Z343" s="5"/>
    </row>
    <row r="344" spans="1:26" ht="15.75" hidden="1" customHeight="1">
      <c r="A344" s="12"/>
      <c r="B344" s="5"/>
      <c r="C344" s="5"/>
      <c r="D344" s="5"/>
      <c r="E344" s="5"/>
      <c r="F344" s="5"/>
      <c r="G344" s="5"/>
      <c r="H344" s="5"/>
      <c r="I344" s="5"/>
      <c r="J344" s="5"/>
      <c r="K344" s="5"/>
      <c r="L344" s="5"/>
      <c r="M344" s="5"/>
      <c r="N344" s="20"/>
      <c r="O344" s="5"/>
      <c r="P344" s="5"/>
      <c r="Q344" s="5"/>
      <c r="R344" s="5"/>
      <c r="S344" s="5"/>
      <c r="T344" s="5"/>
      <c r="U344" s="5"/>
      <c r="V344" s="5"/>
      <c r="W344" s="5"/>
      <c r="X344" s="5"/>
      <c r="Y344" s="5"/>
      <c r="Z344" s="5"/>
    </row>
    <row r="345" spans="1:26" ht="15.75" hidden="1" customHeight="1">
      <c r="A345" s="12"/>
      <c r="B345" s="5"/>
      <c r="C345" s="5"/>
      <c r="D345" s="5"/>
      <c r="E345" s="5"/>
      <c r="F345" s="5"/>
      <c r="G345" s="5"/>
      <c r="H345" s="5"/>
      <c r="I345" s="5"/>
      <c r="J345" s="5"/>
      <c r="K345" s="5"/>
      <c r="L345" s="5"/>
      <c r="M345" s="5"/>
      <c r="N345" s="20"/>
      <c r="O345" s="5"/>
      <c r="P345" s="5"/>
      <c r="Q345" s="5"/>
      <c r="R345" s="5"/>
      <c r="S345" s="5"/>
      <c r="T345" s="5"/>
      <c r="U345" s="5"/>
      <c r="V345" s="5"/>
      <c r="W345" s="5"/>
      <c r="X345" s="5"/>
      <c r="Y345" s="5"/>
      <c r="Z345" s="5"/>
    </row>
    <row r="346" spans="1:26" ht="15.75" hidden="1" customHeight="1">
      <c r="A346" s="12"/>
      <c r="B346" s="5"/>
      <c r="C346" s="5"/>
      <c r="D346" s="5"/>
      <c r="E346" s="5"/>
      <c r="F346" s="5"/>
      <c r="G346" s="5"/>
      <c r="H346" s="5"/>
      <c r="I346" s="5"/>
      <c r="J346" s="5"/>
      <c r="K346" s="5"/>
      <c r="L346" s="5"/>
      <c r="M346" s="5"/>
      <c r="N346" s="20"/>
      <c r="O346" s="5"/>
      <c r="P346" s="5"/>
      <c r="Q346" s="5"/>
      <c r="R346" s="5"/>
      <c r="S346" s="5"/>
      <c r="T346" s="5"/>
      <c r="U346" s="5"/>
      <c r="V346" s="5"/>
      <c r="W346" s="5"/>
      <c r="X346" s="5"/>
      <c r="Y346" s="5"/>
      <c r="Z346" s="5"/>
    </row>
    <row r="347" spans="1:26" ht="15.75" hidden="1" customHeight="1">
      <c r="A347" s="12"/>
      <c r="B347" s="5"/>
      <c r="C347" s="5"/>
      <c r="D347" s="5"/>
      <c r="E347" s="5"/>
      <c r="F347" s="5"/>
      <c r="G347" s="5"/>
      <c r="H347" s="5"/>
      <c r="I347" s="5"/>
      <c r="J347" s="5"/>
      <c r="K347" s="5"/>
      <c r="L347" s="5"/>
      <c r="M347" s="5"/>
      <c r="N347" s="20"/>
      <c r="O347" s="5"/>
      <c r="P347" s="5"/>
      <c r="Q347" s="5"/>
      <c r="R347" s="5"/>
      <c r="S347" s="5"/>
      <c r="T347" s="5"/>
      <c r="U347" s="5"/>
      <c r="V347" s="5"/>
      <c r="W347" s="5"/>
      <c r="X347" s="5"/>
      <c r="Y347" s="5"/>
      <c r="Z347" s="5"/>
    </row>
    <row r="348" spans="1:26" ht="15.75" hidden="1" customHeight="1">
      <c r="A348" s="12"/>
      <c r="B348" s="5"/>
      <c r="C348" s="5"/>
      <c r="D348" s="5"/>
      <c r="E348" s="5"/>
      <c r="F348" s="5"/>
      <c r="G348" s="5"/>
      <c r="H348" s="5"/>
      <c r="I348" s="5"/>
      <c r="J348" s="5"/>
      <c r="K348" s="5"/>
      <c r="L348" s="5"/>
      <c r="M348" s="5"/>
      <c r="N348" s="20"/>
      <c r="O348" s="5"/>
      <c r="P348" s="5"/>
      <c r="Q348" s="5"/>
      <c r="R348" s="5"/>
      <c r="S348" s="5"/>
      <c r="T348" s="5"/>
      <c r="U348" s="5"/>
      <c r="V348" s="5"/>
      <c r="W348" s="5"/>
      <c r="X348" s="5"/>
      <c r="Y348" s="5"/>
      <c r="Z348" s="5"/>
    </row>
    <row r="349" spans="1:26" ht="15.75" hidden="1" customHeight="1">
      <c r="A349" s="12"/>
      <c r="B349" s="5"/>
      <c r="C349" s="5"/>
      <c r="D349" s="5"/>
      <c r="E349" s="5"/>
      <c r="F349" s="5"/>
      <c r="G349" s="5"/>
      <c r="H349" s="5"/>
      <c r="I349" s="5"/>
      <c r="J349" s="5"/>
      <c r="K349" s="5"/>
      <c r="L349" s="5"/>
      <c r="M349" s="5"/>
      <c r="N349" s="20"/>
      <c r="O349" s="5"/>
      <c r="P349" s="5"/>
      <c r="Q349" s="5"/>
      <c r="R349" s="5"/>
      <c r="S349" s="5"/>
      <c r="T349" s="5"/>
      <c r="U349" s="5"/>
      <c r="V349" s="5"/>
      <c r="W349" s="5"/>
      <c r="X349" s="5"/>
      <c r="Y349" s="5"/>
      <c r="Z349" s="5"/>
    </row>
    <row r="350" spans="1:26" ht="15.75" hidden="1" customHeight="1">
      <c r="A350" s="12"/>
      <c r="B350" s="5"/>
      <c r="C350" s="5"/>
      <c r="D350" s="5"/>
      <c r="E350" s="5"/>
      <c r="F350" s="5"/>
      <c r="G350" s="5"/>
      <c r="H350" s="5"/>
      <c r="I350" s="5"/>
      <c r="J350" s="5"/>
      <c r="K350" s="5"/>
      <c r="L350" s="5"/>
      <c r="M350" s="5"/>
      <c r="N350" s="20"/>
      <c r="O350" s="5"/>
      <c r="P350" s="5"/>
      <c r="Q350" s="5"/>
      <c r="R350" s="5"/>
      <c r="S350" s="5"/>
      <c r="T350" s="5"/>
      <c r="U350" s="5"/>
      <c r="V350" s="5"/>
      <c r="W350" s="5"/>
      <c r="X350" s="5"/>
      <c r="Y350" s="5"/>
      <c r="Z350" s="5"/>
    </row>
    <row r="351" spans="1:26" ht="15.75" hidden="1" customHeight="1">
      <c r="A351" s="12"/>
      <c r="B351" s="5"/>
      <c r="C351" s="5"/>
      <c r="D351" s="5"/>
      <c r="E351" s="5"/>
      <c r="F351" s="5"/>
      <c r="G351" s="5"/>
      <c r="H351" s="5"/>
      <c r="I351" s="5"/>
      <c r="J351" s="5"/>
      <c r="K351" s="5"/>
      <c r="L351" s="5"/>
      <c r="M351" s="5"/>
      <c r="N351" s="20"/>
      <c r="O351" s="5"/>
      <c r="P351" s="5"/>
      <c r="Q351" s="5"/>
      <c r="R351" s="5"/>
      <c r="S351" s="5"/>
      <c r="T351" s="5"/>
      <c r="U351" s="5"/>
      <c r="V351" s="5"/>
      <c r="W351" s="5"/>
      <c r="X351" s="5"/>
      <c r="Y351" s="5"/>
      <c r="Z351" s="5"/>
    </row>
    <row r="352" spans="1:26" ht="15.75" hidden="1" customHeight="1">
      <c r="A352" s="12"/>
      <c r="B352" s="5"/>
      <c r="C352" s="5"/>
      <c r="D352" s="5"/>
      <c r="E352" s="5"/>
      <c r="F352" s="5"/>
      <c r="G352" s="5"/>
      <c r="H352" s="5"/>
      <c r="I352" s="5"/>
      <c r="J352" s="5"/>
      <c r="K352" s="5"/>
      <c r="L352" s="5"/>
      <c r="M352" s="5"/>
      <c r="N352" s="20"/>
      <c r="O352" s="5"/>
      <c r="P352" s="5"/>
      <c r="Q352" s="5"/>
      <c r="R352" s="5"/>
      <c r="S352" s="5"/>
      <c r="T352" s="5"/>
      <c r="U352" s="5"/>
      <c r="V352" s="5"/>
      <c r="W352" s="5"/>
      <c r="X352" s="5"/>
      <c r="Y352" s="5"/>
      <c r="Z352" s="5"/>
    </row>
    <row r="353" spans="1:26" ht="15.75" hidden="1" customHeight="1">
      <c r="A353" s="12"/>
      <c r="B353" s="5"/>
      <c r="C353" s="5"/>
      <c r="D353" s="5"/>
      <c r="E353" s="5"/>
      <c r="F353" s="5"/>
      <c r="G353" s="5"/>
      <c r="H353" s="5"/>
      <c r="I353" s="5"/>
      <c r="J353" s="5"/>
      <c r="K353" s="5"/>
      <c r="L353" s="5"/>
      <c r="M353" s="5"/>
      <c r="N353" s="20"/>
      <c r="O353" s="5"/>
      <c r="P353" s="5"/>
      <c r="Q353" s="5"/>
      <c r="R353" s="5"/>
      <c r="S353" s="5"/>
      <c r="T353" s="5"/>
      <c r="U353" s="5"/>
      <c r="V353" s="5"/>
      <c r="W353" s="5"/>
      <c r="X353" s="5"/>
      <c r="Y353" s="5"/>
      <c r="Z353" s="5"/>
    </row>
    <row r="354" spans="1:26" ht="15.75" hidden="1" customHeight="1">
      <c r="A354" s="12"/>
      <c r="B354" s="5"/>
      <c r="C354" s="5"/>
      <c r="D354" s="5"/>
      <c r="E354" s="5"/>
      <c r="F354" s="5"/>
      <c r="G354" s="5"/>
      <c r="H354" s="5"/>
      <c r="I354" s="5"/>
      <c r="J354" s="5"/>
      <c r="K354" s="5"/>
      <c r="L354" s="5"/>
      <c r="M354" s="5"/>
      <c r="N354" s="20"/>
      <c r="O354" s="5"/>
      <c r="P354" s="5"/>
      <c r="Q354" s="5"/>
      <c r="R354" s="5"/>
      <c r="S354" s="5"/>
      <c r="T354" s="5"/>
      <c r="U354" s="5"/>
      <c r="V354" s="5"/>
      <c r="W354" s="5"/>
      <c r="X354" s="5"/>
      <c r="Y354" s="5"/>
      <c r="Z354" s="5"/>
    </row>
    <row r="355" spans="1:26" ht="15.75" hidden="1" customHeight="1">
      <c r="A355" s="12"/>
      <c r="B355" s="5"/>
      <c r="C355" s="5"/>
      <c r="D355" s="5"/>
      <c r="E355" s="5"/>
      <c r="F355" s="5"/>
      <c r="G355" s="5"/>
      <c r="H355" s="5"/>
      <c r="I355" s="5"/>
      <c r="J355" s="5"/>
      <c r="K355" s="5"/>
      <c r="L355" s="5"/>
      <c r="M355" s="5"/>
      <c r="N355" s="20"/>
      <c r="O355" s="5"/>
      <c r="P355" s="5"/>
      <c r="Q355" s="5"/>
      <c r="R355" s="5"/>
      <c r="S355" s="5"/>
      <c r="T355" s="5"/>
      <c r="U355" s="5"/>
      <c r="V355" s="5"/>
      <c r="W355" s="5"/>
      <c r="X355" s="5"/>
      <c r="Y355" s="5"/>
      <c r="Z355" s="5"/>
    </row>
    <row r="356" spans="1:26" ht="15.75" hidden="1" customHeight="1">
      <c r="A356" s="12"/>
      <c r="B356" s="5"/>
      <c r="C356" s="5"/>
      <c r="D356" s="5"/>
      <c r="E356" s="5"/>
      <c r="F356" s="5"/>
      <c r="G356" s="5"/>
      <c r="H356" s="5"/>
      <c r="I356" s="5"/>
      <c r="J356" s="5"/>
      <c r="K356" s="5"/>
      <c r="L356" s="5"/>
      <c r="M356" s="5"/>
      <c r="N356" s="20"/>
      <c r="O356" s="5"/>
      <c r="P356" s="5"/>
      <c r="Q356" s="5"/>
      <c r="R356" s="5"/>
      <c r="S356" s="5"/>
      <c r="T356" s="5"/>
      <c r="U356" s="5"/>
      <c r="V356" s="5"/>
      <c r="W356" s="5"/>
      <c r="X356" s="5"/>
      <c r="Y356" s="5"/>
      <c r="Z356" s="5"/>
    </row>
    <row r="357" spans="1:26" ht="15.75" hidden="1" customHeight="1">
      <c r="A357" s="12"/>
      <c r="B357" s="5"/>
      <c r="C357" s="5"/>
      <c r="D357" s="5"/>
      <c r="E357" s="5"/>
      <c r="F357" s="5"/>
      <c r="G357" s="5"/>
      <c r="H357" s="5"/>
      <c r="I357" s="5"/>
      <c r="J357" s="5"/>
      <c r="K357" s="5"/>
      <c r="L357" s="5"/>
      <c r="M357" s="5"/>
      <c r="N357" s="20"/>
      <c r="O357" s="5"/>
      <c r="P357" s="5"/>
      <c r="Q357" s="5"/>
      <c r="R357" s="5"/>
      <c r="S357" s="5"/>
      <c r="T357" s="5"/>
      <c r="U357" s="5"/>
      <c r="V357" s="5"/>
      <c r="W357" s="5"/>
      <c r="X357" s="5"/>
      <c r="Y357" s="5"/>
      <c r="Z357" s="5"/>
    </row>
    <row r="358" spans="1:26" ht="15.75" hidden="1" customHeight="1">
      <c r="A358" s="12"/>
      <c r="B358" s="5"/>
      <c r="C358" s="5"/>
      <c r="D358" s="5"/>
      <c r="E358" s="5"/>
      <c r="F358" s="5"/>
      <c r="G358" s="5"/>
      <c r="H358" s="5"/>
      <c r="I358" s="5"/>
      <c r="J358" s="5"/>
      <c r="K358" s="5"/>
      <c r="L358" s="5"/>
      <c r="M358" s="5"/>
      <c r="N358" s="20"/>
      <c r="O358" s="5"/>
      <c r="P358" s="5"/>
      <c r="Q358" s="5"/>
      <c r="R358" s="5"/>
      <c r="S358" s="5"/>
      <c r="T358" s="5"/>
      <c r="U358" s="5"/>
      <c r="V358" s="5"/>
      <c r="W358" s="5"/>
      <c r="X358" s="5"/>
      <c r="Y358" s="5"/>
      <c r="Z358" s="5"/>
    </row>
    <row r="359" spans="1:26" ht="15.75" hidden="1" customHeight="1">
      <c r="A359" s="12"/>
      <c r="B359" s="5"/>
      <c r="C359" s="5"/>
      <c r="D359" s="5"/>
      <c r="E359" s="5"/>
      <c r="F359" s="5"/>
      <c r="G359" s="5"/>
      <c r="H359" s="5"/>
      <c r="I359" s="5"/>
      <c r="J359" s="5"/>
      <c r="K359" s="5"/>
      <c r="L359" s="5"/>
      <c r="M359" s="5"/>
      <c r="N359" s="20"/>
      <c r="O359" s="5"/>
      <c r="P359" s="5"/>
      <c r="Q359" s="5"/>
      <c r="R359" s="5"/>
      <c r="S359" s="5"/>
      <c r="T359" s="5"/>
      <c r="U359" s="5"/>
      <c r="V359" s="5"/>
      <c r="W359" s="5"/>
      <c r="X359" s="5"/>
      <c r="Y359" s="5"/>
      <c r="Z359" s="5"/>
    </row>
    <row r="360" spans="1:26" ht="15.75" hidden="1" customHeight="1">
      <c r="A360" s="12"/>
      <c r="B360" s="5"/>
      <c r="C360" s="5"/>
      <c r="D360" s="5"/>
      <c r="E360" s="5"/>
      <c r="F360" s="5"/>
      <c r="G360" s="5"/>
      <c r="H360" s="5"/>
      <c r="I360" s="5"/>
      <c r="J360" s="5"/>
      <c r="K360" s="5"/>
      <c r="L360" s="5"/>
      <c r="M360" s="5"/>
      <c r="N360" s="20"/>
      <c r="O360" s="5"/>
      <c r="P360" s="5"/>
      <c r="Q360" s="5"/>
      <c r="R360" s="5"/>
      <c r="S360" s="5"/>
      <c r="T360" s="5"/>
      <c r="U360" s="5"/>
      <c r="V360" s="5"/>
      <c r="W360" s="5"/>
      <c r="X360" s="5"/>
      <c r="Y360" s="5"/>
      <c r="Z360" s="5"/>
    </row>
    <row r="361" spans="1:26" ht="15.75" hidden="1" customHeight="1">
      <c r="A361" s="12"/>
      <c r="B361" s="5"/>
      <c r="C361" s="5"/>
      <c r="D361" s="5"/>
      <c r="E361" s="5"/>
      <c r="F361" s="5"/>
      <c r="G361" s="5"/>
      <c r="H361" s="5"/>
      <c r="I361" s="5"/>
      <c r="J361" s="5"/>
      <c r="K361" s="5"/>
      <c r="L361" s="5"/>
      <c r="M361" s="5"/>
      <c r="N361" s="20"/>
      <c r="O361" s="5"/>
      <c r="P361" s="5"/>
      <c r="Q361" s="5"/>
      <c r="R361" s="5"/>
      <c r="S361" s="5"/>
      <c r="T361" s="5"/>
      <c r="U361" s="5"/>
      <c r="V361" s="5"/>
      <c r="W361" s="5"/>
      <c r="X361" s="5"/>
      <c r="Y361" s="5"/>
      <c r="Z361" s="5"/>
    </row>
    <row r="362" spans="1:26" ht="15.75" hidden="1" customHeight="1">
      <c r="A362" s="12"/>
      <c r="B362" s="5"/>
      <c r="C362" s="5"/>
      <c r="D362" s="5"/>
      <c r="E362" s="5"/>
      <c r="F362" s="5"/>
      <c r="G362" s="5"/>
      <c r="H362" s="5"/>
      <c r="I362" s="5"/>
      <c r="J362" s="5"/>
      <c r="K362" s="5"/>
      <c r="L362" s="5"/>
      <c r="M362" s="5"/>
      <c r="N362" s="20"/>
      <c r="O362" s="5"/>
      <c r="P362" s="5"/>
      <c r="Q362" s="5"/>
      <c r="R362" s="5"/>
      <c r="S362" s="5"/>
      <c r="T362" s="5"/>
      <c r="U362" s="5"/>
      <c r="V362" s="5"/>
      <c r="W362" s="5"/>
      <c r="X362" s="5"/>
      <c r="Y362" s="5"/>
      <c r="Z362" s="5"/>
    </row>
    <row r="363" spans="1:26" ht="15.75" hidden="1" customHeight="1">
      <c r="A363" s="12"/>
      <c r="B363" s="5"/>
      <c r="C363" s="5"/>
      <c r="D363" s="5"/>
      <c r="E363" s="5"/>
      <c r="F363" s="5"/>
      <c r="G363" s="5"/>
      <c r="H363" s="5"/>
      <c r="I363" s="5"/>
      <c r="J363" s="5"/>
      <c r="K363" s="5"/>
      <c r="L363" s="5"/>
      <c r="M363" s="5"/>
      <c r="N363" s="20"/>
      <c r="O363" s="5"/>
      <c r="P363" s="5"/>
      <c r="Q363" s="5"/>
      <c r="R363" s="5"/>
      <c r="S363" s="5"/>
      <c r="T363" s="5"/>
      <c r="U363" s="5"/>
      <c r="V363" s="5"/>
      <c r="W363" s="5"/>
      <c r="X363" s="5"/>
      <c r="Y363" s="5"/>
      <c r="Z363" s="5"/>
    </row>
    <row r="364" spans="1:26" ht="15.75" hidden="1" customHeight="1">
      <c r="A364" s="12"/>
      <c r="B364" s="5"/>
      <c r="C364" s="5"/>
      <c r="D364" s="5"/>
      <c r="E364" s="5"/>
      <c r="F364" s="5"/>
      <c r="G364" s="5"/>
      <c r="H364" s="5"/>
      <c r="I364" s="5"/>
      <c r="J364" s="5"/>
      <c r="K364" s="5"/>
      <c r="L364" s="5"/>
      <c r="M364" s="5"/>
      <c r="N364" s="20"/>
      <c r="O364" s="5"/>
      <c r="P364" s="5"/>
      <c r="Q364" s="5"/>
      <c r="R364" s="5"/>
      <c r="S364" s="5"/>
      <c r="T364" s="5"/>
      <c r="U364" s="5"/>
      <c r="V364" s="5"/>
      <c r="W364" s="5"/>
      <c r="X364" s="5"/>
      <c r="Y364" s="5"/>
      <c r="Z364" s="5"/>
    </row>
    <row r="365" spans="1:26" ht="15.75" hidden="1" customHeight="1">
      <c r="A365" s="12"/>
      <c r="B365" s="5"/>
      <c r="C365" s="5"/>
      <c r="D365" s="5"/>
      <c r="E365" s="5"/>
      <c r="F365" s="5"/>
      <c r="G365" s="5"/>
      <c r="H365" s="5"/>
      <c r="I365" s="5"/>
      <c r="J365" s="5"/>
      <c r="K365" s="5"/>
      <c r="L365" s="5"/>
      <c r="M365" s="5"/>
      <c r="N365" s="20"/>
      <c r="O365" s="5"/>
      <c r="P365" s="5"/>
      <c r="Q365" s="5"/>
      <c r="R365" s="5"/>
      <c r="S365" s="5"/>
      <c r="T365" s="5"/>
      <c r="U365" s="5"/>
      <c r="V365" s="5"/>
      <c r="W365" s="5"/>
      <c r="X365" s="5"/>
      <c r="Y365" s="5"/>
      <c r="Z365" s="5"/>
    </row>
    <row r="366" spans="1:26" ht="15.75" hidden="1" customHeight="1">
      <c r="A366" s="12"/>
      <c r="B366" s="5"/>
      <c r="C366" s="5"/>
      <c r="D366" s="5"/>
      <c r="E366" s="5"/>
      <c r="F366" s="5"/>
      <c r="G366" s="5"/>
      <c r="H366" s="5"/>
      <c r="I366" s="5"/>
      <c r="J366" s="5"/>
      <c r="K366" s="5"/>
      <c r="L366" s="5"/>
      <c r="M366" s="5"/>
      <c r="N366" s="20"/>
      <c r="O366" s="5"/>
      <c r="P366" s="5"/>
      <c r="Q366" s="5"/>
      <c r="R366" s="5"/>
      <c r="S366" s="5"/>
      <c r="T366" s="5"/>
      <c r="U366" s="5"/>
      <c r="V366" s="5"/>
      <c r="W366" s="5"/>
      <c r="X366" s="5"/>
      <c r="Y366" s="5"/>
      <c r="Z366" s="5"/>
    </row>
    <row r="367" spans="1:26" ht="15.75" hidden="1" customHeight="1">
      <c r="A367" s="12"/>
      <c r="B367" s="5"/>
      <c r="C367" s="5"/>
      <c r="D367" s="5"/>
      <c r="E367" s="5"/>
      <c r="F367" s="5"/>
      <c r="G367" s="5"/>
      <c r="H367" s="5"/>
      <c r="I367" s="5"/>
      <c r="J367" s="5"/>
      <c r="K367" s="5"/>
      <c r="L367" s="5"/>
      <c r="M367" s="5"/>
      <c r="N367" s="20"/>
      <c r="O367" s="5"/>
      <c r="P367" s="5"/>
      <c r="Q367" s="5"/>
      <c r="R367" s="5"/>
      <c r="S367" s="5"/>
      <c r="T367" s="5"/>
      <c r="U367" s="5"/>
      <c r="V367" s="5"/>
      <c r="W367" s="5"/>
      <c r="X367" s="5"/>
      <c r="Y367" s="5"/>
      <c r="Z367" s="5"/>
    </row>
    <row r="368" spans="1:26" ht="15.75" hidden="1" customHeight="1">
      <c r="A368" s="12"/>
      <c r="B368" s="5"/>
      <c r="C368" s="5"/>
      <c r="D368" s="5"/>
      <c r="E368" s="5"/>
      <c r="F368" s="5"/>
      <c r="G368" s="5"/>
      <c r="H368" s="5"/>
      <c r="I368" s="5"/>
      <c r="J368" s="5"/>
      <c r="K368" s="5"/>
      <c r="L368" s="5"/>
      <c r="M368" s="5"/>
      <c r="N368" s="20"/>
      <c r="O368" s="5"/>
      <c r="P368" s="5"/>
      <c r="Q368" s="5"/>
      <c r="R368" s="5"/>
      <c r="S368" s="5"/>
      <c r="T368" s="5"/>
      <c r="U368" s="5"/>
      <c r="V368" s="5"/>
      <c r="W368" s="5"/>
      <c r="X368" s="5"/>
      <c r="Y368" s="5"/>
      <c r="Z368" s="5"/>
    </row>
    <row r="369" spans="1:26" ht="15.75" hidden="1" customHeight="1">
      <c r="A369" s="12"/>
      <c r="B369" s="5"/>
      <c r="C369" s="5"/>
      <c r="D369" s="5"/>
      <c r="E369" s="5"/>
      <c r="F369" s="5"/>
      <c r="G369" s="5"/>
      <c r="H369" s="5"/>
      <c r="I369" s="5"/>
      <c r="J369" s="5"/>
      <c r="K369" s="5"/>
      <c r="L369" s="5"/>
      <c r="M369" s="5"/>
      <c r="N369" s="20"/>
      <c r="O369" s="5"/>
      <c r="P369" s="5"/>
      <c r="Q369" s="5"/>
      <c r="R369" s="5"/>
      <c r="S369" s="5"/>
      <c r="T369" s="5"/>
      <c r="U369" s="5"/>
      <c r="V369" s="5"/>
      <c r="W369" s="5"/>
      <c r="X369" s="5"/>
      <c r="Y369" s="5"/>
      <c r="Z369" s="5"/>
    </row>
    <row r="370" spans="1:26" ht="15.75" hidden="1" customHeight="1">
      <c r="A370" s="12"/>
      <c r="B370" s="5"/>
      <c r="C370" s="5"/>
      <c r="D370" s="5"/>
      <c r="E370" s="5"/>
      <c r="F370" s="5"/>
      <c r="G370" s="5"/>
      <c r="H370" s="5"/>
      <c r="I370" s="5"/>
      <c r="J370" s="5"/>
      <c r="K370" s="5"/>
      <c r="L370" s="5"/>
      <c r="M370" s="5"/>
      <c r="N370" s="20"/>
      <c r="O370" s="5"/>
      <c r="P370" s="5"/>
      <c r="Q370" s="5"/>
      <c r="R370" s="5"/>
      <c r="S370" s="5"/>
      <c r="T370" s="5"/>
      <c r="U370" s="5"/>
      <c r="V370" s="5"/>
      <c r="W370" s="5"/>
      <c r="X370" s="5"/>
      <c r="Y370" s="5"/>
      <c r="Z370" s="5"/>
    </row>
    <row r="371" spans="1:26" ht="15.75" hidden="1" customHeight="1">
      <c r="A371" s="12"/>
      <c r="B371" s="5"/>
      <c r="C371" s="5"/>
      <c r="D371" s="5"/>
      <c r="E371" s="5"/>
      <c r="F371" s="5"/>
      <c r="G371" s="5"/>
      <c r="H371" s="5"/>
      <c r="I371" s="5"/>
      <c r="J371" s="5"/>
      <c r="K371" s="5"/>
      <c r="L371" s="5"/>
      <c r="M371" s="5"/>
      <c r="N371" s="20"/>
      <c r="O371" s="5"/>
      <c r="P371" s="5"/>
      <c r="Q371" s="5"/>
      <c r="R371" s="5"/>
      <c r="S371" s="5"/>
      <c r="T371" s="5"/>
      <c r="U371" s="5"/>
      <c r="V371" s="5"/>
      <c r="W371" s="5"/>
      <c r="X371" s="5"/>
      <c r="Y371" s="5"/>
      <c r="Z371" s="5"/>
    </row>
    <row r="372" spans="1:26" ht="15.75" hidden="1" customHeight="1">
      <c r="A372" s="12"/>
      <c r="B372" s="5"/>
      <c r="C372" s="5"/>
      <c r="D372" s="5"/>
      <c r="E372" s="5"/>
      <c r="F372" s="5"/>
      <c r="G372" s="5"/>
      <c r="H372" s="5"/>
      <c r="I372" s="5"/>
      <c r="J372" s="5"/>
      <c r="K372" s="5"/>
      <c r="L372" s="5"/>
      <c r="M372" s="5"/>
      <c r="N372" s="20"/>
      <c r="O372" s="5"/>
      <c r="P372" s="5"/>
      <c r="Q372" s="5"/>
      <c r="R372" s="5"/>
      <c r="S372" s="5"/>
      <c r="T372" s="5"/>
      <c r="U372" s="5"/>
      <c r="V372" s="5"/>
      <c r="W372" s="5"/>
      <c r="X372" s="5"/>
      <c r="Y372" s="5"/>
      <c r="Z372" s="5"/>
    </row>
    <row r="373" spans="1:26" ht="15.75" hidden="1" customHeight="1">
      <c r="A373" s="12"/>
      <c r="B373" s="5"/>
      <c r="C373" s="5"/>
      <c r="D373" s="5"/>
      <c r="E373" s="5"/>
      <c r="F373" s="5"/>
      <c r="G373" s="5"/>
      <c r="H373" s="5"/>
      <c r="I373" s="5"/>
      <c r="J373" s="5"/>
      <c r="K373" s="5"/>
      <c r="L373" s="5"/>
      <c r="M373" s="5"/>
      <c r="N373" s="20"/>
      <c r="O373" s="5"/>
      <c r="P373" s="5"/>
      <c r="Q373" s="5"/>
      <c r="R373" s="5"/>
      <c r="S373" s="5"/>
      <c r="T373" s="5"/>
      <c r="U373" s="5"/>
      <c r="V373" s="5"/>
      <c r="W373" s="5"/>
      <c r="X373" s="5"/>
      <c r="Y373" s="5"/>
      <c r="Z373" s="5"/>
    </row>
    <row r="374" spans="1:26" ht="15.75" hidden="1" customHeight="1">
      <c r="A374" s="12"/>
      <c r="B374" s="5"/>
      <c r="C374" s="5"/>
      <c r="D374" s="5"/>
      <c r="E374" s="5"/>
      <c r="F374" s="5"/>
      <c r="G374" s="5"/>
      <c r="H374" s="5"/>
      <c r="I374" s="5"/>
      <c r="J374" s="5"/>
      <c r="K374" s="5"/>
      <c r="L374" s="5"/>
      <c r="M374" s="5"/>
      <c r="N374" s="20"/>
      <c r="O374" s="5"/>
      <c r="P374" s="5"/>
      <c r="Q374" s="5"/>
      <c r="R374" s="5"/>
      <c r="S374" s="5"/>
      <c r="T374" s="5"/>
      <c r="U374" s="5"/>
      <c r="V374" s="5"/>
      <c r="W374" s="5"/>
      <c r="X374" s="5"/>
      <c r="Y374" s="5"/>
      <c r="Z374" s="5"/>
    </row>
    <row r="375" spans="1:26" ht="15.75" hidden="1" customHeight="1">
      <c r="A375" s="12"/>
      <c r="B375" s="5"/>
      <c r="C375" s="5"/>
      <c r="D375" s="5"/>
      <c r="E375" s="5"/>
      <c r="F375" s="5"/>
      <c r="G375" s="5"/>
      <c r="H375" s="5"/>
      <c r="I375" s="5"/>
      <c r="J375" s="5"/>
      <c r="K375" s="5"/>
      <c r="L375" s="5"/>
      <c r="M375" s="5"/>
      <c r="N375" s="20"/>
      <c r="O375" s="5"/>
      <c r="P375" s="5"/>
      <c r="Q375" s="5"/>
      <c r="R375" s="5"/>
      <c r="S375" s="5"/>
      <c r="T375" s="5"/>
      <c r="U375" s="5"/>
      <c r="V375" s="5"/>
      <c r="W375" s="5"/>
      <c r="X375" s="5"/>
      <c r="Y375" s="5"/>
      <c r="Z375" s="5"/>
    </row>
    <row r="376" spans="1:26" ht="15.75" hidden="1" customHeight="1">
      <c r="A376" s="12"/>
      <c r="B376" s="5"/>
      <c r="C376" s="5"/>
      <c r="D376" s="5"/>
      <c r="E376" s="5"/>
      <c r="F376" s="5"/>
      <c r="G376" s="5"/>
      <c r="H376" s="5"/>
      <c r="I376" s="5"/>
      <c r="J376" s="5"/>
      <c r="K376" s="5"/>
      <c r="L376" s="5"/>
      <c r="M376" s="5"/>
      <c r="N376" s="20"/>
      <c r="O376" s="5"/>
      <c r="P376" s="5"/>
      <c r="Q376" s="5"/>
      <c r="R376" s="5"/>
      <c r="S376" s="5"/>
      <c r="T376" s="5"/>
      <c r="U376" s="5"/>
      <c r="V376" s="5"/>
      <c r="W376" s="5"/>
      <c r="X376" s="5"/>
      <c r="Y376" s="5"/>
      <c r="Z376" s="5"/>
    </row>
    <row r="377" spans="1:26" ht="15.75" hidden="1" customHeight="1">
      <c r="A377" s="12"/>
      <c r="B377" s="5"/>
      <c r="C377" s="5"/>
      <c r="D377" s="5"/>
      <c r="E377" s="5"/>
      <c r="F377" s="5"/>
      <c r="G377" s="5"/>
      <c r="H377" s="5"/>
      <c r="I377" s="5"/>
      <c r="J377" s="5"/>
      <c r="K377" s="5"/>
      <c r="L377" s="5"/>
      <c r="M377" s="5"/>
      <c r="N377" s="20"/>
      <c r="O377" s="5"/>
      <c r="P377" s="5"/>
      <c r="Q377" s="5"/>
      <c r="R377" s="5"/>
      <c r="S377" s="5"/>
      <c r="T377" s="5"/>
      <c r="U377" s="5"/>
      <c r="V377" s="5"/>
      <c r="W377" s="5"/>
      <c r="X377" s="5"/>
      <c r="Y377" s="5"/>
      <c r="Z377" s="5"/>
    </row>
    <row r="378" spans="1:26" ht="15.75" hidden="1" customHeight="1">
      <c r="A378" s="12"/>
      <c r="B378" s="5"/>
      <c r="C378" s="5"/>
      <c r="D378" s="5"/>
      <c r="E378" s="5"/>
      <c r="F378" s="5"/>
      <c r="G378" s="5"/>
      <c r="H378" s="5"/>
      <c r="I378" s="5"/>
      <c r="J378" s="5"/>
      <c r="K378" s="5"/>
      <c r="L378" s="5"/>
      <c r="M378" s="5"/>
      <c r="N378" s="20"/>
      <c r="O378" s="5"/>
      <c r="P378" s="5"/>
      <c r="Q378" s="5"/>
      <c r="R378" s="5"/>
      <c r="S378" s="5"/>
      <c r="T378" s="5"/>
      <c r="U378" s="5"/>
      <c r="V378" s="5"/>
      <c r="W378" s="5"/>
      <c r="X378" s="5"/>
      <c r="Y378" s="5"/>
      <c r="Z378" s="5"/>
    </row>
    <row r="379" spans="1:26" ht="15.75" hidden="1" customHeight="1">
      <c r="A379" s="12"/>
      <c r="B379" s="5"/>
      <c r="C379" s="5"/>
      <c r="D379" s="5"/>
      <c r="E379" s="5"/>
      <c r="F379" s="5"/>
      <c r="G379" s="5"/>
      <c r="H379" s="5"/>
      <c r="I379" s="5"/>
      <c r="J379" s="5"/>
      <c r="K379" s="5"/>
      <c r="L379" s="5"/>
      <c r="M379" s="5"/>
      <c r="N379" s="20"/>
      <c r="O379" s="5"/>
      <c r="P379" s="5"/>
      <c r="Q379" s="5"/>
      <c r="R379" s="5"/>
      <c r="S379" s="5"/>
      <c r="T379" s="5"/>
      <c r="U379" s="5"/>
      <c r="V379" s="5"/>
      <c r="W379" s="5"/>
      <c r="X379" s="5"/>
      <c r="Y379" s="5"/>
      <c r="Z379" s="5"/>
    </row>
    <row r="380" spans="1:26" ht="15.75" hidden="1" customHeight="1">
      <c r="A380" s="12"/>
      <c r="B380" s="5"/>
      <c r="C380" s="5"/>
      <c r="D380" s="5"/>
      <c r="E380" s="5"/>
      <c r="F380" s="5"/>
      <c r="G380" s="5"/>
      <c r="H380" s="5"/>
      <c r="I380" s="5"/>
      <c r="J380" s="5"/>
      <c r="K380" s="5"/>
      <c r="L380" s="5"/>
      <c r="M380" s="5"/>
      <c r="N380" s="20"/>
      <c r="O380" s="5"/>
      <c r="P380" s="5"/>
      <c r="Q380" s="5"/>
      <c r="R380" s="5"/>
      <c r="S380" s="5"/>
      <c r="T380" s="5"/>
      <c r="U380" s="5"/>
      <c r="V380" s="5"/>
      <c r="W380" s="5"/>
      <c r="X380" s="5"/>
      <c r="Y380" s="5"/>
      <c r="Z380" s="5"/>
    </row>
    <row r="381" spans="1:26" ht="15.75" hidden="1" customHeight="1">
      <c r="A381" s="12"/>
      <c r="B381" s="5"/>
      <c r="C381" s="5"/>
      <c r="D381" s="5"/>
      <c r="E381" s="5"/>
      <c r="F381" s="5"/>
      <c r="G381" s="5"/>
      <c r="H381" s="5"/>
      <c r="I381" s="5"/>
      <c r="J381" s="5"/>
      <c r="K381" s="5"/>
      <c r="L381" s="5"/>
      <c r="M381" s="5"/>
      <c r="N381" s="20"/>
      <c r="O381" s="5"/>
      <c r="P381" s="5"/>
      <c r="Q381" s="5"/>
      <c r="R381" s="5"/>
      <c r="S381" s="5"/>
      <c r="T381" s="5"/>
      <c r="U381" s="5"/>
      <c r="V381" s="5"/>
      <c r="W381" s="5"/>
      <c r="X381" s="5"/>
      <c r="Y381" s="5"/>
      <c r="Z381" s="5"/>
    </row>
    <row r="382" spans="1:26" ht="15.75" hidden="1" customHeight="1">
      <c r="A382" s="12"/>
      <c r="B382" s="5"/>
      <c r="C382" s="5"/>
      <c r="D382" s="5"/>
      <c r="E382" s="5"/>
      <c r="F382" s="5"/>
      <c r="G382" s="5"/>
      <c r="H382" s="5"/>
      <c r="I382" s="5"/>
      <c r="J382" s="5"/>
      <c r="K382" s="5"/>
      <c r="L382" s="5"/>
      <c r="M382" s="5"/>
      <c r="N382" s="20"/>
      <c r="O382" s="5"/>
      <c r="P382" s="5"/>
      <c r="Q382" s="5"/>
      <c r="R382" s="5"/>
      <c r="S382" s="5"/>
      <c r="T382" s="5"/>
      <c r="U382" s="5"/>
      <c r="V382" s="5"/>
      <c r="W382" s="5"/>
      <c r="X382" s="5"/>
      <c r="Y382" s="5"/>
      <c r="Z382" s="5"/>
    </row>
    <row r="383" spans="1:26" ht="15.75" hidden="1" customHeight="1">
      <c r="A383" s="12"/>
      <c r="B383" s="5"/>
      <c r="C383" s="5"/>
      <c r="D383" s="5"/>
      <c r="E383" s="5"/>
      <c r="F383" s="5"/>
      <c r="G383" s="5"/>
      <c r="H383" s="5"/>
      <c r="I383" s="5"/>
      <c r="J383" s="5"/>
      <c r="K383" s="5"/>
      <c r="L383" s="5"/>
      <c r="M383" s="5"/>
      <c r="N383" s="20"/>
      <c r="O383" s="5"/>
      <c r="P383" s="5"/>
      <c r="Q383" s="5"/>
      <c r="R383" s="5"/>
      <c r="S383" s="5"/>
      <c r="T383" s="5"/>
      <c r="U383" s="5"/>
      <c r="V383" s="5"/>
      <c r="W383" s="5"/>
      <c r="X383" s="5"/>
      <c r="Y383" s="5"/>
      <c r="Z383" s="5"/>
    </row>
    <row r="384" spans="1:26" ht="15.75" hidden="1" customHeight="1">
      <c r="A384" s="12"/>
      <c r="B384" s="5"/>
      <c r="C384" s="5"/>
      <c r="D384" s="5"/>
      <c r="E384" s="5"/>
      <c r="F384" s="5"/>
      <c r="G384" s="5"/>
      <c r="H384" s="5"/>
      <c r="I384" s="5"/>
      <c r="J384" s="5"/>
      <c r="K384" s="5"/>
      <c r="L384" s="5"/>
      <c r="M384" s="5"/>
      <c r="N384" s="20"/>
      <c r="O384" s="5"/>
      <c r="P384" s="5"/>
      <c r="Q384" s="5"/>
      <c r="R384" s="5"/>
      <c r="S384" s="5"/>
      <c r="T384" s="5"/>
      <c r="U384" s="5"/>
      <c r="V384" s="5"/>
      <c r="W384" s="5"/>
      <c r="X384" s="5"/>
      <c r="Y384" s="5"/>
      <c r="Z384" s="5"/>
    </row>
    <row r="385" spans="1:26" ht="15.75" hidden="1" customHeight="1">
      <c r="A385" s="12"/>
      <c r="B385" s="5"/>
      <c r="C385" s="5"/>
      <c r="D385" s="5"/>
      <c r="E385" s="5"/>
      <c r="F385" s="5"/>
      <c r="G385" s="5"/>
      <c r="H385" s="5"/>
      <c r="I385" s="5"/>
      <c r="J385" s="5"/>
      <c r="K385" s="5"/>
      <c r="L385" s="5"/>
      <c r="M385" s="5"/>
      <c r="N385" s="20"/>
      <c r="O385" s="5"/>
      <c r="P385" s="5"/>
      <c r="Q385" s="5"/>
      <c r="R385" s="5"/>
      <c r="S385" s="5"/>
      <c r="T385" s="5"/>
      <c r="U385" s="5"/>
      <c r="V385" s="5"/>
      <c r="W385" s="5"/>
      <c r="X385" s="5"/>
      <c r="Y385" s="5"/>
      <c r="Z385" s="5"/>
    </row>
    <row r="386" spans="1:26" ht="15.75" hidden="1" customHeight="1">
      <c r="A386" s="12"/>
      <c r="B386" s="5"/>
      <c r="C386" s="5"/>
      <c r="D386" s="5"/>
      <c r="E386" s="5"/>
      <c r="F386" s="5"/>
      <c r="G386" s="5"/>
      <c r="H386" s="5"/>
      <c r="I386" s="5"/>
      <c r="J386" s="5"/>
      <c r="K386" s="5"/>
      <c r="L386" s="5"/>
      <c r="M386" s="5"/>
      <c r="N386" s="20"/>
      <c r="O386" s="5"/>
      <c r="P386" s="5"/>
      <c r="Q386" s="5"/>
      <c r="R386" s="5"/>
      <c r="S386" s="5"/>
      <c r="T386" s="5"/>
      <c r="U386" s="5"/>
      <c r="V386" s="5"/>
      <c r="W386" s="5"/>
      <c r="X386" s="5"/>
      <c r="Y386" s="5"/>
      <c r="Z386" s="5"/>
    </row>
    <row r="387" spans="1:26" ht="15.75" hidden="1" customHeight="1">
      <c r="A387" s="12"/>
      <c r="B387" s="5"/>
      <c r="C387" s="5"/>
      <c r="D387" s="5"/>
      <c r="E387" s="5"/>
      <c r="F387" s="5"/>
      <c r="G387" s="5"/>
      <c r="H387" s="5"/>
      <c r="I387" s="5"/>
      <c r="J387" s="5"/>
      <c r="K387" s="5"/>
      <c r="L387" s="5"/>
      <c r="M387" s="5"/>
      <c r="N387" s="20"/>
      <c r="O387" s="5"/>
      <c r="P387" s="5"/>
      <c r="Q387" s="5"/>
      <c r="R387" s="5"/>
      <c r="S387" s="5"/>
      <c r="T387" s="5"/>
      <c r="U387" s="5"/>
      <c r="V387" s="5"/>
      <c r="W387" s="5"/>
      <c r="X387" s="5"/>
      <c r="Y387" s="5"/>
      <c r="Z387" s="5"/>
    </row>
    <row r="388" spans="1:26" ht="15.75" hidden="1" customHeight="1">
      <c r="A388" s="12"/>
      <c r="B388" s="5"/>
      <c r="C388" s="5"/>
      <c r="D388" s="5"/>
      <c r="E388" s="5"/>
      <c r="F388" s="5"/>
      <c r="G388" s="5"/>
      <c r="H388" s="5"/>
      <c r="I388" s="5"/>
      <c r="J388" s="5"/>
      <c r="K388" s="5"/>
      <c r="L388" s="5"/>
      <c r="M388" s="5"/>
      <c r="N388" s="20"/>
      <c r="O388" s="5"/>
      <c r="P388" s="5"/>
      <c r="Q388" s="5"/>
      <c r="R388" s="5"/>
      <c r="S388" s="5"/>
      <c r="T388" s="5"/>
      <c r="U388" s="5"/>
      <c r="V388" s="5"/>
      <c r="W388" s="5"/>
      <c r="X388" s="5"/>
      <c r="Y388" s="5"/>
      <c r="Z388" s="5"/>
    </row>
    <row r="389" spans="1:26" ht="15.75" hidden="1" customHeight="1">
      <c r="A389" s="12"/>
      <c r="B389" s="5"/>
      <c r="C389" s="5"/>
      <c r="D389" s="5"/>
      <c r="E389" s="5"/>
      <c r="F389" s="5"/>
      <c r="G389" s="5"/>
      <c r="H389" s="5"/>
      <c r="I389" s="5"/>
      <c r="J389" s="5"/>
      <c r="K389" s="5"/>
      <c r="L389" s="5"/>
      <c r="M389" s="5"/>
      <c r="N389" s="20"/>
      <c r="O389" s="5"/>
      <c r="P389" s="5"/>
      <c r="Q389" s="5"/>
      <c r="R389" s="5"/>
      <c r="S389" s="5"/>
      <c r="T389" s="5"/>
      <c r="U389" s="5"/>
      <c r="V389" s="5"/>
      <c r="W389" s="5"/>
      <c r="X389" s="5"/>
      <c r="Y389" s="5"/>
      <c r="Z389" s="5"/>
    </row>
    <row r="390" spans="1:26" ht="15.75" hidden="1" customHeight="1">
      <c r="A390" s="12"/>
      <c r="B390" s="5"/>
      <c r="C390" s="5"/>
      <c r="D390" s="5"/>
      <c r="E390" s="5"/>
      <c r="F390" s="5"/>
      <c r="G390" s="5"/>
      <c r="H390" s="5"/>
      <c r="I390" s="5"/>
      <c r="J390" s="5"/>
      <c r="K390" s="5"/>
      <c r="L390" s="5"/>
      <c r="M390" s="5"/>
      <c r="N390" s="20"/>
      <c r="O390" s="5"/>
      <c r="P390" s="5"/>
      <c r="Q390" s="5"/>
      <c r="R390" s="5"/>
      <c r="S390" s="5"/>
      <c r="T390" s="5"/>
      <c r="U390" s="5"/>
      <c r="V390" s="5"/>
      <c r="W390" s="5"/>
      <c r="X390" s="5"/>
      <c r="Y390" s="5"/>
      <c r="Z390" s="5"/>
    </row>
    <row r="391" spans="1:26" ht="15.75" hidden="1" customHeight="1">
      <c r="A391" s="12"/>
      <c r="B391" s="5"/>
      <c r="C391" s="5"/>
      <c r="D391" s="5"/>
      <c r="E391" s="5"/>
      <c r="F391" s="5"/>
      <c r="G391" s="5"/>
      <c r="H391" s="5"/>
      <c r="I391" s="5"/>
      <c r="J391" s="5"/>
      <c r="K391" s="5"/>
      <c r="L391" s="5"/>
      <c r="M391" s="5"/>
      <c r="N391" s="20"/>
      <c r="O391" s="5"/>
      <c r="P391" s="5"/>
      <c r="Q391" s="5"/>
      <c r="R391" s="5"/>
      <c r="S391" s="5"/>
      <c r="T391" s="5"/>
      <c r="U391" s="5"/>
      <c r="V391" s="5"/>
      <c r="W391" s="5"/>
      <c r="X391" s="5"/>
      <c r="Y391" s="5"/>
      <c r="Z391" s="5"/>
    </row>
    <row r="392" spans="1:26" ht="15.75" hidden="1" customHeight="1">
      <c r="A392" s="12"/>
      <c r="B392" s="5"/>
      <c r="C392" s="5"/>
      <c r="D392" s="5"/>
      <c r="E392" s="5"/>
      <c r="F392" s="5"/>
      <c r="G392" s="5"/>
      <c r="H392" s="5"/>
      <c r="I392" s="5"/>
      <c r="J392" s="5"/>
      <c r="K392" s="5"/>
      <c r="L392" s="5"/>
      <c r="M392" s="5"/>
      <c r="N392" s="20"/>
      <c r="O392" s="5"/>
      <c r="P392" s="5"/>
      <c r="Q392" s="5"/>
      <c r="R392" s="5"/>
      <c r="S392" s="5"/>
      <c r="T392" s="5"/>
      <c r="U392" s="5"/>
      <c r="V392" s="5"/>
      <c r="W392" s="5"/>
      <c r="X392" s="5"/>
      <c r="Y392" s="5"/>
      <c r="Z392" s="5"/>
    </row>
    <row r="393" spans="1:26" ht="15.75" hidden="1" customHeight="1">
      <c r="A393" s="12"/>
      <c r="B393" s="5"/>
      <c r="C393" s="5"/>
      <c r="D393" s="5"/>
      <c r="E393" s="5"/>
      <c r="F393" s="5"/>
      <c r="G393" s="5"/>
      <c r="H393" s="5"/>
      <c r="I393" s="5"/>
      <c r="J393" s="5"/>
      <c r="K393" s="5"/>
      <c r="L393" s="5"/>
      <c r="M393" s="5"/>
      <c r="N393" s="20"/>
      <c r="O393" s="5"/>
      <c r="P393" s="5"/>
      <c r="Q393" s="5"/>
      <c r="R393" s="5"/>
      <c r="S393" s="5"/>
      <c r="T393" s="5"/>
      <c r="U393" s="5"/>
      <c r="V393" s="5"/>
      <c r="W393" s="5"/>
      <c r="X393" s="5"/>
      <c r="Y393" s="5"/>
      <c r="Z393" s="5"/>
    </row>
    <row r="394" spans="1:26" ht="15.75" hidden="1" customHeight="1">
      <c r="A394" s="12"/>
      <c r="B394" s="5"/>
      <c r="C394" s="5"/>
      <c r="D394" s="5"/>
      <c r="E394" s="5"/>
      <c r="F394" s="5"/>
      <c r="G394" s="5"/>
      <c r="H394" s="5"/>
      <c r="I394" s="5"/>
      <c r="J394" s="5"/>
      <c r="K394" s="5"/>
      <c r="L394" s="5"/>
      <c r="M394" s="5"/>
      <c r="N394" s="20"/>
      <c r="O394" s="5"/>
      <c r="P394" s="5"/>
      <c r="Q394" s="5"/>
      <c r="R394" s="5"/>
      <c r="S394" s="5"/>
      <c r="T394" s="5"/>
      <c r="U394" s="5"/>
      <c r="V394" s="5"/>
      <c r="W394" s="5"/>
      <c r="X394" s="5"/>
      <c r="Y394" s="5"/>
      <c r="Z394" s="5"/>
    </row>
    <row r="395" spans="1:26" ht="15.75" hidden="1" customHeight="1">
      <c r="A395" s="12"/>
      <c r="B395" s="5"/>
      <c r="C395" s="5"/>
      <c r="D395" s="5"/>
      <c r="E395" s="5"/>
      <c r="F395" s="5"/>
      <c r="G395" s="5"/>
      <c r="H395" s="5"/>
      <c r="I395" s="5"/>
      <c r="J395" s="5"/>
      <c r="K395" s="5"/>
      <c r="L395" s="5"/>
      <c r="M395" s="5"/>
      <c r="N395" s="20"/>
      <c r="O395" s="5"/>
      <c r="P395" s="5"/>
      <c r="Q395" s="5"/>
      <c r="R395" s="5"/>
      <c r="S395" s="5"/>
      <c r="T395" s="5"/>
      <c r="U395" s="5"/>
      <c r="V395" s="5"/>
      <c r="W395" s="5"/>
      <c r="X395" s="5"/>
      <c r="Y395" s="5"/>
      <c r="Z395" s="5"/>
    </row>
    <row r="396" spans="1:26" ht="15.75" hidden="1" customHeight="1">
      <c r="A396" s="12"/>
      <c r="B396" s="5"/>
      <c r="C396" s="5"/>
      <c r="D396" s="5"/>
      <c r="E396" s="5"/>
      <c r="F396" s="5"/>
      <c r="G396" s="5"/>
      <c r="H396" s="5"/>
      <c r="I396" s="5"/>
      <c r="J396" s="5"/>
      <c r="K396" s="5"/>
      <c r="L396" s="5"/>
      <c r="M396" s="5"/>
      <c r="N396" s="20"/>
      <c r="O396" s="5"/>
      <c r="P396" s="5"/>
      <c r="Q396" s="5"/>
      <c r="R396" s="5"/>
      <c r="S396" s="5"/>
      <c r="T396" s="5"/>
      <c r="U396" s="5"/>
      <c r="V396" s="5"/>
      <c r="W396" s="5"/>
      <c r="X396" s="5"/>
      <c r="Y396" s="5"/>
      <c r="Z396" s="5"/>
    </row>
    <row r="397" spans="1:26" ht="15.75" hidden="1" customHeight="1">
      <c r="A397" s="12"/>
      <c r="B397" s="5"/>
      <c r="C397" s="5"/>
      <c r="D397" s="5"/>
      <c r="E397" s="5"/>
      <c r="F397" s="5"/>
      <c r="G397" s="5"/>
      <c r="H397" s="5"/>
      <c r="I397" s="5"/>
      <c r="J397" s="5"/>
      <c r="K397" s="5"/>
      <c r="L397" s="5"/>
      <c r="M397" s="5"/>
      <c r="N397" s="20"/>
      <c r="O397" s="5"/>
      <c r="P397" s="5"/>
      <c r="Q397" s="5"/>
      <c r="R397" s="5"/>
      <c r="S397" s="5"/>
      <c r="T397" s="5"/>
      <c r="U397" s="5"/>
      <c r="V397" s="5"/>
      <c r="W397" s="5"/>
      <c r="X397" s="5"/>
      <c r="Y397" s="5"/>
      <c r="Z397" s="5"/>
    </row>
    <row r="398" spans="1:26" ht="15.75" hidden="1" customHeight="1">
      <c r="A398" s="12"/>
      <c r="B398" s="5"/>
      <c r="C398" s="5"/>
      <c r="D398" s="5"/>
      <c r="E398" s="5"/>
      <c r="F398" s="5"/>
      <c r="G398" s="5"/>
      <c r="H398" s="5"/>
      <c r="I398" s="5"/>
      <c r="J398" s="5"/>
      <c r="K398" s="5"/>
      <c r="L398" s="5"/>
      <c r="M398" s="5"/>
      <c r="N398" s="20"/>
      <c r="O398" s="5"/>
      <c r="P398" s="5"/>
      <c r="Q398" s="5"/>
      <c r="R398" s="5"/>
      <c r="S398" s="5"/>
      <c r="T398" s="5"/>
      <c r="U398" s="5"/>
      <c r="V398" s="5"/>
      <c r="W398" s="5"/>
      <c r="X398" s="5"/>
      <c r="Y398" s="5"/>
      <c r="Z398" s="5"/>
    </row>
    <row r="399" spans="1:26" ht="15.75" hidden="1" customHeight="1">
      <c r="A399" s="12"/>
      <c r="B399" s="5"/>
      <c r="C399" s="5"/>
      <c r="D399" s="5"/>
      <c r="E399" s="5"/>
      <c r="F399" s="5"/>
      <c r="G399" s="5"/>
      <c r="H399" s="5"/>
      <c r="I399" s="5"/>
      <c r="J399" s="5"/>
      <c r="K399" s="5"/>
      <c r="L399" s="5"/>
      <c r="M399" s="5"/>
      <c r="N399" s="20"/>
      <c r="O399" s="5"/>
      <c r="P399" s="5"/>
      <c r="Q399" s="5"/>
      <c r="R399" s="5"/>
      <c r="S399" s="5"/>
      <c r="T399" s="5"/>
      <c r="U399" s="5"/>
      <c r="V399" s="5"/>
      <c r="W399" s="5"/>
      <c r="X399" s="5"/>
      <c r="Y399" s="5"/>
      <c r="Z399" s="5"/>
    </row>
    <row r="400" spans="1:26" ht="15.75" hidden="1" customHeight="1">
      <c r="A400" s="12"/>
      <c r="B400" s="5"/>
      <c r="C400" s="5"/>
      <c r="D400" s="5"/>
      <c r="E400" s="5"/>
      <c r="F400" s="5"/>
      <c r="G400" s="5"/>
      <c r="H400" s="5"/>
      <c r="I400" s="5"/>
      <c r="J400" s="5"/>
      <c r="K400" s="5"/>
      <c r="L400" s="5"/>
      <c r="M400" s="5"/>
      <c r="N400" s="20"/>
      <c r="O400" s="5"/>
      <c r="P400" s="5"/>
      <c r="Q400" s="5"/>
      <c r="R400" s="5"/>
      <c r="S400" s="5"/>
      <c r="T400" s="5"/>
      <c r="U400" s="5"/>
      <c r="V400" s="5"/>
      <c r="W400" s="5"/>
      <c r="X400" s="5"/>
      <c r="Y400" s="5"/>
      <c r="Z400" s="5"/>
    </row>
    <row r="401" spans="1:26" ht="15.75" hidden="1" customHeight="1">
      <c r="A401" s="12"/>
      <c r="B401" s="5"/>
      <c r="C401" s="5"/>
      <c r="D401" s="5"/>
      <c r="E401" s="5"/>
      <c r="F401" s="5"/>
      <c r="G401" s="5"/>
      <c r="H401" s="5"/>
      <c r="I401" s="5"/>
      <c r="J401" s="5"/>
      <c r="K401" s="5"/>
      <c r="L401" s="5"/>
      <c r="M401" s="5"/>
      <c r="N401" s="20"/>
      <c r="O401" s="5"/>
      <c r="P401" s="5"/>
      <c r="Q401" s="5"/>
      <c r="R401" s="5"/>
      <c r="S401" s="5"/>
      <c r="T401" s="5"/>
      <c r="U401" s="5"/>
      <c r="V401" s="5"/>
      <c r="W401" s="5"/>
      <c r="X401" s="5"/>
      <c r="Y401" s="5"/>
      <c r="Z401" s="5"/>
    </row>
    <row r="402" spans="1:26" ht="15.75" hidden="1" customHeight="1">
      <c r="A402" s="12"/>
      <c r="B402" s="5"/>
      <c r="C402" s="5"/>
      <c r="D402" s="5"/>
      <c r="E402" s="5"/>
      <c r="F402" s="5"/>
      <c r="G402" s="5"/>
      <c r="H402" s="5"/>
      <c r="I402" s="5"/>
      <c r="J402" s="5"/>
      <c r="K402" s="5"/>
      <c r="L402" s="5"/>
      <c r="M402" s="5"/>
      <c r="N402" s="20"/>
      <c r="O402" s="5"/>
      <c r="P402" s="5"/>
      <c r="Q402" s="5"/>
      <c r="R402" s="5"/>
      <c r="S402" s="5"/>
      <c r="T402" s="5"/>
      <c r="U402" s="5"/>
      <c r="V402" s="5"/>
      <c r="W402" s="5"/>
      <c r="X402" s="5"/>
      <c r="Y402" s="5"/>
      <c r="Z402" s="5"/>
    </row>
    <row r="403" spans="1:26" ht="15.75" hidden="1" customHeight="1">
      <c r="A403" s="12"/>
      <c r="B403" s="5"/>
      <c r="C403" s="5"/>
      <c r="D403" s="5"/>
      <c r="E403" s="5"/>
      <c r="F403" s="5"/>
      <c r="G403" s="5"/>
      <c r="H403" s="5"/>
      <c r="I403" s="5"/>
      <c r="J403" s="5"/>
      <c r="K403" s="5"/>
      <c r="L403" s="5"/>
      <c r="M403" s="5"/>
      <c r="N403" s="20"/>
      <c r="O403" s="5"/>
      <c r="P403" s="5"/>
      <c r="Q403" s="5"/>
      <c r="R403" s="5"/>
      <c r="S403" s="5"/>
      <c r="T403" s="5"/>
      <c r="U403" s="5"/>
      <c r="V403" s="5"/>
      <c r="W403" s="5"/>
      <c r="X403" s="5"/>
      <c r="Y403" s="5"/>
      <c r="Z403" s="5"/>
    </row>
    <row r="404" spans="1:26" ht="15.75" hidden="1" customHeight="1">
      <c r="A404" s="12"/>
      <c r="B404" s="5"/>
      <c r="C404" s="5"/>
      <c r="D404" s="5"/>
      <c r="E404" s="5"/>
      <c r="F404" s="5"/>
      <c r="G404" s="5"/>
      <c r="H404" s="5"/>
      <c r="I404" s="5"/>
      <c r="J404" s="5"/>
      <c r="K404" s="5"/>
      <c r="L404" s="5"/>
      <c r="M404" s="5"/>
      <c r="N404" s="20"/>
      <c r="O404" s="5"/>
      <c r="P404" s="5"/>
      <c r="Q404" s="5"/>
      <c r="R404" s="5"/>
      <c r="S404" s="5"/>
      <c r="T404" s="5"/>
      <c r="U404" s="5"/>
      <c r="V404" s="5"/>
      <c r="W404" s="5"/>
      <c r="X404" s="5"/>
      <c r="Y404" s="5"/>
      <c r="Z404" s="5"/>
    </row>
    <row r="405" spans="1:26" ht="15.75" hidden="1" customHeight="1">
      <c r="A405" s="12"/>
      <c r="B405" s="5"/>
      <c r="C405" s="5"/>
      <c r="D405" s="5"/>
      <c r="E405" s="5"/>
      <c r="F405" s="5"/>
      <c r="G405" s="5"/>
      <c r="H405" s="5"/>
      <c r="I405" s="5"/>
      <c r="J405" s="5"/>
      <c r="K405" s="5"/>
      <c r="L405" s="5"/>
      <c r="M405" s="5"/>
      <c r="N405" s="20"/>
      <c r="O405" s="5"/>
      <c r="P405" s="5"/>
      <c r="Q405" s="5"/>
      <c r="R405" s="5"/>
      <c r="S405" s="5"/>
      <c r="T405" s="5"/>
      <c r="U405" s="5"/>
      <c r="V405" s="5"/>
      <c r="W405" s="5"/>
      <c r="X405" s="5"/>
      <c r="Y405" s="5"/>
      <c r="Z405" s="5"/>
    </row>
    <row r="406" spans="1:26" ht="15.75" hidden="1" customHeight="1">
      <c r="A406" s="12"/>
      <c r="B406" s="5"/>
      <c r="C406" s="5"/>
      <c r="D406" s="5"/>
      <c r="E406" s="5"/>
      <c r="F406" s="5"/>
      <c r="G406" s="5"/>
      <c r="H406" s="5"/>
      <c r="I406" s="5"/>
      <c r="J406" s="5"/>
      <c r="K406" s="5"/>
      <c r="L406" s="5"/>
      <c r="M406" s="5"/>
      <c r="N406" s="20"/>
      <c r="O406" s="5"/>
      <c r="P406" s="5"/>
      <c r="Q406" s="5"/>
      <c r="R406" s="5"/>
      <c r="S406" s="5"/>
      <c r="T406" s="5"/>
      <c r="U406" s="5"/>
      <c r="V406" s="5"/>
      <c r="W406" s="5"/>
      <c r="X406" s="5"/>
      <c r="Y406" s="5"/>
      <c r="Z406" s="5"/>
    </row>
    <row r="407" spans="1:26" ht="15.75" hidden="1" customHeight="1">
      <c r="A407" s="12"/>
      <c r="B407" s="5"/>
      <c r="C407" s="5"/>
      <c r="D407" s="5"/>
      <c r="E407" s="5"/>
      <c r="F407" s="5"/>
      <c r="G407" s="5"/>
      <c r="H407" s="5"/>
      <c r="I407" s="5"/>
      <c r="J407" s="5"/>
      <c r="K407" s="5"/>
      <c r="L407" s="5"/>
      <c r="M407" s="5"/>
      <c r="N407" s="20"/>
      <c r="O407" s="5"/>
      <c r="P407" s="5"/>
      <c r="Q407" s="5"/>
      <c r="R407" s="5"/>
      <c r="S407" s="5"/>
      <c r="T407" s="5"/>
      <c r="U407" s="5"/>
      <c r="V407" s="5"/>
      <c r="W407" s="5"/>
      <c r="X407" s="5"/>
      <c r="Y407" s="5"/>
      <c r="Z407" s="5"/>
    </row>
    <row r="408" spans="1:26" ht="15.75" hidden="1" customHeight="1">
      <c r="A408" s="12"/>
      <c r="B408" s="5"/>
      <c r="C408" s="5"/>
      <c r="D408" s="5"/>
      <c r="E408" s="5"/>
      <c r="F408" s="5"/>
      <c r="G408" s="5"/>
      <c r="H408" s="5"/>
      <c r="I408" s="5"/>
      <c r="J408" s="5"/>
      <c r="K408" s="5"/>
      <c r="L408" s="5"/>
      <c r="M408" s="5"/>
      <c r="N408" s="20"/>
      <c r="O408" s="5"/>
      <c r="P408" s="5"/>
      <c r="Q408" s="5"/>
      <c r="R408" s="5"/>
      <c r="S408" s="5"/>
      <c r="T408" s="5"/>
      <c r="U408" s="5"/>
      <c r="V408" s="5"/>
      <c r="W408" s="5"/>
      <c r="X408" s="5"/>
      <c r="Y408" s="5"/>
      <c r="Z408" s="5"/>
    </row>
    <row r="409" spans="1:26" ht="15.75" hidden="1" customHeight="1">
      <c r="A409" s="12"/>
      <c r="B409" s="5"/>
      <c r="C409" s="5"/>
      <c r="D409" s="5"/>
      <c r="E409" s="5"/>
      <c r="F409" s="5"/>
      <c r="G409" s="5"/>
      <c r="H409" s="5"/>
      <c r="I409" s="5"/>
      <c r="J409" s="5"/>
      <c r="K409" s="5"/>
      <c r="L409" s="5"/>
      <c r="M409" s="5"/>
      <c r="N409" s="20"/>
      <c r="O409" s="5"/>
      <c r="P409" s="5"/>
      <c r="Q409" s="5"/>
      <c r="R409" s="5"/>
      <c r="S409" s="5"/>
      <c r="T409" s="5"/>
      <c r="U409" s="5"/>
      <c r="V409" s="5"/>
      <c r="W409" s="5"/>
      <c r="X409" s="5"/>
      <c r="Y409" s="5"/>
      <c r="Z409" s="5"/>
    </row>
    <row r="410" spans="1:26" ht="15.75" hidden="1" customHeight="1">
      <c r="A410" s="12"/>
      <c r="B410" s="5"/>
      <c r="C410" s="5"/>
      <c r="D410" s="5"/>
      <c r="E410" s="5"/>
      <c r="F410" s="5"/>
      <c r="G410" s="5"/>
      <c r="H410" s="5"/>
      <c r="I410" s="5"/>
      <c r="J410" s="5"/>
      <c r="K410" s="5"/>
      <c r="L410" s="5"/>
      <c r="M410" s="5"/>
      <c r="N410" s="20"/>
      <c r="O410" s="5"/>
      <c r="P410" s="5"/>
      <c r="Q410" s="5"/>
      <c r="R410" s="5"/>
      <c r="S410" s="5"/>
      <c r="T410" s="5"/>
      <c r="U410" s="5"/>
      <c r="V410" s="5"/>
      <c r="W410" s="5"/>
      <c r="X410" s="5"/>
      <c r="Y410" s="5"/>
      <c r="Z410" s="5"/>
    </row>
    <row r="411" spans="1:26" ht="15.75" hidden="1" customHeight="1">
      <c r="A411" s="12"/>
      <c r="B411" s="5"/>
      <c r="C411" s="5"/>
      <c r="D411" s="5"/>
      <c r="E411" s="5"/>
      <c r="F411" s="5"/>
      <c r="G411" s="5"/>
      <c r="H411" s="5"/>
      <c r="I411" s="5"/>
      <c r="J411" s="5"/>
      <c r="K411" s="5"/>
      <c r="L411" s="5"/>
      <c r="M411" s="5"/>
      <c r="N411" s="20"/>
      <c r="O411" s="5"/>
      <c r="P411" s="5"/>
      <c r="Q411" s="5"/>
      <c r="R411" s="5"/>
      <c r="S411" s="5"/>
      <c r="T411" s="5"/>
      <c r="U411" s="5"/>
      <c r="V411" s="5"/>
      <c r="W411" s="5"/>
      <c r="X411" s="5"/>
      <c r="Y411" s="5"/>
      <c r="Z411" s="5"/>
    </row>
    <row r="412" spans="1:26" ht="15.75" hidden="1" customHeight="1">
      <c r="A412" s="12"/>
      <c r="B412" s="5"/>
      <c r="C412" s="5"/>
      <c r="D412" s="5"/>
      <c r="E412" s="5"/>
      <c r="F412" s="5"/>
      <c r="G412" s="5"/>
      <c r="H412" s="5"/>
      <c r="I412" s="5"/>
      <c r="J412" s="5"/>
      <c r="K412" s="5"/>
      <c r="L412" s="5"/>
      <c r="M412" s="5"/>
      <c r="N412" s="20"/>
      <c r="O412" s="5"/>
      <c r="P412" s="5"/>
      <c r="Q412" s="5"/>
      <c r="R412" s="5"/>
      <c r="S412" s="5"/>
      <c r="T412" s="5"/>
      <c r="U412" s="5"/>
      <c r="V412" s="5"/>
      <c r="W412" s="5"/>
      <c r="X412" s="5"/>
      <c r="Y412" s="5"/>
      <c r="Z412" s="5"/>
    </row>
    <row r="413" spans="1:26" ht="15.75" hidden="1" customHeight="1">
      <c r="A413" s="12"/>
      <c r="B413" s="5"/>
      <c r="C413" s="5"/>
      <c r="D413" s="5"/>
      <c r="E413" s="5"/>
      <c r="F413" s="5"/>
      <c r="G413" s="5"/>
      <c r="H413" s="5"/>
      <c r="I413" s="5"/>
      <c r="J413" s="5"/>
      <c r="K413" s="5"/>
      <c r="L413" s="5"/>
      <c r="M413" s="5"/>
      <c r="N413" s="20"/>
      <c r="O413" s="5"/>
      <c r="P413" s="5"/>
      <c r="Q413" s="5"/>
      <c r="R413" s="5"/>
      <c r="S413" s="5"/>
      <c r="T413" s="5"/>
      <c r="U413" s="5"/>
      <c r="V413" s="5"/>
      <c r="W413" s="5"/>
      <c r="X413" s="5"/>
      <c r="Y413" s="5"/>
      <c r="Z413" s="5"/>
    </row>
    <row r="414" spans="1:26" ht="15.75" hidden="1" customHeight="1">
      <c r="A414" s="12"/>
      <c r="B414" s="5"/>
      <c r="C414" s="5"/>
      <c r="D414" s="5"/>
      <c r="E414" s="5"/>
      <c r="F414" s="5"/>
      <c r="G414" s="5"/>
      <c r="H414" s="5"/>
      <c r="I414" s="5"/>
      <c r="J414" s="5"/>
      <c r="K414" s="5"/>
      <c r="L414" s="5"/>
      <c r="M414" s="5"/>
      <c r="N414" s="20"/>
      <c r="O414" s="5"/>
      <c r="P414" s="5"/>
      <c r="Q414" s="5"/>
      <c r="R414" s="5"/>
      <c r="S414" s="5"/>
      <c r="T414" s="5"/>
      <c r="U414" s="5"/>
      <c r="V414" s="5"/>
      <c r="W414" s="5"/>
      <c r="X414" s="5"/>
      <c r="Y414" s="5"/>
      <c r="Z414" s="5"/>
    </row>
    <row r="415" spans="1:26" ht="15.75" hidden="1" customHeight="1">
      <c r="A415" s="12"/>
      <c r="B415" s="5"/>
      <c r="C415" s="5"/>
      <c r="D415" s="5"/>
      <c r="E415" s="5"/>
      <c r="F415" s="5"/>
      <c r="G415" s="5"/>
      <c r="H415" s="5"/>
      <c r="I415" s="5"/>
      <c r="J415" s="5"/>
      <c r="K415" s="5"/>
      <c r="L415" s="5"/>
      <c r="M415" s="5"/>
      <c r="N415" s="20"/>
      <c r="O415" s="5"/>
      <c r="P415" s="5"/>
      <c r="Q415" s="5"/>
      <c r="R415" s="5"/>
      <c r="S415" s="5"/>
      <c r="T415" s="5"/>
      <c r="U415" s="5"/>
      <c r="V415" s="5"/>
      <c r="W415" s="5"/>
      <c r="X415" s="5"/>
      <c r="Y415" s="5"/>
      <c r="Z415" s="5"/>
    </row>
    <row r="416" spans="1:26" ht="15.75" hidden="1" customHeight="1">
      <c r="A416" s="12"/>
      <c r="B416" s="5"/>
      <c r="C416" s="5"/>
      <c r="D416" s="5"/>
      <c r="E416" s="5"/>
      <c r="F416" s="5"/>
      <c r="G416" s="5"/>
      <c r="H416" s="5"/>
      <c r="I416" s="5"/>
      <c r="J416" s="5"/>
      <c r="K416" s="5"/>
      <c r="L416" s="5"/>
      <c r="M416" s="5"/>
      <c r="N416" s="20"/>
      <c r="O416" s="5"/>
      <c r="P416" s="5"/>
      <c r="Q416" s="5"/>
      <c r="R416" s="5"/>
      <c r="S416" s="5"/>
      <c r="T416" s="5"/>
      <c r="U416" s="5"/>
      <c r="V416" s="5"/>
      <c r="W416" s="5"/>
      <c r="X416" s="5"/>
      <c r="Y416" s="5"/>
      <c r="Z416" s="5"/>
    </row>
    <row r="417" spans="1:26" ht="15.75" hidden="1" customHeight="1">
      <c r="A417" s="12"/>
      <c r="B417" s="5"/>
      <c r="C417" s="5"/>
      <c r="D417" s="5"/>
      <c r="E417" s="5"/>
      <c r="F417" s="5"/>
      <c r="G417" s="5"/>
      <c r="H417" s="5"/>
      <c r="I417" s="5"/>
      <c r="J417" s="5"/>
      <c r="K417" s="5"/>
      <c r="L417" s="5"/>
      <c r="M417" s="5"/>
      <c r="N417" s="20"/>
      <c r="O417" s="5"/>
      <c r="P417" s="5"/>
      <c r="Q417" s="5"/>
      <c r="R417" s="5"/>
      <c r="S417" s="5"/>
      <c r="T417" s="5"/>
      <c r="U417" s="5"/>
      <c r="V417" s="5"/>
      <c r="W417" s="5"/>
      <c r="X417" s="5"/>
      <c r="Y417" s="5"/>
      <c r="Z417" s="5"/>
    </row>
    <row r="418" spans="1:26" ht="15.75" hidden="1" customHeight="1">
      <c r="A418" s="12"/>
      <c r="B418" s="5"/>
      <c r="C418" s="5"/>
      <c r="D418" s="5"/>
      <c r="E418" s="5"/>
      <c r="F418" s="5"/>
      <c r="G418" s="5"/>
      <c r="H418" s="5"/>
      <c r="I418" s="5"/>
      <c r="J418" s="5"/>
      <c r="K418" s="5"/>
      <c r="L418" s="5"/>
      <c r="M418" s="5"/>
      <c r="N418" s="20"/>
      <c r="O418" s="5"/>
      <c r="P418" s="5"/>
      <c r="Q418" s="5"/>
      <c r="R418" s="5"/>
      <c r="S418" s="5"/>
      <c r="T418" s="5"/>
      <c r="U418" s="5"/>
      <c r="V418" s="5"/>
      <c r="W418" s="5"/>
      <c r="X418" s="5"/>
      <c r="Y418" s="5"/>
      <c r="Z418" s="5"/>
    </row>
    <row r="419" spans="1:26" ht="15.75" hidden="1" customHeight="1">
      <c r="A419" s="12"/>
      <c r="B419" s="5"/>
      <c r="C419" s="5"/>
      <c r="D419" s="5"/>
      <c r="E419" s="5"/>
      <c r="F419" s="5"/>
      <c r="G419" s="5"/>
      <c r="H419" s="5"/>
      <c r="I419" s="5"/>
      <c r="J419" s="5"/>
      <c r="K419" s="5"/>
      <c r="L419" s="5"/>
      <c r="M419" s="5"/>
      <c r="N419" s="20"/>
      <c r="O419" s="5"/>
      <c r="P419" s="5"/>
      <c r="Q419" s="5"/>
      <c r="R419" s="5"/>
      <c r="S419" s="5"/>
      <c r="T419" s="5"/>
      <c r="U419" s="5"/>
      <c r="V419" s="5"/>
      <c r="W419" s="5"/>
      <c r="X419" s="5"/>
      <c r="Y419" s="5"/>
      <c r="Z419" s="5"/>
    </row>
    <row r="420" spans="1:26" ht="15.75" hidden="1" customHeight="1">
      <c r="A420" s="12"/>
      <c r="B420" s="5"/>
      <c r="C420" s="5"/>
      <c r="D420" s="5"/>
      <c r="E420" s="5"/>
      <c r="F420" s="5"/>
      <c r="G420" s="5"/>
      <c r="H420" s="5"/>
      <c r="I420" s="5"/>
      <c r="J420" s="5"/>
      <c r="K420" s="5"/>
      <c r="L420" s="5"/>
      <c r="M420" s="5"/>
      <c r="N420" s="20"/>
      <c r="O420" s="5"/>
      <c r="P420" s="5"/>
      <c r="Q420" s="5"/>
      <c r="R420" s="5"/>
      <c r="S420" s="5"/>
      <c r="T420" s="5"/>
      <c r="U420" s="5"/>
      <c r="V420" s="5"/>
      <c r="W420" s="5"/>
      <c r="X420" s="5"/>
      <c r="Y420" s="5"/>
      <c r="Z420" s="5"/>
    </row>
    <row r="421" spans="1:26" ht="15.75" hidden="1" customHeight="1">
      <c r="A421" s="12"/>
      <c r="B421" s="5"/>
      <c r="C421" s="5"/>
      <c r="D421" s="5"/>
      <c r="E421" s="5"/>
      <c r="F421" s="5"/>
      <c r="G421" s="5"/>
      <c r="H421" s="5"/>
      <c r="I421" s="5"/>
      <c r="J421" s="5"/>
      <c r="K421" s="5"/>
      <c r="L421" s="5"/>
      <c r="M421" s="5"/>
      <c r="N421" s="20"/>
      <c r="O421" s="5"/>
      <c r="P421" s="5"/>
      <c r="Q421" s="5"/>
      <c r="R421" s="5"/>
      <c r="S421" s="5"/>
      <c r="T421" s="5"/>
      <c r="U421" s="5"/>
      <c r="V421" s="5"/>
      <c r="W421" s="5"/>
      <c r="X421" s="5"/>
      <c r="Y421" s="5"/>
      <c r="Z421" s="5"/>
    </row>
    <row r="422" spans="1:26" ht="15.75" hidden="1" customHeight="1">
      <c r="A422" s="12"/>
      <c r="B422" s="5"/>
      <c r="C422" s="5"/>
      <c r="D422" s="5"/>
      <c r="E422" s="5"/>
      <c r="F422" s="5"/>
      <c r="G422" s="5"/>
      <c r="H422" s="5"/>
      <c r="I422" s="5"/>
      <c r="J422" s="5"/>
      <c r="K422" s="5"/>
      <c r="L422" s="5"/>
      <c r="M422" s="5"/>
      <c r="N422" s="20"/>
      <c r="O422" s="5"/>
      <c r="P422" s="5"/>
      <c r="Q422" s="5"/>
      <c r="R422" s="5"/>
      <c r="S422" s="5"/>
      <c r="T422" s="5"/>
      <c r="U422" s="5"/>
      <c r="V422" s="5"/>
      <c r="W422" s="5"/>
      <c r="X422" s="5"/>
      <c r="Y422" s="5"/>
      <c r="Z422" s="5"/>
    </row>
    <row r="423" spans="1:26" ht="15.75" hidden="1" customHeight="1">
      <c r="A423" s="12"/>
      <c r="B423" s="5"/>
      <c r="C423" s="5"/>
      <c r="D423" s="5"/>
      <c r="E423" s="5"/>
      <c r="F423" s="5"/>
      <c r="G423" s="5"/>
      <c r="H423" s="5"/>
      <c r="I423" s="5"/>
      <c r="J423" s="5"/>
      <c r="K423" s="5"/>
      <c r="L423" s="5"/>
      <c r="M423" s="5"/>
      <c r="N423" s="20"/>
      <c r="O423" s="5"/>
      <c r="P423" s="5"/>
      <c r="Q423" s="5"/>
      <c r="R423" s="5"/>
      <c r="S423" s="5"/>
      <c r="T423" s="5"/>
      <c r="U423" s="5"/>
      <c r="V423" s="5"/>
      <c r="W423" s="5"/>
      <c r="X423" s="5"/>
      <c r="Y423" s="5"/>
      <c r="Z423" s="5"/>
    </row>
    <row r="424" spans="1:26" ht="15.75" hidden="1" customHeight="1">
      <c r="A424" s="12"/>
      <c r="B424" s="5"/>
      <c r="C424" s="5"/>
      <c r="D424" s="5"/>
      <c r="E424" s="5"/>
      <c r="F424" s="5"/>
      <c r="G424" s="5"/>
      <c r="H424" s="5"/>
      <c r="I424" s="5"/>
      <c r="J424" s="5"/>
      <c r="K424" s="5"/>
      <c r="L424" s="5"/>
      <c r="M424" s="5"/>
      <c r="N424" s="20"/>
      <c r="O424" s="5"/>
      <c r="P424" s="5"/>
      <c r="Q424" s="5"/>
      <c r="R424" s="5"/>
      <c r="S424" s="5"/>
      <c r="T424" s="5"/>
      <c r="U424" s="5"/>
      <c r="V424" s="5"/>
      <c r="W424" s="5"/>
      <c r="X424" s="5"/>
      <c r="Y424" s="5"/>
      <c r="Z424" s="5"/>
    </row>
    <row r="425" spans="1:26" ht="15.75" hidden="1" customHeight="1">
      <c r="A425" s="12"/>
      <c r="B425" s="5"/>
      <c r="C425" s="5"/>
      <c r="D425" s="5"/>
      <c r="E425" s="5"/>
      <c r="F425" s="5"/>
      <c r="G425" s="5"/>
      <c r="H425" s="5"/>
      <c r="I425" s="5"/>
      <c r="J425" s="5"/>
      <c r="K425" s="5"/>
      <c r="L425" s="5"/>
      <c r="M425" s="5"/>
      <c r="N425" s="20"/>
      <c r="O425" s="5"/>
      <c r="P425" s="5"/>
      <c r="Q425" s="5"/>
      <c r="R425" s="5"/>
      <c r="S425" s="5"/>
      <c r="T425" s="5"/>
      <c r="U425" s="5"/>
      <c r="V425" s="5"/>
      <c r="W425" s="5"/>
      <c r="X425" s="5"/>
      <c r="Y425" s="5"/>
      <c r="Z425" s="5"/>
    </row>
    <row r="426" spans="1:26" ht="15.75" hidden="1" customHeight="1">
      <c r="A426" s="12"/>
      <c r="B426" s="5"/>
      <c r="C426" s="5"/>
      <c r="D426" s="5"/>
      <c r="E426" s="5"/>
      <c r="F426" s="5"/>
      <c r="G426" s="5"/>
      <c r="H426" s="5"/>
      <c r="I426" s="5"/>
      <c r="J426" s="5"/>
      <c r="K426" s="5"/>
      <c r="L426" s="5"/>
      <c r="M426" s="5"/>
      <c r="N426" s="20"/>
      <c r="O426" s="5"/>
      <c r="P426" s="5"/>
      <c r="Q426" s="5"/>
      <c r="R426" s="5"/>
      <c r="S426" s="5"/>
      <c r="T426" s="5"/>
      <c r="U426" s="5"/>
      <c r="V426" s="5"/>
      <c r="W426" s="5"/>
      <c r="X426" s="5"/>
      <c r="Y426" s="5"/>
      <c r="Z426" s="5"/>
    </row>
    <row r="427" spans="1:26" ht="15.75" hidden="1" customHeight="1">
      <c r="A427" s="12"/>
      <c r="B427" s="5"/>
      <c r="C427" s="5"/>
      <c r="D427" s="5"/>
      <c r="E427" s="5"/>
      <c r="F427" s="5"/>
      <c r="G427" s="5"/>
      <c r="H427" s="5"/>
      <c r="I427" s="5"/>
      <c r="J427" s="5"/>
      <c r="K427" s="5"/>
      <c r="L427" s="5"/>
      <c r="M427" s="5"/>
      <c r="N427" s="20"/>
      <c r="O427" s="5"/>
      <c r="P427" s="5"/>
      <c r="Q427" s="5"/>
      <c r="R427" s="5"/>
      <c r="S427" s="5"/>
      <c r="T427" s="5"/>
      <c r="U427" s="5"/>
      <c r="V427" s="5"/>
      <c r="W427" s="5"/>
      <c r="X427" s="5"/>
      <c r="Y427" s="5"/>
      <c r="Z427" s="5"/>
    </row>
    <row r="428" spans="1:26" ht="15.75" hidden="1" customHeight="1">
      <c r="A428" s="12"/>
      <c r="B428" s="5"/>
      <c r="C428" s="5"/>
      <c r="D428" s="5"/>
      <c r="E428" s="5"/>
      <c r="F428" s="5"/>
      <c r="G428" s="5"/>
      <c r="H428" s="5"/>
      <c r="I428" s="5"/>
      <c r="J428" s="5"/>
      <c r="K428" s="5"/>
      <c r="L428" s="5"/>
      <c r="M428" s="5"/>
      <c r="N428" s="20"/>
      <c r="O428" s="5"/>
      <c r="P428" s="5"/>
      <c r="Q428" s="5"/>
      <c r="R428" s="5"/>
      <c r="S428" s="5"/>
      <c r="T428" s="5"/>
      <c r="U428" s="5"/>
      <c r="V428" s="5"/>
      <c r="W428" s="5"/>
      <c r="X428" s="5"/>
      <c r="Y428" s="5"/>
      <c r="Z428" s="5"/>
    </row>
    <row r="429" spans="1:26" ht="15.75" hidden="1" customHeight="1">
      <c r="A429" s="12"/>
      <c r="B429" s="5"/>
      <c r="C429" s="5"/>
      <c r="D429" s="5"/>
      <c r="E429" s="5"/>
      <c r="F429" s="5"/>
      <c r="G429" s="5"/>
      <c r="H429" s="5"/>
      <c r="I429" s="5"/>
      <c r="J429" s="5"/>
      <c r="K429" s="5"/>
      <c r="L429" s="5"/>
      <c r="M429" s="5"/>
      <c r="N429" s="20"/>
      <c r="O429" s="5"/>
      <c r="P429" s="5"/>
      <c r="Q429" s="5"/>
      <c r="R429" s="5"/>
      <c r="S429" s="5"/>
      <c r="T429" s="5"/>
      <c r="U429" s="5"/>
      <c r="V429" s="5"/>
      <c r="W429" s="5"/>
      <c r="X429" s="5"/>
      <c r="Y429" s="5"/>
      <c r="Z429" s="5"/>
    </row>
    <row r="430" spans="1:26" ht="15.75" hidden="1" customHeight="1">
      <c r="A430" s="12"/>
      <c r="B430" s="5"/>
      <c r="C430" s="5"/>
      <c r="D430" s="5"/>
      <c r="E430" s="5"/>
      <c r="F430" s="5"/>
      <c r="G430" s="5"/>
      <c r="H430" s="5"/>
      <c r="I430" s="5"/>
      <c r="J430" s="5"/>
      <c r="K430" s="5"/>
      <c r="L430" s="5"/>
      <c r="M430" s="5"/>
      <c r="N430" s="20"/>
      <c r="O430" s="5"/>
      <c r="P430" s="5"/>
      <c r="Q430" s="5"/>
      <c r="R430" s="5"/>
      <c r="S430" s="5"/>
      <c r="T430" s="5"/>
      <c r="U430" s="5"/>
      <c r="V430" s="5"/>
      <c r="W430" s="5"/>
      <c r="X430" s="5"/>
      <c r="Y430" s="5"/>
      <c r="Z430" s="5"/>
    </row>
    <row r="431" spans="1:26" ht="15.75" hidden="1" customHeight="1">
      <c r="A431" s="12"/>
      <c r="B431" s="5"/>
      <c r="C431" s="5"/>
      <c r="D431" s="5"/>
      <c r="E431" s="5"/>
      <c r="F431" s="5"/>
      <c r="G431" s="5"/>
      <c r="H431" s="5"/>
      <c r="I431" s="5"/>
      <c r="J431" s="5"/>
      <c r="K431" s="5"/>
      <c r="L431" s="5"/>
      <c r="M431" s="5"/>
      <c r="N431" s="20"/>
      <c r="O431" s="5"/>
      <c r="P431" s="5"/>
      <c r="Q431" s="5"/>
      <c r="R431" s="5"/>
      <c r="S431" s="5"/>
      <c r="T431" s="5"/>
      <c r="U431" s="5"/>
      <c r="V431" s="5"/>
      <c r="W431" s="5"/>
      <c r="X431" s="5"/>
      <c r="Y431" s="5"/>
      <c r="Z431" s="5"/>
    </row>
    <row r="432" spans="1:26" ht="15.75" hidden="1" customHeight="1">
      <c r="A432" s="12"/>
      <c r="B432" s="5"/>
      <c r="C432" s="5"/>
      <c r="D432" s="5"/>
      <c r="E432" s="5"/>
      <c r="F432" s="5"/>
      <c r="G432" s="5"/>
      <c r="H432" s="5"/>
      <c r="I432" s="5"/>
      <c r="J432" s="5"/>
      <c r="K432" s="5"/>
      <c r="L432" s="5"/>
      <c r="M432" s="5"/>
      <c r="N432" s="20"/>
      <c r="O432" s="5"/>
      <c r="P432" s="5"/>
      <c r="Q432" s="5"/>
      <c r="R432" s="5"/>
      <c r="S432" s="5"/>
      <c r="T432" s="5"/>
      <c r="U432" s="5"/>
      <c r="V432" s="5"/>
      <c r="W432" s="5"/>
      <c r="X432" s="5"/>
      <c r="Y432" s="5"/>
      <c r="Z432" s="5"/>
    </row>
    <row r="433" spans="1:26" ht="15.75" hidden="1" customHeight="1">
      <c r="A433" s="12"/>
      <c r="B433" s="5"/>
      <c r="C433" s="5"/>
      <c r="D433" s="5"/>
      <c r="E433" s="5"/>
      <c r="F433" s="5"/>
      <c r="G433" s="5"/>
      <c r="H433" s="5"/>
      <c r="I433" s="5"/>
      <c r="J433" s="5"/>
      <c r="K433" s="5"/>
      <c r="L433" s="5"/>
      <c r="M433" s="5"/>
      <c r="N433" s="20"/>
      <c r="O433" s="5"/>
      <c r="P433" s="5"/>
      <c r="Q433" s="5"/>
      <c r="R433" s="5"/>
      <c r="S433" s="5"/>
      <c r="T433" s="5"/>
      <c r="U433" s="5"/>
      <c r="V433" s="5"/>
      <c r="W433" s="5"/>
      <c r="X433" s="5"/>
      <c r="Y433" s="5"/>
      <c r="Z433" s="5"/>
    </row>
    <row r="434" spans="1:26" ht="15.75" hidden="1" customHeight="1">
      <c r="A434" s="12"/>
      <c r="B434" s="5"/>
      <c r="C434" s="5"/>
      <c r="D434" s="5"/>
      <c r="E434" s="5"/>
      <c r="F434" s="5"/>
      <c r="G434" s="5"/>
      <c r="H434" s="5"/>
      <c r="I434" s="5"/>
      <c r="J434" s="5"/>
      <c r="K434" s="5"/>
      <c r="L434" s="5"/>
      <c r="M434" s="5"/>
      <c r="N434" s="20"/>
      <c r="O434" s="5"/>
      <c r="P434" s="5"/>
      <c r="Q434" s="5"/>
      <c r="R434" s="5"/>
      <c r="S434" s="5"/>
      <c r="T434" s="5"/>
      <c r="U434" s="5"/>
      <c r="V434" s="5"/>
      <c r="W434" s="5"/>
      <c r="X434" s="5"/>
      <c r="Y434" s="5"/>
      <c r="Z434" s="5"/>
    </row>
    <row r="435" spans="1:26" ht="15.75" hidden="1" customHeight="1">
      <c r="A435" s="12"/>
      <c r="B435" s="5"/>
      <c r="C435" s="5"/>
      <c r="D435" s="5"/>
      <c r="E435" s="5"/>
      <c r="F435" s="5"/>
      <c r="G435" s="5"/>
      <c r="H435" s="5"/>
      <c r="I435" s="5"/>
      <c r="J435" s="5"/>
      <c r="K435" s="5"/>
      <c r="L435" s="5"/>
      <c r="M435" s="5"/>
      <c r="N435" s="20"/>
      <c r="O435" s="5"/>
      <c r="P435" s="5"/>
      <c r="Q435" s="5"/>
      <c r="R435" s="5"/>
      <c r="S435" s="5"/>
      <c r="T435" s="5"/>
      <c r="U435" s="5"/>
      <c r="V435" s="5"/>
      <c r="W435" s="5"/>
      <c r="X435" s="5"/>
      <c r="Y435" s="5"/>
      <c r="Z435" s="5"/>
    </row>
    <row r="436" spans="1:26" ht="15.75" hidden="1" customHeight="1">
      <c r="A436" s="12"/>
      <c r="B436" s="5"/>
      <c r="C436" s="5"/>
      <c r="D436" s="5"/>
      <c r="E436" s="5"/>
      <c r="F436" s="5"/>
      <c r="G436" s="5"/>
      <c r="H436" s="5"/>
      <c r="I436" s="5"/>
      <c r="J436" s="5"/>
      <c r="K436" s="5"/>
      <c r="L436" s="5"/>
      <c r="M436" s="5"/>
      <c r="N436" s="20"/>
      <c r="O436" s="5"/>
      <c r="P436" s="5"/>
      <c r="Q436" s="5"/>
      <c r="R436" s="5"/>
      <c r="S436" s="5"/>
      <c r="T436" s="5"/>
      <c r="U436" s="5"/>
      <c r="V436" s="5"/>
      <c r="W436" s="5"/>
      <c r="X436" s="5"/>
      <c r="Y436" s="5"/>
      <c r="Z436" s="5"/>
    </row>
    <row r="437" spans="1:26" ht="15.75" hidden="1" customHeight="1">
      <c r="A437" s="12"/>
      <c r="B437" s="5"/>
      <c r="C437" s="5"/>
      <c r="D437" s="5"/>
      <c r="E437" s="5"/>
      <c r="F437" s="5"/>
      <c r="G437" s="5"/>
      <c r="H437" s="5"/>
      <c r="I437" s="5"/>
      <c r="J437" s="5"/>
      <c r="K437" s="5"/>
      <c r="L437" s="5"/>
      <c r="M437" s="5"/>
      <c r="N437" s="20"/>
      <c r="O437" s="5"/>
      <c r="P437" s="5"/>
      <c r="Q437" s="5"/>
      <c r="R437" s="5"/>
      <c r="S437" s="5"/>
      <c r="T437" s="5"/>
      <c r="U437" s="5"/>
      <c r="V437" s="5"/>
      <c r="W437" s="5"/>
      <c r="X437" s="5"/>
      <c r="Y437" s="5"/>
      <c r="Z437" s="5"/>
    </row>
    <row r="438" spans="1:26" ht="15.75" hidden="1" customHeight="1">
      <c r="A438" s="12"/>
      <c r="B438" s="5"/>
      <c r="C438" s="5"/>
      <c r="D438" s="5"/>
      <c r="E438" s="5"/>
      <c r="F438" s="5"/>
      <c r="G438" s="5"/>
      <c r="H438" s="5"/>
      <c r="I438" s="5"/>
      <c r="J438" s="5"/>
      <c r="K438" s="5"/>
      <c r="L438" s="5"/>
      <c r="M438" s="5"/>
      <c r="N438" s="20"/>
      <c r="O438" s="5"/>
      <c r="P438" s="5"/>
      <c r="Q438" s="5"/>
      <c r="R438" s="5"/>
      <c r="S438" s="5"/>
      <c r="T438" s="5"/>
      <c r="U438" s="5"/>
      <c r="V438" s="5"/>
      <c r="W438" s="5"/>
      <c r="X438" s="5"/>
      <c r="Y438" s="5"/>
      <c r="Z438" s="5"/>
    </row>
    <row r="439" spans="1:26" ht="15.75" hidden="1" customHeight="1">
      <c r="A439" s="12"/>
      <c r="B439" s="5"/>
      <c r="C439" s="5"/>
      <c r="D439" s="5"/>
      <c r="E439" s="5"/>
      <c r="F439" s="5"/>
      <c r="G439" s="5"/>
      <c r="H439" s="5"/>
      <c r="I439" s="5"/>
      <c r="J439" s="5"/>
      <c r="K439" s="5"/>
      <c r="L439" s="5"/>
      <c r="M439" s="5"/>
      <c r="N439" s="20"/>
      <c r="O439" s="5"/>
      <c r="P439" s="5"/>
      <c r="Q439" s="5"/>
      <c r="R439" s="5"/>
      <c r="S439" s="5"/>
      <c r="T439" s="5"/>
      <c r="U439" s="5"/>
      <c r="V439" s="5"/>
      <c r="W439" s="5"/>
      <c r="X439" s="5"/>
      <c r="Y439" s="5"/>
      <c r="Z439" s="5"/>
    </row>
    <row r="440" spans="1:26" ht="15.75" hidden="1" customHeight="1">
      <c r="A440" s="12"/>
      <c r="B440" s="5"/>
      <c r="C440" s="5"/>
      <c r="D440" s="5"/>
      <c r="E440" s="5"/>
      <c r="F440" s="5"/>
      <c r="G440" s="5"/>
      <c r="H440" s="5"/>
      <c r="I440" s="5"/>
      <c r="J440" s="5"/>
      <c r="K440" s="5"/>
      <c r="L440" s="5"/>
      <c r="M440" s="5"/>
      <c r="N440" s="20"/>
      <c r="O440" s="5"/>
      <c r="P440" s="5"/>
      <c r="Q440" s="5"/>
      <c r="R440" s="5"/>
      <c r="S440" s="5"/>
      <c r="T440" s="5"/>
      <c r="U440" s="5"/>
      <c r="V440" s="5"/>
      <c r="W440" s="5"/>
      <c r="X440" s="5"/>
      <c r="Y440" s="5"/>
      <c r="Z440" s="5"/>
    </row>
    <row r="441" spans="1:26" ht="15.75" hidden="1" customHeight="1">
      <c r="A441" s="12"/>
      <c r="B441" s="5"/>
      <c r="C441" s="5"/>
      <c r="D441" s="5"/>
      <c r="E441" s="5"/>
      <c r="F441" s="5"/>
      <c r="G441" s="5"/>
      <c r="H441" s="5"/>
      <c r="I441" s="5"/>
      <c r="J441" s="5"/>
      <c r="K441" s="5"/>
      <c r="L441" s="5"/>
      <c r="M441" s="5"/>
      <c r="N441" s="20"/>
      <c r="O441" s="5"/>
      <c r="P441" s="5"/>
      <c r="Q441" s="5"/>
      <c r="R441" s="5"/>
      <c r="S441" s="5"/>
      <c r="T441" s="5"/>
      <c r="U441" s="5"/>
      <c r="V441" s="5"/>
      <c r="W441" s="5"/>
      <c r="X441" s="5"/>
      <c r="Y441" s="5"/>
      <c r="Z441" s="5"/>
    </row>
    <row r="442" spans="1:26" ht="15.75" hidden="1" customHeight="1">
      <c r="A442" s="12"/>
      <c r="B442" s="5"/>
      <c r="C442" s="5"/>
      <c r="D442" s="5"/>
      <c r="E442" s="5"/>
      <c r="F442" s="5"/>
      <c r="G442" s="5"/>
      <c r="H442" s="5"/>
      <c r="I442" s="5"/>
      <c r="J442" s="5"/>
      <c r="K442" s="5"/>
      <c r="L442" s="5"/>
      <c r="M442" s="5"/>
      <c r="N442" s="20"/>
      <c r="O442" s="5"/>
      <c r="P442" s="5"/>
      <c r="Q442" s="5"/>
      <c r="R442" s="5"/>
      <c r="S442" s="5"/>
      <c r="T442" s="5"/>
      <c r="U442" s="5"/>
      <c r="V442" s="5"/>
      <c r="W442" s="5"/>
      <c r="X442" s="5"/>
      <c r="Y442" s="5"/>
      <c r="Z442" s="5"/>
    </row>
    <row r="443" spans="1:26" ht="15.75" hidden="1" customHeight="1">
      <c r="A443" s="12"/>
      <c r="B443" s="5"/>
      <c r="C443" s="5"/>
      <c r="D443" s="5"/>
      <c r="E443" s="5"/>
      <c r="F443" s="5"/>
      <c r="G443" s="5"/>
      <c r="H443" s="5"/>
      <c r="I443" s="5"/>
      <c r="J443" s="5"/>
      <c r="K443" s="5"/>
      <c r="L443" s="5"/>
      <c r="M443" s="5"/>
      <c r="N443" s="20"/>
      <c r="O443" s="5"/>
      <c r="P443" s="5"/>
      <c r="Q443" s="5"/>
      <c r="R443" s="5"/>
      <c r="S443" s="5"/>
      <c r="T443" s="5"/>
      <c r="U443" s="5"/>
      <c r="V443" s="5"/>
      <c r="W443" s="5"/>
      <c r="X443" s="5"/>
      <c r="Y443" s="5"/>
      <c r="Z443" s="5"/>
    </row>
    <row r="444" spans="1:26" ht="15.75" hidden="1" customHeight="1">
      <c r="A444" s="12"/>
      <c r="B444" s="5"/>
      <c r="C444" s="5"/>
      <c r="D444" s="5"/>
      <c r="E444" s="5"/>
      <c r="F444" s="5"/>
      <c r="G444" s="5"/>
      <c r="H444" s="5"/>
      <c r="I444" s="5"/>
      <c r="J444" s="5"/>
      <c r="K444" s="5"/>
      <c r="L444" s="5"/>
      <c r="M444" s="5"/>
      <c r="N444" s="20"/>
      <c r="O444" s="5"/>
      <c r="P444" s="5"/>
      <c r="Q444" s="5"/>
      <c r="R444" s="5"/>
      <c r="S444" s="5"/>
      <c r="T444" s="5"/>
      <c r="U444" s="5"/>
      <c r="V444" s="5"/>
      <c r="W444" s="5"/>
      <c r="X444" s="5"/>
      <c r="Y444" s="5"/>
      <c r="Z444" s="5"/>
    </row>
    <row r="445" spans="1:26" ht="15.75" hidden="1" customHeight="1">
      <c r="A445" s="12"/>
      <c r="B445" s="5"/>
      <c r="C445" s="5"/>
      <c r="D445" s="5"/>
      <c r="E445" s="5"/>
      <c r="F445" s="5"/>
      <c r="G445" s="5"/>
      <c r="H445" s="5"/>
      <c r="I445" s="5"/>
      <c r="J445" s="5"/>
      <c r="K445" s="5"/>
      <c r="L445" s="5"/>
      <c r="M445" s="5"/>
      <c r="N445" s="20"/>
      <c r="O445" s="5"/>
      <c r="P445" s="5"/>
      <c r="Q445" s="5"/>
      <c r="R445" s="5"/>
      <c r="S445" s="5"/>
      <c r="T445" s="5"/>
      <c r="U445" s="5"/>
      <c r="V445" s="5"/>
      <c r="W445" s="5"/>
      <c r="X445" s="5"/>
      <c r="Y445" s="5"/>
      <c r="Z445" s="5"/>
    </row>
    <row r="446" spans="1:26" ht="15.75" hidden="1" customHeight="1">
      <c r="A446" s="12"/>
      <c r="B446" s="5"/>
      <c r="C446" s="5"/>
      <c r="D446" s="5"/>
      <c r="E446" s="5"/>
      <c r="F446" s="5"/>
      <c r="G446" s="5"/>
      <c r="H446" s="5"/>
      <c r="I446" s="5"/>
      <c r="J446" s="5"/>
      <c r="K446" s="5"/>
      <c r="L446" s="5"/>
      <c r="M446" s="5"/>
      <c r="N446" s="20"/>
      <c r="O446" s="5"/>
      <c r="P446" s="5"/>
      <c r="Q446" s="5"/>
      <c r="R446" s="5"/>
      <c r="S446" s="5"/>
      <c r="T446" s="5"/>
      <c r="U446" s="5"/>
      <c r="V446" s="5"/>
      <c r="W446" s="5"/>
      <c r="X446" s="5"/>
      <c r="Y446" s="5"/>
      <c r="Z446" s="5"/>
    </row>
    <row r="447" spans="1:26" ht="15.75" hidden="1" customHeight="1">
      <c r="A447" s="12"/>
      <c r="B447" s="5"/>
      <c r="C447" s="5"/>
      <c r="D447" s="5"/>
      <c r="E447" s="5"/>
      <c r="F447" s="5"/>
      <c r="G447" s="5"/>
      <c r="H447" s="5"/>
      <c r="I447" s="5"/>
      <c r="J447" s="5"/>
      <c r="K447" s="5"/>
      <c r="L447" s="5"/>
      <c r="M447" s="5"/>
      <c r="N447" s="20"/>
      <c r="O447" s="5"/>
      <c r="P447" s="5"/>
      <c r="Q447" s="5"/>
      <c r="R447" s="5"/>
      <c r="S447" s="5"/>
      <c r="T447" s="5"/>
      <c r="U447" s="5"/>
      <c r="V447" s="5"/>
      <c r="W447" s="5"/>
      <c r="X447" s="5"/>
      <c r="Y447" s="5"/>
      <c r="Z447" s="5"/>
    </row>
    <row r="448" spans="1:26" ht="15.75" hidden="1" customHeight="1">
      <c r="A448" s="12"/>
      <c r="B448" s="5"/>
      <c r="C448" s="5"/>
      <c r="D448" s="5"/>
      <c r="E448" s="5"/>
      <c r="F448" s="5"/>
      <c r="G448" s="5"/>
      <c r="H448" s="5"/>
      <c r="I448" s="5"/>
      <c r="J448" s="5"/>
      <c r="K448" s="5"/>
      <c r="L448" s="5"/>
      <c r="M448" s="5"/>
      <c r="N448" s="20"/>
      <c r="O448" s="5"/>
      <c r="P448" s="5"/>
      <c r="Q448" s="5"/>
      <c r="R448" s="5"/>
      <c r="S448" s="5"/>
      <c r="T448" s="5"/>
      <c r="U448" s="5"/>
      <c r="V448" s="5"/>
      <c r="W448" s="5"/>
      <c r="X448" s="5"/>
      <c r="Y448" s="5"/>
      <c r="Z448" s="5"/>
    </row>
    <row r="449" spans="1:26" ht="15.75" hidden="1" customHeight="1">
      <c r="A449" s="12"/>
      <c r="B449" s="5"/>
      <c r="C449" s="5"/>
      <c r="D449" s="5"/>
      <c r="E449" s="5"/>
      <c r="F449" s="5"/>
      <c r="G449" s="5"/>
      <c r="H449" s="5"/>
      <c r="I449" s="5"/>
      <c r="J449" s="5"/>
      <c r="K449" s="5"/>
      <c r="L449" s="5"/>
      <c r="M449" s="5"/>
      <c r="N449" s="20"/>
      <c r="O449" s="5"/>
      <c r="P449" s="5"/>
      <c r="Q449" s="5"/>
      <c r="R449" s="5"/>
      <c r="S449" s="5"/>
      <c r="T449" s="5"/>
      <c r="U449" s="5"/>
      <c r="V449" s="5"/>
      <c r="W449" s="5"/>
      <c r="X449" s="5"/>
      <c r="Y449" s="5"/>
      <c r="Z449" s="5"/>
    </row>
    <row r="450" spans="1:26" ht="15.75" hidden="1" customHeight="1">
      <c r="A450" s="12"/>
      <c r="B450" s="5"/>
      <c r="C450" s="5"/>
      <c r="D450" s="5"/>
      <c r="E450" s="5"/>
      <c r="F450" s="5"/>
      <c r="G450" s="5"/>
      <c r="H450" s="5"/>
      <c r="I450" s="5"/>
      <c r="J450" s="5"/>
      <c r="K450" s="5"/>
      <c r="L450" s="5"/>
      <c r="M450" s="5"/>
      <c r="N450" s="20"/>
      <c r="O450" s="5"/>
      <c r="P450" s="5"/>
      <c r="Q450" s="5"/>
      <c r="R450" s="5"/>
      <c r="S450" s="5"/>
      <c r="T450" s="5"/>
      <c r="U450" s="5"/>
      <c r="V450" s="5"/>
      <c r="W450" s="5"/>
      <c r="X450" s="5"/>
      <c r="Y450" s="5"/>
      <c r="Z450" s="5"/>
    </row>
    <row r="451" spans="1:26" ht="15.75" hidden="1" customHeight="1">
      <c r="A451" s="12"/>
      <c r="B451" s="5"/>
      <c r="C451" s="5"/>
      <c r="D451" s="5"/>
      <c r="E451" s="5"/>
      <c r="F451" s="5"/>
      <c r="G451" s="5"/>
      <c r="H451" s="5"/>
      <c r="I451" s="5"/>
      <c r="J451" s="5"/>
      <c r="K451" s="5"/>
      <c r="L451" s="5"/>
      <c r="M451" s="5"/>
      <c r="N451" s="20"/>
      <c r="O451" s="5"/>
      <c r="P451" s="5"/>
      <c r="Q451" s="5"/>
      <c r="R451" s="5"/>
      <c r="S451" s="5"/>
      <c r="T451" s="5"/>
      <c r="U451" s="5"/>
      <c r="V451" s="5"/>
      <c r="W451" s="5"/>
      <c r="X451" s="5"/>
      <c r="Y451" s="5"/>
      <c r="Z451" s="5"/>
    </row>
    <row r="452" spans="1:26" ht="15.75" hidden="1" customHeight="1">
      <c r="A452" s="12"/>
      <c r="B452" s="5"/>
      <c r="C452" s="5"/>
      <c r="D452" s="5"/>
      <c r="E452" s="5"/>
      <c r="F452" s="5"/>
      <c r="G452" s="5"/>
      <c r="H452" s="5"/>
      <c r="I452" s="5"/>
      <c r="J452" s="5"/>
      <c r="K452" s="5"/>
      <c r="L452" s="5"/>
      <c r="M452" s="5"/>
      <c r="N452" s="20"/>
      <c r="O452" s="5"/>
      <c r="P452" s="5"/>
      <c r="Q452" s="5"/>
      <c r="R452" s="5"/>
      <c r="S452" s="5"/>
      <c r="T452" s="5"/>
      <c r="U452" s="5"/>
      <c r="V452" s="5"/>
      <c r="W452" s="5"/>
      <c r="X452" s="5"/>
      <c r="Y452" s="5"/>
      <c r="Z452" s="5"/>
    </row>
    <row r="453" spans="1:26" ht="15.75" hidden="1" customHeight="1">
      <c r="A453" s="12"/>
      <c r="B453" s="5"/>
      <c r="C453" s="5"/>
      <c r="D453" s="5"/>
      <c r="E453" s="5"/>
      <c r="F453" s="5"/>
      <c r="G453" s="5"/>
      <c r="H453" s="5"/>
      <c r="I453" s="5"/>
      <c r="J453" s="5"/>
      <c r="K453" s="5"/>
      <c r="L453" s="5"/>
      <c r="M453" s="5"/>
      <c r="N453" s="20"/>
      <c r="O453" s="5"/>
      <c r="P453" s="5"/>
      <c r="Q453" s="5"/>
      <c r="R453" s="5"/>
      <c r="S453" s="5"/>
      <c r="T453" s="5"/>
      <c r="U453" s="5"/>
      <c r="V453" s="5"/>
      <c r="W453" s="5"/>
      <c r="X453" s="5"/>
      <c r="Y453" s="5"/>
      <c r="Z453" s="5"/>
    </row>
    <row r="454" spans="1:26" ht="15.75" hidden="1" customHeight="1">
      <c r="A454" s="12"/>
      <c r="B454" s="5"/>
      <c r="C454" s="5"/>
      <c r="D454" s="5"/>
      <c r="E454" s="5"/>
      <c r="F454" s="5"/>
      <c r="G454" s="5"/>
      <c r="H454" s="5"/>
      <c r="I454" s="5"/>
      <c r="J454" s="5"/>
      <c r="K454" s="5"/>
      <c r="L454" s="5"/>
      <c r="M454" s="5"/>
      <c r="N454" s="20"/>
      <c r="O454" s="5"/>
      <c r="P454" s="5"/>
      <c r="Q454" s="5"/>
      <c r="R454" s="5"/>
      <c r="S454" s="5"/>
      <c r="T454" s="5"/>
      <c r="U454" s="5"/>
      <c r="V454" s="5"/>
      <c r="W454" s="5"/>
      <c r="X454" s="5"/>
      <c r="Y454" s="5"/>
      <c r="Z454" s="5"/>
    </row>
    <row r="455" spans="1:26" ht="15.75" hidden="1" customHeight="1">
      <c r="A455" s="12"/>
      <c r="B455" s="5"/>
      <c r="C455" s="5"/>
      <c r="D455" s="5"/>
      <c r="E455" s="5"/>
      <c r="F455" s="5"/>
      <c r="G455" s="5"/>
      <c r="H455" s="5"/>
      <c r="I455" s="5"/>
      <c r="J455" s="5"/>
      <c r="K455" s="5"/>
      <c r="L455" s="5"/>
      <c r="M455" s="5"/>
      <c r="N455" s="20"/>
      <c r="O455" s="5"/>
      <c r="P455" s="5"/>
      <c r="Q455" s="5"/>
      <c r="R455" s="5"/>
      <c r="S455" s="5"/>
      <c r="T455" s="5"/>
      <c r="U455" s="5"/>
      <c r="V455" s="5"/>
      <c r="W455" s="5"/>
      <c r="X455" s="5"/>
      <c r="Y455" s="5"/>
      <c r="Z455" s="5"/>
    </row>
    <row r="456" spans="1:26" ht="15.75" hidden="1" customHeight="1">
      <c r="A456" s="12"/>
      <c r="B456" s="5"/>
      <c r="C456" s="5"/>
      <c r="D456" s="5"/>
      <c r="E456" s="5"/>
      <c r="F456" s="5"/>
      <c r="G456" s="5"/>
      <c r="H456" s="5"/>
      <c r="I456" s="5"/>
      <c r="J456" s="5"/>
      <c r="K456" s="5"/>
      <c r="L456" s="5"/>
      <c r="M456" s="5"/>
      <c r="N456" s="20"/>
      <c r="O456" s="5"/>
      <c r="P456" s="5"/>
      <c r="Q456" s="5"/>
      <c r="R456" s="5"/>
      <c r="S456" s="5"/>
      <c r="T456" s="5"/>
      <c r="U456" s="5"/>
      <c r="V456" s="5"/>
      <c r="W456" s="5"/>
      <c r="X456" s="5"/>
      <c r="Y456" s="5"/>
      <c r="Z456" s="5"/>
    </row>
    <row r="457" spans="1:26" ht="15.75" hidden="1" customHeight="1">
      <c r="A457" s="12"/>
      <c r="B457" s="5"/>
      <c r="C457" s="5"/>
      <c r="D457" s="5"/>
      <c r="E457" s="5"/>
      <c r="F457" s="5"/>
      <c r="G457" s="5"/>
      <c r="H457" s="5"/>
      <c r="I457" s="5"/>
      <c r="J457" s="5"/>
      <c r="K457" s="5"/>
      <c r="L457" s="5"/>
      <c r="M457" s="5"/>
      <c r="N457" s="20"/>
      <c r="O457" s="5"/>
      <c r="P457" s="5"/>
      <c r="Q457" s="5"/>
      <c r="R457" s="5"/>
      <c r="S457" s="5"/>
      <c r="T457" s="5"/>
      <c r="U457" s="5"/>
      <c r="V457" s="5"/>
      <c r="W457" s="5"/>
      <c r="X457" s="5"/>
      <c r="Y457" s="5"/>
      <c r="Z457" s="5"/>
    </row>
    <row r="458" spans="1:26" ht="15.75" hidden="1" customHeight="1">
      <c r="A458" s="12"/>
      <c r="B458" s="5"/>
      <c r="C458" s="5"/>
      <c r="D458" s="5"/>
      <c r="E458" s="5"/>
      <c r="F458" s="5"/>
      <c r="G458" s="5"/>
      <c r="H458" s="5"/>
      <c r="I458" s="5"/>
      <c r="J458" s="5"/>
      <c r="K458" s="5"/>
      <c r="L458" s="5"/>
      <c r="M458" s="5"/>
      <c r="N458" s="20"/>
      <c r="O458" s="5"/>
      <c r="P458" s="5"/>
      <c r="Q458" s="5"/>
      <c r="R458" s="5"/>
      <c r="S458" s="5"/>
      <c r="T458" s="5"/>
      <c r="U458" s="5"/>
      <c r="V458" s="5"/>
      <c r="W458" s="5"/>
      <c r="X458" s="5"/>
      <c r="Y458" s="5"/>
      <c r="Z458" s="5"/>
    </row>
    <row r="459" spans="1:26" ht="15.75" hidden="1" customHeight="1">
      <c r="A459" s="12"/>
      <c r="B459" s="5"/>
      <c r="C459" s="5"/>
      <c r="D459" s="5"/>
      <c r="E459" s="5"/>
      <c r="F459" s="5"/>
      <c r="G459" s="5"/>
      <c r="H459" s="5"/>
      <c r="I459" s="5"/>
      <c r="J459" s="5"/>
      <c r="K459" s="5"/>
      <c r="L459" s="5"/>
      <c r="M459" s="5"/>
      <c r="N459" s="20"/>
      <c r="O459" s="5"/>
      <c r="P459" s="5"/>
      <c r="Q459" s="5"/>
      <c r="R459" s="5"/>
      <c r="S459" s="5"/>
      <c r="T459" s="5"/>
      <c r="U459" s="5"/>
      <c r="V459" s="5"/>
      <c r="W459" s="5"/>
      <c r="X459" s="5"/>
      <c r="Y459" s="5"/>
      <c r="Z459" s="5"/>
    </row>
    <row r="460" spans="1:26" ht="15.75" hidden="1" customHeight="1">
      <c r="A460" s="12"/>
      <c r="B460" s="5"/>
      <c r="C460" s="5"/>
      <c r="D460" s="5"/>
      <c r="E460" s="5"/>
      <c r="F460" s="5"/>
      <c r="G460" s="5"/>
      <c r="H460" s="5"/>
      <c r="I460" s="5"/>
      <c r="J460" s="5"/>
      <c r="K460" s="5"/>
      <c r="L460" s="5"/>
      <c r="M460" s="5"/>
      <c r="N460" s="20"/>
      <c r="O460" s="5"/>
      <c r="P460" s="5"/>
      <c r="Q460" s="5"/>
      <c r="R460" s="5"/>
      <c r="S460" s="5"/>
      <c r="T460" s="5"/>
      <c r="U460" s="5"/>
      <c r="V460" s="5"/>
      <c r="W460" s="5"/>
      <c r="X460" s="5"/>
      <c r="Y460" s="5"/>
      <c r="Z460" s="5"/>
    </row>
    <row r="461" spans="1:26" ht="15.75" hidden="1" customHeight="1">
      <c r="A461" s="12"/>
      <c r="B461" s="5"/>
      <c r="C461" s="5"/>
      <c r="D461" s="5"/>
      <c r="E461" s="5"/>
      <c r="F461" s="5"/>
      <c r="G461" s="5"/>
      <c r="H461" s="5"/>
      <c r="I461" s="5"/>
      <c r="J461" s="5"/>
      <c r="K461" s="5"/>
      <c r="L461" s="5"/>
      <c r="M461" s="5"/>
      <c r="N461" s="20"/>
      <c r="O461" s="5"/>
      <c r="P461" s="5"/>
      <c r="Q461" s="5"/>
      <c r="R461" s="5"/>
      <c r="S461" s="5"/>
      <c r="T461" s="5"/>
      <c r="U461" s="5"/>
      <c r="V461" s="5"/>
      <c r="W461" s="5"/>
      <c r="X461" s="5"/>
      <c r="Y461" s="5"/>
      <c r="Z461" s="5"/>
    </row>
    <row r="462" spans="1:26" ht="15.75" hidden="1" customHeight="1">
      <c r="A462" s="12"/>
      <c r="B462" s="5"/>
      <c r="C462" s="5"/>
      <c r="D462" s="5"/>
      <c r="E462" s="5"/>
      <c r="F462" s="5"/>
      <c r="G462" s="5"/>
      <c r="H462" s="5"/>
      <c r="I462" s="5"/>
      <c r="J462" s="5"/>
      <c r="K462" s="5"/>
      <c r="L462" s="5"/>
      <c r="M462" s="5"/>
      <c r="N462" s="20"/>
      <c r="O462" s="5"/>
      <c r="P462" s="5"/>
      <c r="Q462" s="5"/>
      <c r="R462" s="5"/>
      <c r="S462" s="5"/>
      <c r="T462" s="5"/>
      <c r="U462" s="5"/>
      <c r="V462" s="5"/>
      <c r="W462" s="5"/>
      <c r="X462" s="5"/>
      <c r="Y462" s="5"/>
      <c r="Z462" s="5"/>
    </row>
    <row r="463" spans="1:26" ht="15.75" hidden="1" customHeight="1">
      <c r="A463" s="12"/>
      <c r="B463" s="5"/>
      <c r="C463" s="5"/>
      <c r="D463" s="5"/>
      <c r="E463" s="5"/>
      <c r="F463" s="5"/>
      <c r="G463" s="5"/>
      <c r="H463" s="5"/>
      <c r="I463" s="5"/>
      <c r="J463" s="5"/>
      <c r="K463" s="5"/>
      <c r="L463" s="5"/>
      <c r="M463" s="5"/>
      <c r="N463" s="20"/>
      <c r="O463" s="5"/>
      <c r="P463" s="5"/>
      <c r="Q463" s="5"/>
      <c r="R463" s="5"/>
      <c r="S463" s="5"/>
      <c r="T463" s="5"/>
      <c r="U463" s="5"/>
      <c r="V463" s="5"/>
      <c r="W463" s="5"/>
      <c r="X463" s="5"/>
      <c r="Y463" s="5"/>
      <c r="Z463" s="5"/>
    </row>
    <row r="464" spans="1:26" ht="15.75" hidden="1" customHeight="1">
      <c r="A464" s="12"/>
      <c r="B464" s="5"/>
      <c r="C464" s="5"/>
      <c r="D464" s="5"/>
      <c r="E464" s="5"/>
      <c r="F464" s="5"/>
      <c r="G464" s="5"/>
      <c r="H464" s="5"/>
      <c r="I464" s="5"/>
      <c r="J464" s="5"/>
      <c r="K464" s="5"/>
      <c r="L464" s="5"/>
      <c r="M464" s="5"/>
      <c r="N464" s="20"/>
      <c r="O464" s="5"/>
      <c r="P464" s="5"/>
      <c r="Q464" s="5"/>
      <c r="R464" s="5"/>
      <c r="S464" s="5"/>
      <c r="T464" s="5"/>
      <c r="U464" s="5"/>
      <c r="V464" s="5"/>
      <c r="W464" s="5"/>
      <c r="X464" s="5"/>
      <c r="Y464" s="5"/>
      <c r="Z464" s="5"/>
    </row>
    <row r="465" spans="1:26" ht="15.75" hidden="1" customHeight="1">
      <c r="A465" s="12"/>
      <c r="B465" s="5"/>
      <c r="C465" s="5"/>
      <c r="D465" s="5"/>
      <c r="E465" s="5"/>
      <c r="F465" s="5"/>
      <c r="G465" s="5"/>
      <c r="H465" s="5"/>
      <c r="I465" s="5"/>
      <c r="J465" s="5"/>
      <c r="K465" s="5"/>
      <c r="L465" s="5"/>
      <c r="M465" s="5"/>
      <c r="N465" s="20"/>
      <c r="O465" s="5"/>
      <c r="P465" s="5"/>
      <c r="Q465" s="5"/>
      <c r="R465" s="5"/>
      <c r="S465" s="5"/>
      <c r="T465" s="5"/>
      <c r="U465" s="5"/>
      <c r="V465" s="5"/>
      <c r="W465" s="5"/>
      <c r="X465" s="5"/>
      <c r="Y465" s="5"/>
      <c r="Z465" s="5"/>
    </row>
    <row r="466" spans="1:26" ht="15.75" hidden="1" customHeight="1">
      <c r="A466" s="12"/>
      <c r="B466" s="5"/>
      <c r="C466" s="5"/>
      <c r="D466" s="5"/>
      <c r="E466" s="5"/>
      <c r="F466" s="5"/>
      <c r="G466" s="5"/>
      <c r="H466" s="5"/>
      <c r="I466" s="5"/>
      <c r="J466" s="5"/>
      <c r="K466" s="5"/>
      <c r="L466" s="5"/>
      <c r="M466" s="5"/>
      <c r="N466" s="20"/>
      <c r="O466" s="5"/>
      <c r="P466" s="5"/>
      <c r="Q466" s="5"/>
      <c r="R466" s="5"/>
      <c r="S466" s="5"/>
      <c r="T466" s="5"/>
      <c r="U466" s="5"/>
      <c r="V466" s="5"/>
      <c r="W466" s="5"/>
      <c r="X466" s="5"/>
      <c r="Y466" s="5"/>
      <c r="Z466" s="5"/>
    </row>
    <row r="467" spans="1:26" ht="15.75" hidden="1" customHeight="1">
      <c r="A467" s="12"/>
      <c r="B467" s="5"/>
      <c r="C467" s="5"/>
      <c r="D467" s="5"/>
      <c r="E467" s="5"/>
      <c r="F467" s="5"/>
      <c r="G467" s="5"/>
      <c r="H467" s="5"/>
      <c r="I467" s="5"/>
      <c r="J467" s="5"/>
      <c r="K467" s="5"/>
      <c r="L467" s="5"/>
      <c r="M467" s="5"/>
      <c r="N467" s="20"/>
      <c r="O467" s="5"/>
      <c r="P467" s="5"/>
      <c r="Q467" s="5"/>
      <c r="R467" s="5"/>
      <c r="S467" s="5"/>
      <c r="T467" s="5"/>
      <c r="U467" s="5"/>
      <c r="V467" s="5"/>
      <c r="W467" s="5"/>
      <c r="X467" s="5"/>
      <c r="Y467" s="5"/>
      <c r="Z467" s="5"/>
    </row>
    <row r="468" spans="1:26" ht="15.75" hidden="1" customHeight="1">
      <c r="A468" s="12"/>
      <c r="B468" s="5"/>
      <c r="C468" s="5"/>
      <c r="D468" s="5"/>
      <c r="E468" s="5"/>
      <c r="F468" s="5"/>
      <c r="G468" s="5"/>
      <c r="H468" s="5"/>
      <c r="I468" s="5"/>
      <c r="J468" s="5"/>
      <c r="K468" s="5"/>
      <c r="L468" s="5"/>
      <c r="M468" s="5"/>
      <c r="N468" s="20"/>
      <c r="O468" s="5"/>
      <c r="P468" s="5"/>
      <c r="Q468" s="5"/>
      <c r="R468" s="5"/>
      <c r="S468" s="5"/>
      <c r="T468" s="5"/>
      <c r="U468" s="5"/>
      <c r="V468" s="5"/>
      <c r="W468" s="5"/>
      <c r="X468" s="5"/>
      <c r="Y468" s="5"/>
      <c r="Z468" s="5"/>
    </row>
    <row r="469" spans="1:26" ht="15.75" hidden="1" customHeight="1">
      <c r="A469" s="12"/>
      <c r="B469" s="5"/>
      <c r="C469" s="5"/>
      <c r="D469" s="5"/>
      <c r="E469" s="5"/>
      <c r="F469" s="5"/>
      <c r="G469" s="5"/>
      <c r="H469" s="5"/>
      <c r="I469" s="5"/>
      <c r="J469" s="5"/>
      <c r="K469" s="5"/>
      <c r="L469" s="5"/>
      <c r="M469" s="5"/>
      <c r="N469" s="20"/>
      <c r="O469" s="5"/>
      <c r="P469" s="5"/>
      <c r="Q469" s="5"/>
      <c r="R469" s="5"/>
      <c r="S469" s="5"/>
      <c r="T469" s="5"/>
      <c r="U469" s="5"/>
      <c r="V469" s="5"/>
      <c r="W469" s="5"/>
      <c r="X469" s="5"/>
      <c r="Y469" s="5"/>
      <c r="Z469" s="5"/>
    </row>
    <row r="470" spans="1:26" ht="15.75" hidden="1" customHeight="1">
      <c r="A470" s="12"/>
      <c r="B470" s="5"/>
      <c r="C470" s="5"/>
      <c r="D470" s="5"/>
      <c r="E470" s="5"/>
      <c r="F470" s="5"/>
      <c r="G470" s="5"/>
      <c r="H470" s="5"/>
      <c r="I470" s="5"/>
      <c r="J470" s="5"/>
      <c r="K470" s="5"/>
      <c r="L470" s="5"/>
      <c r="M470" s="5"/>
      <c r="N470" s="20"/>
      <c r="O470" s="5"/>
      <c r="P470" s="5"/>
      <c r="Q470" s="5"/>
      <c r="R470" s="5"/>
      <c r="S470" s="5"/>
      <c r="T470" s="5"/>
      <c r="U470" s="5"/>
      <c r="V470" s="5"/>
      <c r="W470" s="5"/>
      <c r="X470" s="5"/>
      <c r="Y470" s="5"/>
      <c r="Z470" s="5"/>
    </row>
    <row r="471" spans="1:26" ht="15.75" hidden="1" customHeight="1">
      <c r="A471" s="12"/>
      <c r="B471" s="5"/>
      <c r="C471" s="5"/>
      <c r="D471" s="5"/>
      <c r="E471" s="5"/>
      <c r="F471" s="5"/>
      <c r="G471" s="5"/>
      <c r="H471" s="5"/>
      <c r="I471" s="5"/>
      <c r="J471" s="5"/>
      <c r="K471" s="5"/>
      <c r="L471" s="5"/>
      <c r="M471" s="5"/>
      <c r="N471" s="20"/>
      <c r="O471" s="5"/>
      <c r="P471" s="5"/>
      <c r="Q471" s="5"/>
      <c r="R471" s="5"/>
      <c r="S471" s="5"/>
      <c r="T471" s="5"/>
      <c r="U471" s="5"/>
      <c r="V471" s="5"/>
      <c r="W471" s="5"/>
      <c r="X471" s="5"/>
      <c r="Y471" s="5"/>
      <c r="Z471" s="5"/>
    </row>
    <row r="472" spans="1:26" ht="15.75" hidden="1" customHeight="1">
      <c r="A472" s="12"/>
      <c r="B472" s="5"/>
      <c r="C472" s="5"/>
      <c r="D472" s="5"/>
      <c r="E472" s="5"/>
      <c r="F472" s="5"/>
      <c r="G472" s="5"/>
      <c r="H472" s="5"/>
      <c r="I472" s="5"/>
      <c r="J472" s="5"/>
      <c r="K472" s="5"/>
      <c r="L472" s="5"/>
      <c r="M472" s="5"/>
      <c r="N472" s="20"/>
      <c r="O472" s="5"/>
      <c r="P472" s="5"/>
      <c r="Q472" s="5"/>
      <c r="R472" s="5"/>
      <c r="S472" s="5"/>
      <c r="T472" s="5"/>
      <c r="U472" s="5"/>
      <c r="V472" s="5"/>
      <c r="W472" s="5"/>
      <c r="X472" s="5"/>
      <c r="Y472" s="5"/>
      <c r="Z472" s="5"/>
    </row>
    <row r="473" spans="1:26" ht="15.75" hidden="1" customHeight="1">
      <c r="A473" s="12"/>
      <c r="B473" s="5"/>
      <c r="C473" s="5"/>
      <c r="D473" s="5"/>
      <c r="E473" s="5"/>
      <c r="F473" s="5"/>
      <c r="G473" s="5"/>
      <c r="H473" s="5"/>
      <c r="I473" s="5"/>
      <c r="J473" s="5"/>
      <c r="K473" s="5"/>
      <c r="L473" s="5"/>
      <c r="M473" s="5"/>
      <c r="N473" s="20"/>
      <c r="O473" s="5"/>
      <c r="P473" s="5"/>
      <c r="Q473" s="5"/>
      <c r="R473" s="5"/>
      <c r="S473" s="5"/>
      <c r="T473" s="5"/>
      <c r="U473" s="5"/>
      <c r="V473" s="5"/>
      <c r="W473" s="5"/>
      <c r="X473" s="5"/>
      <c r="Y473" s="5"/>
      <c r="Z473" s="5"/>
    </row>
    <row r="474" spans="1:26" ht="15.75" hidden="1" customHeight="1">
      <c r="A474" s="12"/>
      <c r="B474" s="5"/>
      <c r="C474" s="5"/>
      <c r="D474" s="5"/>
      <c r="E474" s="5"/>
      <c r="F474" s="5"/>
      <c r="G474" s="5"/>
      <c r="H474" s="5"/>
      <c r="I474" s="5"/>
      <c r="J474" s="5"/>
      <c r="K474" s="5"/>
      <c r="L474" s="5"/>
      <c r="M474" s="5"/>
      <c r="N474" s="20"/>
      <c r="O474" s="5"/>
      <c r="P474" s="5"/>
      <c r="Q474" s="5"/>
      <c r="R474" s="5"/>
      <c r="S474" s="5"/>
      <c r="T474" s="5"/>
      <c r="U474" s="5"/>
      <c r="V474" s="5"/>
      <c r="W474" s="5"/>
      <c r="X474" s="5"/>
      <c r="Y474" s="5"/>
      <c r="Z474" s="5"/>
    </row>
    <row r="475" spans="1:26" ht="15.75" hidden="1" customHeight="1">
      <c r="A475" s="12"/>
      <c r="B475" s="5"/>
      <c r="C475" s="5"/>
      <c r="D475" s="5"/>
      <c r="E475" s="5"/>
      <c r="F475" s="5"/>
      <c r="G475" s="5"/>
      <c r="H475" s="5"/>
      <c r="I475" s="5"/>
      <c r="J475" s="5"/>
      <c r="K475" s="5"/>
      <c r="L475" s="5"/>
      <c r="M475" s="5"/>
      <c r="N475" s="20"/>
      <c r="O475" s="5"/>
      <c r="P475" s="5"/>
      <c r="Q475" s="5"/>
      <c r="R475" s="5"/>
      <c r="S475" s="5"/>
      <c r="T475" s="5"/>
      <c r="U475" s="5"/>
      <c r="V475" s="5"/>
      <c r="W475" s="5"/>
      <c r="X475" s="5"/>
      <c r="Y475" s="5"/>
      <c r="Z475" s="5"/>
    </row>
    <row r="476" spans="1:26" ht="15.75" hidden="1" customHeight="1">
      <c r="A476" s="12"/>
      <c r="B476" s="5"/>
      <c r="C476" s="5"/>
      <c r="D476" s="5"/>
      <c r="E476" s="5"/>
      <c r="F476" s="5"/>
      <c r="G476" s="5"/>
      <c r="H476" s="5"/>
      <c r="I476" s="5"/>
      <c r="J476" s="5"/>
      <c r="K476" s="5"/>
      <c r="L476" s="5"/>
      <c r="M476" s="5"/>
      <c r="N476" s="20"/>
      <c r="O476" s="5"/>
      <c r="P476" s="5"/>
      <c r="Q476" s="5"/>
      <c r="R476" s="5"/>
      <c r="S476" s="5"/>
      <c r="T476" s="5"/>
      <c r="U476" s="5"/>
      <c r="V476" s="5"/>
      <c r="W476" s="5"/>
      <c r="X476" s="5"/>
      <c r="Y476" s="5"/>
      <c r="Z476" s="5"/>
    </row>
    <row r="477" spans="1:26" ht="15.75" hidden="1" customHeight="1">
      <c r="A477" s="12"/>
      <c r="B477" s="5"/>
      <c r="C477" s="5"/>
      <c r="D477" s="5"/>
      <c r="E477" s="5"/>
      <c r="F477" s="5"/>
      <c r="G477" s="5"/>
      <c r="H477" s="5"/>
      <c r="I477" s="5"/>
      <c r="J477" s="5"/>
      <c r="K477" s="5"/>
      <c r="L477" s="5"/>
      <c r="M477" s="5"/>
      <c r="N477" s="20"/>
      <c r="O477" s="5"/>
      <c r="P477" s="5"/>
      <c r="Q477" s="5"/>
      <c r="R477" s="5"/>
      <c r="S477" s="5"/>
      <c r="T477" s="5"/>
      <c r="U477" s="5"/>
      <c r="V477" s="5"/>
      <c r="W477" s="5"/>
      <c r="X477" s="5"/>
      <c r="Y477" s="5"/>
      <c r="Z477" s="5"/>
    </row>
    <row r="478" spans="1:26" ht="15.75" hidden="1" customHeight="1">
      <c r="A478" s="12"/>
      <c r="B478" s="5"/>
      <c r="C478" s="5"/>
      <c r="D478" s="5"/>
      <c r="E478" s="5"/>
      <c r="F478" s="5"/>
      <c r="G478" s="5"/>
      <c r="H478" s="5"/>
      <c r="I478" s="5"/>
      <c r="J478" s="5"/>
      <c r="K478" s="5"/>
      <c r="L478" s="5"/>
      <c r="M478" s="5"/>
      <c r="N478" s="20"/>
      <c r="O478" s="5"/>
      <c r="P478" s="5"/>
      <c r="Q478" s="5"/>
      <c r="R478" s="5"/>
      <c r="S478" s="5"/>
      <c r="T478" s="5"/>
      <c r="U478" s="5"/>
      <c r="V478" s="5"/>
      <c r="W478" s="5"/>
      <c r="X478" s="5"/>
      <c r="Y478" s="5"/>
      <c r="Z478" s="5"/>
    </row>
    <row r="479" spans="1:26" ht="15.75" hidden="1" customHeight="1">
      <c r="A479" s="12"/>
      <c r="B479" s="5"/>
      <c r="C479" s="5"/>
      <c r="D479" s="5"/>
      <c r="E479" s="5"/>
      <c r="F479" s="5"/>
      <c r="G479" s="5"/>
      <c r="H479" s="5"/>
      <c r="I479" s="5"/>
      <c r="J479" s="5"/>
      <c r="K479" s="5"/>
      <c r="L479" s="5"/>
      <c r="M479" s="5"/>
      <c r="N479" s="20"/>
      <c r="O479" s="5"/>
      <c r="P479" s="5"/>
      <c r="Q479" s="5"/>
      <c r="R479" s="5"/>
      <c r="S479" s="5"/>
      <c r="T479" s="5"/>
      <c r="U479" s="5"/>
      <c r="V479" s="5"/>
      <c r="W479" s="5"/>
      <c r="X479" s="5"/>
      <c r="Y479" s="5"/>
      <c r="Z479" s="5"/>
    </row>
    <row r="480" spans="1:26" ht="15.75" hidden="1" customHeight="1">
      <c r="A480" s="12"/>
      <c r="B480" s="5"/>
      <c r="C480" s="5"/>
      <c r="D480" s="5"/>
      <c r="E480" s="5"/>
      <c r="F480" s="5"/>
      <c r="G480" s="5"/>
      <c r="H480" s="5"/>
      <c r="I480" s="5"/>
      <c r="J480" s="5"/>
      <c r="K480" s="5"/>
      <c r="L480" s="5"/>
      <c r="M480" s="5"/>
      <c r="N480" s="20"/>
      <c r="O480" s="5"/>
      <c r="P480" s="5"/>
      <c r="Q480" s="5"/>
      <c r="R480" s="5"/>
      <c r="S480" s="5"/>
      <c r="T480" s="5"/>
      <c r="U480" s="5"/>
      <c r="V480" s="5"/>
      <c r="W480" s="5"/>
      <c r="X480" s="5"/>
      <c r="Y480" s="5"/>
      <c r="Z480" s="5"/>
    </row>
    <row r="481" spans="1:26" ht="15.75" hidden="1" customHeight="1">
      <c r="A481" s="12"/>
      <c r="B481" s="5"/>
      <c r="C481" s="5"/>
      <c r="D481" s="5"/>
      <c r="E481" s="5"/>
      <c r="F481" s="5"/>
      <c r="G481" s="5"/>
      <c r="H481" s="5"/>
      <c r="I481" s="5"/>
      <c r="J481" s="5"/>
      <c r="K481" s="5"/>
      <c r="L481" s="5"/>
      <c r="M481" s="5"/>
      <c r="N481" s="20"/>
      <c r="O481" s="5"/>
      <c r="P481" s="5"/>
      <c r="Q481" s="5"/>
      <c r="R481" s="5"/>
      <c r="S481" s="5"/>
      <c r="T481" s="5"/>
      <c r="U481" s="5"/>
      <c r="V481" s="5"/>
      <c r="W481" s="5"/>
      <c r="X481" s="5"/>
      <c r="Y481" s="5"/>
      <c r="Z481" s="5"/>
    </row>
    <row r="482" spans="1:26" ht="15.75" hidden="1" customHeight="1">
      <c r="A482" s="12"/>
      <c r="B482" s="5"/>
      <c r="C482" s="5"/>
      <c r="D482" s="5"/>
      <c r="E482" s="5"/>
      <c r="F482" s="5"/>
      <c r="G482" s="5"/>
      <c r="H482" s="5"/>
      <c r="I482" s="5"/>
      <c r="J482" s="5"/>
      <c r="K482" s="5"/>
      <c r="L482" s="5"/>
      <c r="M482" s="5"/>
      <c r="N482" s="20"/>
      <c r="O482" s="5"/>
      <c r="P482" s="5"/>
      <c r="Q482" s="5"/>
      <c r="R482" s="5"/>
      <c r="S482" s="5"/>
      <c r="T482" s="5"/>
      <c r="U482" s="5"/>
      <c r="V482" s="5"/>
      <c r="W482" s="5"/>
      <c r="X482" s="5"/>
      <c r="Y482" s="5"/>
      <c r="Z482" s="5"/>
    </row>
    <row r="483" spans="1:26" ht="15.75" hidden="1" customHeight="1">
      <c r="A483" s="12"/>
      <c r="B483" s="5"/>
      <c r="C483" s="5"/>
      <c r="D483" s="5"/>
      <c r="E483" s="5"/>
      <c r="F483" s="5"/>
      <c r="G483" s="5"/>
      <c r="H483" s="5"/>
      <c r="I483" s="5"/>
      <c r="J483" s="5"/>
      <c r="K483" s="5"/>
      <c r="L483" s="5"/>
      <c r="M483" s="5"/>
      <c r="N483" s="20"/>
      <c r="O483" s="5"/>
      <c r="P483" s="5"/>
      <c r="Q483" s="5"/>
      <c r="R483" s="5"/>
      <c r="S483" s="5"/>
      <c r="T483" s="5"/>
      <c r="U483" s="5"/>
      <c r="V483" s="5"/>
      <c r="W483" s="5"/>
      <c r="X483" s="5"/>
      <c r="Y483" s="5"/>
      <c r="Z483" s="5"/>
    </row>
    <row r="484" spans="1:26" ht="15.75" hidden="1" customHeight="1">
      <c r="A484" s="12"/>
      <c r="B484" s="5"/>
      <c r="C484" s="5"/>
      <c r="D484" s="5"/>
      <c r="E484" s="5"/>
      <c r="F484" s="5"/>
      <c r="G484" s="5"/>
      <c r="H484" s="5"/>
      <c r="I484" s="5"/>
      <c r="J484" s="5"/>
      <c r="K484" s="5"/>
      <c r="L484" s="5"/>
      <c r="M484" s="5"/>
      <c r="N484" s="20"/>
      <c r="O484" s="5"/>
      <c r="P484" s="5"/>
      <c r="Q484" s="5"/>
      <c r="R484" s="5"/>
      <c r="S484" s="5"/>
      <c r="T484" s="5"/>
      <c r="U484" s="5"/>
      <c r="V484" s="5"/>
      <c r="W484" s="5"/>
      <c r="X484" s="5"/>
      <c r="Y484" s="5"/>
      <c r="Z484" s="5"/>
    </row>
    <row r="485" spans="1:26" ht="15.75" hidden="1" customHeight="1">
      <c r="A485" s="12"/>
      <c r="B485" s="5"/>
      <c r="C485" s="5"/>
      <c r="D485" s="5"/>
      <c r="E485" s="5"/>
      <c r="F485" s="5"/>
      <c r="G485" s="5"/>
      <c r="H485" s="5"/>
      <c r="I485" s="5"/>
      <c r="J485" s="5"/>
      <c r="K485" s="5"/>
      <c r="L485" s="5"/>
      <c r="M485" s="5"/>
      <c r="N485" s="20"/>
      <c r="O485" s="5"/>
      <c r="P485" s="5"/>
      <c r="Q485" s="5"/>
      <c r="R485" s="5"/>
      <c r="S485" s="5"/>
      <c r="T485" s="5"/>
      <c r="U485" s="5"/>
      <c r="V485" s="5"/>
      <c r="W485" s="5"/>
      <c r="X485" s="5"/>
      <c r="Y485" s="5"/>
      <c r="Z485" s="5"/>
    </row>
    <row r="486" spans="1:26" ht="15.75" hidden="1" customHeight="1">
      <c r="A486" s="12"/>
      <c r="B486" s="5"/>
      <c r="C486" s="5"/>
      <c r="D486" s="5"/>
      <c r="E486" s="5"/>
      <c r="F486" s="5"/>
      <c r="G486" s="5"/>
      <c r="H486" s="5"/>
      <c r="I486" s="5"/>
      <c r="J486" s="5"/>
      <c r="K486" s="5"/>
      <c r="L486" s="5"/>
      <c r="M486" s="5"/>
      <c r="N486" s="20"/>
      <c r="O486" s="5"/>
      <c r="P486" s="5"/>
      <c r="Q486" s="5"/>
      <c r="R486" s="5"/>
      <c r="S486" s="5"/>
      <c r="T486" s="5"/>
      <c r="U486" s="5"/>
      <c r="V486" s="5"/>
      <c r="W486" s="5"/>
      <c r="X486" s="5"/>
      <c r="Y486" s="5"/>
      <c r="Z486" s="5"/>
    </row>
    <row r="487" spans="1:26" ht="15.75" hidden="1" customHeight="1">
      <c r="A487" s="12"/>
      <c r="B487" s="5"/>
      <c r="C487" s="5"/>
      <c r="D487" s="5"/>
      <c r="E487" s="5"/>
      <c r="F487" s="5"/>
      <c r="G487" s="5"/>
      <c r="H487" s="5"/>
      <c r="I487" s="5"/>
      <c r="J487" s="5"/>
      <c r="K487" s="5"/>
      <c r="L487" s="5"/>
      <c r="M487" s="5"/>
      <c r="N487" s="20"/>
      <c r="O487" s="5"/>
      <c r="P487" s="5"/>
      <c r="Q487" s="5"/>
      <c r="R487" s="5"/>
      <c r="S487" s="5"/>
      <c r="T487" s="5"/>
      <c r="U487" s="5"/>
      <c r="V487" s="5"/>
      <c r="W487" s="5"/>
      <c r="X487" s="5"/>
      <c r="Y487" s="5"/>
      <c r="Z487" s="5"/>
    </row>
    <row r="488" spans="1:26" ht="15.75" hidden="1" customHeight="1">
      <c r="A488" s="12"/>
      <c r="B488" s="5"/>
      <c r="C488" s="5"/>
      <c r="D488" s="5"/>
      <c r="E488" s="5"/>
      <c r="F488" s="5"/>
      <c r="G488" s="5"/>
      <c r="H488" s="5"/>
      <c r="I488" s="5"/>
      <c r="J488" s="5"/>
      <c r="K488" s="5"/>
      <c r="L488" s="5"/>
      <c r="M488" s="5"/>
      <c r="N488" s="20"/>
      <c r="O488" s="5"/>
      <c r="P488" s="5"/>
      <c r="Q488" s="5"/>
      <c r="R488" s="5"/>
      <c r="S488" s="5"/>
      <c r="T488" s="5"/>
      <c r="U488" s="5"/>
      <c r="V488" s="5"/>
      <c r="W488" s="5"/>
      <c r="X488" s="5"/>
      <c r="Y488" s="5"/>
      <c r="Z488" s="5"/>
    </row>
    <row r="489" spans="1:26" ht="15.75" hidden="1" customHeight="1">
      <c r="A489" s="12"/>
      <c r="B489" s="5"/>
      <c r="C489" s="5"/>
      <c r="D489" s="5"/>
      <c r="E489" s="5"/>
      <c r="F489" s="5"/>
      <c r="G489" s="5"/>
      <c r="H489" s="5"/>
      <c r="I489" s="5"/>
      <c r="J489" s="5"/>
      <c r="K489" s="5"/>
      <c r="L489" s="5"/>
      <c r="M489" s="5"/>
      <c r="N489" s="20"/>
      <c r="O489" s="5"/>
      <c r="P489" s="5"/>
      <c r="Q489" s="5"/>
      <c r="R489" s="5"/>
      <c r="S489" s="5"/>
      <c r="T489" s="5"/>
      <c r="U489" s="5"/>
      <c r="V489" s="5"/>
      <c r="W489" s="5"/>
      <c r="X489" s="5"/>
      <c r="Y489" s="5"/>
      <c r="Z489" s="5"/>
    </row>
    <row r="490" spans="1:26" ht="15.75" hidden="1" customHeight="1">
      <c r="A490" s="12"/>
      <c r="B490" s="5"/>
      <c r="C490" s="5"/>
      <c r="D490" s="5"/>
      <c r="E490" s="5"/>
      <c r="F490" s="5"/>
      <c r="G490" s="5"/>
      <c r="H490" s="5"/>
      <c r="I490" s="5"/>
      <c r="J490" s="5"/>
      <c r="K490" s="5"/>
      <c r="L490" s="5"/>
      <c r="M490" s="5"/>
      <c r="N490" s="20"/>
      <c r="O490" s="5"/>
      <c r="P490" s="5"/>
      <c r="Q490" s="5"/>
      <c r="R490" s="5"/>
      <c r="S490" s="5"/>
      <c r="T490" s="5"/>
      <c r="U490" s="5"/>
      <c r="V490" s="5"/>
      <c r="W490" s="5"/>
      <c r="X490" s="5"/>
      <c r="Y490" s="5"/>
      <c r="Z490" s="5"/>
    </row>
    <row r="491" spans="1:26" ht="15.75" hidden="1" customHeight="1">
      <c r="A491" s="12"/>
      <c r="B491" s="5"/>
      <c r="C491" s="5"/>
      <c r="D491" s="5"/>
      <c r="E491" s="5"/>
      <c r="F491" s="5"/>
      <c r="G491" s="5"/>
      <c r="H491" s="5"/>
      <c r="I491" s="5"/>
      <c r="J491" s="5"/>
      <c r="K491" s="5"/>
      <c r="L491" s="5"/>
      <c r="M491" s="5"/>
      <c r="N491" s="20"/>
      <c r="O491" s="5"/>
      <c r="P491" s="5"/>
      <c r="Q491" s="5"/>
      <c r="R491" s="5"/>
      <c r="S491" s="5"/>
      <c r="T491" s="5"/>
      <c r="U491" s="5"/>
      <c r="V491" s="5"/>
      <c r="W491" s="5"/>
      <c r="X491" s="5"/>
      <c r="Y491" s="5"/>
      <c r="Z491" s="5"/>
    </row>
    <row r="492" spans="1:26" ht="15.75" hidden="1" customHeight="1">
      <c r="A492" s="12"/>
      <c r="B492" s="5"/>
      <c r="C492" s="5"/>
      <c r="D492" s="5"/>
      <c r="E492" s="5"/>
      <c r="F492" s="5"/>
      <c r="G492" s="5"/>
      <c r="H492" s="5"/>
      <c r="I492" s="5"/>
      <c r="J492" s="5"/>
      <c r="K492" s="5"/>
      <c r="L492" s="5"/>
      <c r="M492" s="5"/>
      <c r="N492" s="20"/>
      <c r="O492" s="5"/>
      <c r="P492" s="5"/>
      <c r="Q492" s="5"/>
      <c r="R492" s="5"/>
      <c r="S492" s="5"/>
      <c r="T492" s="5"/>
      <c r="U492" s="5"/>
      <c r="V492" s="5"/>
      <c r="W492" s="5"/>
      <c r="X492" s="5"/>
      <c r="Y492" s="5"/>
      <c r="Z492" s="5"/>
    </row>
    <row r="493" spans="1:26" ht="15.75" hidden="1" customHeight="1">
      <c r="A493" s="12"/>
      <c r="B493" s="5"/>
      <c r="C493" s="5"/>
      <c r="D493" s="5"/>
      <c r="E493" s="5"/>
      <c r="F493" s="5"/>
      <c r="G493" s="5"/>
      <c r="H493" s="5"/>
      <c r="I493" s="5"/>
      <c r="J493" s="5"/>
      <c r="K493" s="5"/>
      <c r="L493" s="5"/>
      <c r="M493" s="5"/>
      <c r="N493" s="20"/>
      <c r="O493" s="5"/>
      <c r="P493" s="5"/>
      <c r="Q493" s="5"/>
      <c r="R493" s="5"/>
      <c r="S493" s="5"/>
      <c r="T493" s="5"/>
      <c r="U493" s="5"/>
      <c r="V493" s="5"/>
      <c r="W493" s="5"/>
      <c r="X493" s="5"/>
      <c r="Y493" s="5"/>
      <c r="Z493" s="5"/>
    </row>
    <row r="494" spans="1:26" ht="15.75" hidden="1" customHeight="1">
      <c r="A494" s="12"/>
      <c r="B494" s="5"/>
      <c r="C494" s="5"/>
      <c r="D494" s="5"/>
      <c r="E494" s="5"/>
      <c r="F494" s="5"/>
      <c r="G494" s="5"/>
      <c r="H494" s="5"/>
      <c r="I494" s="5"/>
      <c r="J494" s="5"/>
      <c r="K494" s="5"/>
      <c r="L494" s="5"/>
      <c r="M494" s="5"/>
      <c r="N494" s="20"/>
      <c r="O494" s="5"/>
      <c r="P494" s="5"/>
      <c r="Q494" s="5"/>
      <c r="R494" s="5"/>
      <c r="S494" s="5"/>
      <c r="T494" s="5"/>
      <c r="U494" s="5"/>
      <c r="V494" s="5"/>
      <c r="W494" s="5"/>
      <c r="X494" s="5"/>
      <c r="Y494" s="5"/>
      <c r="Z494" s="5"/>
    </row>
    <row r="495" spans="1:26" ht="15.75" hidden="1" customHeight="1">
      <c r="A495" s="12"/>
      <c r="B495" s="5"/>
      <c r="C495" s="5"/>
      <c r="D495" s="5"/>
      <c r="E495" s="5"/>
      <c r="F495" s="5"/>
      <c r="G495" s="5"/>
      <c r="H495" s="5"/>
      <c r="I495" s="5"/>
      <c r="J495" s="5"/>
      <c r="K495" s="5"/>
      <c r="L495" s="5"/>
      <c r="M495" s="5"/>
      <c r="N495" s="20"/>
      <c r="O495" s="5"/>
      <c r="P495" s="5"/>
      <c r="Q495" s="5"/>
      <c r="R495" s="5"/>
      <c r="S495" s="5"/>
      <c r="T495" s="5"/>
      <c r="U495" s="5"/>
      <c r="V495" s="5"/>
      <c r="W495" s="5"/>
      <c r="X495" s="5"/>
      <c r="Y495" s="5"/>
      <c r="Z495" s="5"/>
    </row>
    <row r="496" spans="1:26" ht="15.75" hidden="1" customHeight="1">
      <c r="A496" s="12"/>
      <c r="B496" s="5"/>
      <c r="C496" s="5"/>
      <c r="D496" s="5"/>
      <c r="E496" s="5"/>
      <c r="F496" s="5"/>
      <c r="G496" s="5"/>
      <c r="H496" s="5"/>
      <c r="I496" s="5"/>
      <c r="J496" s="5"/>
      <c r="K496" s="5"/>
      <c r="L496" s="5"/>
      <c r="M496" s="5"/>
      <c r="N496" s="20"/>
      <c r="O496" s="5"/>
      <c r="P496" s="5"/>
      <c r="Q496" s="5"/>
      <c r="R496" s="5"/>
      <c r="S496" s="5"/>
      <c r="T496" s="5"/>
      <c r="U496" s="5"/>
      <c r="V496" s="5"/>
      <c r="W496" s="5"/>
      <c r="X496" s="5"/>
      <c r="Y496" s="5"/>
      <c r="Z496" s="5"/>
    </row>
    <row r="497" spans="1:26" ht="15.75" hidden="1" customHeight="1">
      <c r="A497" s="12"/>
      <c r="B497" s="5"/>
      <c r="C497" s="5"/>
      <c r="D497" s="5"/>
      <c r="E497" s="5"/>
      <c r="F497" s="5"/>
      <c r="G497" s="5"/>
      <c r="H497" s="5"/>
      <c r="I497" s="5"/>
      <c r="J497" s="5"/>
      <c r="K497" s="5"/>
      <c r="L497" s="5"/>
      <c r="M497" s="5"/>
      <c r="N497" s="20"/>
      <c r="O497" s="5"/>
      <c r="P497" s="5"/>
      <c r="Q497" s="5"/>
      <c r="R497" s="5"/>
      <c r="S497" s="5"/>
      <c r="T497" s="5"/>
      <c r="U497" s="5"/>
      <c r="V497" s="5"/>
      <c r="W497" s="5"/>
      <c r="X497" s="5"/>
      <c r="Y497" s="5"/>
      <c r="Z497" s="5"/>
    </row>
    <row r="498" spans="1:26" ht="15.75" hidden="1" customHeight="1">
      <c r="A498" s="12"/>
      <c r="B498" s="5"/>
      <c r="C498" s="5"/>
      <c r="D498" s="5"/>
      <c r="E498" s="5"/>
      <c r="F498" s="5"/>
      <c r="G498" s="5"/>
      <c r="H498" s="5"/>
      <c r="I498" s="5"/>
      <c r="J498" s="5"/>
      <c r="K498" s="5"/>
      <c r="L498" s="5"/>
      <c r="M498" s="5"/>
      <c r="N498" s="20"/>
      <c r="O498" s="5"/>
      <c r="P498" s="5"/>
      <c r="Q498" s="5"/>
      <c r="R498" s="5"/>
      <c r="S498" s="5"/>
      <c r="T498" s="5"/>
      <c r="U498" s="5"/>
      <c r="V498" s="5"/>
      <c r="W498" s="5"/>
      <c r="X498" s="5"/>
      <c r="Y498" s="5"/>
      <c r="Z498" s="5"/>
    </row>
    <row r="499" spans="1:26" ht="15.75" hidden="1" customHeight="1">
      <c r="A499" s="12"/>
      <c r="B499" s="5"/>
      <c r="C499" s="5"/>
      <c r="D499" s="5"/>
      <c r="E499" s="5"/>
      <c r="F499" s="5"/>
      <c r="G499" s="5"/>
      <c r="H499" s="5"/>
      <c r="I499" s="5"/>
      <c r="J499" s="5"/>
      <c r="K499" s="5"/>
      <c r="L499" s="5"/>
      <c r="M499" s="5"/>
      <c r="N499" s="20"/>
      <c r="O499" s="5"/>
      <c r="P499" s="5"/>
      <c r="Q499" s="5"/>
      <c r="R499" s="5"/>
      <c r="S499" s="5"/>
      <c r="T499" s="5"/>
      <c r="U499" s="5"/>
      <c r="V499" s="5"/>
      <c r="W499" s="5"/>
      <c r="X499" s="5"/>
      <c r="Y499" s="5"/>
      <c r="Z499" s="5"/>
    </row>
    <row r="500" spans="1:26" ht="15.75" hidden="1" customHeight="1">
      <c r="A500" s="12"/>
      <c r="B500" s="5"/>
      <c r="C500" s="5"/>
      <c r="D500" s="5"/>
      <c r="E500" s="5"/>
      <c r="F500" s="5"/>
      <c r="G500" s="5"/>
      <c r="H500" s="5"/>
      <c r="I500" s="5"/>
      <c r="J500" s="5"/>
      <c r="K500" s="5"/>
      <c r="L500" s="5"/>
      <c r="M500" s="5"/>
      <c r="N500" s="20"/>
      <c r="O500" s="5"/>
      <c r="P500" s="5"/>
      <c r="Q500" s="5"/>
      <c r="R500" s="5"/>
      <c r="S500" s="5"/>
      <c r="T500" s="5"/>
      <c r="U500" s="5"/>
      <c r="V500" s="5"/>
      <c r="W500" s="5"/>
      <c r="X500" s="5"/>
      <c r="Y500" s="5"/>
      <c r="Z500" s="5"/>
    </row>
    <row r="501" spans="1:26" ht="15.75" hidden="1" customHeight="1">
      <c r="A501" s="12"/>
      <c r="B501" s="5"/>
      <c r="C501" s="5"/>
      <c r="D501" s="5"/>
      <c r="E501" s="5"/>
      <c r="F501" s="5"/>
      <c r="G501" s="5"/>
      <c r="H501" s="5"/>
      <c r="I501" s="5"/>
      <c r="J501" s="5"/>
      <c r="K501" s="5"/>
      <c r="L501" s="5"/>
      <c r="M501" s="5"/>
      <c r="N501" s="20"/>
      <c r="O501" s="5"/>
      <c r="P501" s="5"/>
      <c r="Q501" s="5"/>
      <c r="R501" s="5"/>
      <c r="S501" s="5"/>
      <c r="T501" s="5"/>
      <c r="U501" s="5"/>
      <c r="V501" s="5"/>
      <c r="W501" s="5"/>
      <c r="X501" s="5"/>
      <c r="Y501" s="5"/>
      <c r="Z501" s="5"/>
    </row>
    <row r="502" spans="1:26" ht="15.75" hidden="1" customHeight="1">
      <c r="A502" s="12"/>
      <c r="B502" s="5"/>
      <c r="C502" s="5"/>
      <c r="D502" s="5"/>
      <c r="E502" s="5"/>
      <c r="F502" s="5"/>
      <c r="G502" s="5"/>
      <c r="H502" s="5"/>
      <c r="I502" s="5"/>
      <c r="J502" s="5"/>
      <c r="K502" s="5"/>
      <c r="L502" s="5"/>
      <c r="M502" s="5"/>
      <c r="N502" s="20"/>
      <c r="O502" s="5"/>
      <c r="P502" s="5"/>
      <c r="Q502" s="5"/>
      <c r="R502" s="5"/>
      <c r="S502" s="5"/>
      <c r="T502" s="5"/>
      <c r="U502" s="5"/>
      <c r="V502" s="5"/>
      <c r="W502" s="5"/>
      <c r="X502" s="5"/>
      <c r="Y502" s="5"/>
      <c r="Z502" s="5"/>
    </row>
    <row r="503" spans="1:26" ht="15.75" hidden="1" customHeight="1">
      <c r="A503" s="12"/>
      <c r="B503" s="5"/>
      <c r="C503" s="5"/>
      <c r="D503" s="5"/>
      <c r="E503" s="5"/>
      <c r="F503" s="5"/>
      <c r="G503" s="5"/>
      <c r="H503" s="5"/>
      <c r="I503" s="5"/>
      <c r="J503" s="5"/>
      <c r="K503" s="5"/>
      <c r="L503" s="5"/>
      <c r="M503" s="5"/>
      <c r="N503" s="20"/>
      <c r="O503" s="5"/>
      <c r="P503" s="5"/>
      <c r="Q503" s="5"/>
      <c r="R503" s="5"/>
      <c r="S503" s="5"/>
      <c r="T503" s="5"/>
      <c r="U503" s="5"/>
      <c r="V503" s="5"/>
      <c r="W503" s="5"/>
      <c r="X503" s="5"/>
      <c r="Y503" s="5"/>
      <c r="Z503" s="5"/>
    </row>
    <row r="504" spans="1:26" ht="15.75" hidden="1" customHeight="1">
      <c r="A504" s="12"/>
      <c r="B504" s="5"/>
      <c r="C504" s="5"/>
      <c r="D504" s="5"/>
      <c r="E504" s="5"/>
      <c r="F504" s="5"/>
      <c r="G504" s="5"/>
      <c r="H504" s="5"/>
      <c r="I504" s="5"/>
      <c r="J504" s="5"/>
      <c r="K504" s="5"/>
      <c r="L504" s="5"/>
      <c r="M504" s="5"/>
      <c r="N504" s="20"/>
      <c r="O504" s="5"/>
      <c r="P504" s="5"/>
      <c r="Q504" s="5"/>
      <c r="R504" s="5"/>
      <c r="S504" s="5"/>
      <c r="T504" s="5"/>
      <c r="U504" s="5"/>
      <c r="V504" s="5"/>
      <c r="W504" s="5"/>
      <c r="X504" s="5"/>
      <c r="Y504" s="5"/>
      <c r="Z504" s="5"/>
    </row>
    <row r="505" spans="1:26" ht="15.75" hidden="1" customHeight="1">
      <c r="A505" s="12"/>
      <c r="B505" s="5"/>
      <c r="C505" s="5"/>
      <c r="D505" s="5"/>
      <c r="E505" s="5"/>
      <c r="F505" s="5"/>
      <c r="G505" s="5"/>
      <c r="H505" s="5"/>
      <c r="I505" s="5"/>
      <c r="J505" s="5"/>
      <c r="K505" s="5"/>
      <c r="L505" s="5"/>
      <c r="M505" s="5"/>
      <c r="N505" s="20"/>
      <c r="O505" s="5"/>
      <c r="P505" s="5"/>
      <c r="Q505" s="5"/>
      <c r="R505" s="5"/>
      <c r="S505" s="5"/>
      <c r="T505" s="5"/>
      <c r="U505" s="5"/>
      <c r="V505" s="5"/>
      <c r="W505" s="5"/>
      <c r="X505" s="5"/>
      <c r="Y505" s="5"/>
      <c r="Z505" s="5"/>
    </row>
    <row r="506" spans="1:26" ht="15.75" hidden="1" customHeight="1">
      <c r="A506" s="12"/>
      <c r="B506" s="5"/>
      <c r="C506" s="5"/>
      <c r="D506" s="5"/>
      <c r="E506" s="5"/>
      <c r="F506" s="5"/>
      <c r="G506" s="5"/>
      <c r="H506" s="5"/>
      <c r="I506" s="5"/>
      <c r="J506" s="5"/>
      <c r="K506" s="5"/>
      <c r="L506" s="5"/>
      <c r="M506" s="5"/>
      <c r="N506" s="20"/>
      <c r="O506" s="5"/>
      <c r="P506" s="5"/>
      <c r="Q506" s="5"/>
      <c r="R506" s="5"/>
      <c r="S506" s="5"/>
      <c r="T506" s="5"/>
      <c r="U506" s="5"/>
      <c r="V506" s="5"/>
      <c r="W506" s="5"/>
      <c r="X506" s="5"/>
      <c r="Y506" s="5"/>
      <c r="Z506" s="5"/>
    </row>
    <row r="507" spans="1:26" ht="15.75" hidden="1" customHeight="1">
      <c r="A507" s="12"/>
      <c r="B507" s="5"/>
      <c r="C507" s="5"/>
      <c r="D507" s="5"/>
      <c r="E507" s="5"/>
      <c r="F507" s="5"/>
      <c r="G507" s="5"/>
      <c r="H507" s="5"/>
      <c r="I507" s="5"/>
      <c r="J507" s="5"/>
      <c r="K507" s="5"/>
      <c r="L507" s="5"/>
      <c r="M507" s="5"/>
      <c r="N507" s="20"/>
      <c r="O507" s="5"/>
      <c r="P507" s="5"/>
      <c r="Q507" s="5"/>
      <c r="R507" s="5"/>
      <c r="S507" s="5"/>
      <c r="T507" s="5"/>
      <c r="U507" s="5"/>
      <c r="V507" s="5"/>
      <c r="W507" s="5"/>
      <c r="X507" s="5"/>
      <c r="Y507" s="5"/>
      <c r="Z507" s="5"/>
    </row>
    <row r="508" spans="1:26" ht="15.75" hidden="1" customHeight="1">
      <c r="A508" s="12"/>
      <c r="B508" s="5"/>
      <c r="C508" s="5"/>
      <c r="D508" s="5"/>
      <c r="E508" s="5"/>
      <c r="F508" s="5"/>
      <c r="G508" s="5"/>
      <c r="H508" s="5"/>
      <c r="I508" s="5"/>
      <c r="J508" s="5"/>
      <c r="K508" s="5"/>
      <c r="L508" s="5"/>
      <c r="M508" s="5"/>
      <c r="N508" s="20"/>
      <c r="O508" s="5"/>
      <c r="P508" s="5"/>
      <c r="Q508" s="5"/>
      <c r="R508" s="5"/>
      <c r="S508" s="5"/>
      <c r="T508" s="5"/>
      <c r="U508" s="5"/>
      <c r="V508" s="5"/>
      <c r="W508" s="5"/>
      <c r="X508" s="5"/>
      <c r="Y508" s="5"/>
      <c r="Z508" s="5"/>
    </row>
    <row r="509" spans="1:26" ht="15.75" hidden="1" customHeight="1">
      <c r="A509" s="12"/>
      <c r="B509" s="5"/>
      <c r="C509" s="5"/>
      <c r="D509" s="5"/>
      <c r="E509" s="5"/>
      <c r="F509" s="5"/>
      <c r="G509" s="5"/>
      <c r="H509" s="5"/>
      <c r="I509" s="5"/>
      <c r="J509" s="5"/>
      <c r="K509" s="5"/>
      <c r="L509" s="5"/>
      <c r="M509" s="5"/>
      <c r="N509" s="20"/>
      <c r="O509" s="5"/>
      <c r="P509" s="5"/>
      <c r="Q509" s="5"/>
      <c r="R509" s="5"/>
      <c r="S509" s="5"/>
      <c r="T509" s="5"/>
      <c r="U509" s="5"/>
      <c r="V509" s="5"/>
      <c r="W509" s="5"/>
      <c r="X509" s="5"/>
      <c r="Y509" s="5"/>
      <c r="Z509" s="5"/>
    </row>
    <row r="510" spans="1:26" ht="15.75" hidden="1" customHeight="1">
      <c r="A510" s="12"/>
      <c r="B510" s="5"/>
      <c r="C510" s="5"/>
      <c r="D510" s="5"/>
      <c r="E510" s="5"/>
      <c r="F510" s="5"/>
      <c r="G510" s="5"/>
      <c r="H510" s="5"/>
      <c r="I510" s="5"/>
      <c r="J510" s="5"/>
      <c r="K510" s="5"/>
      <c r="L510" s="5"/>
      <c r="M510" s="5"/>
      <c r="N510" s="20"/>
      <c r="O510" s="5"/>
      <c r="P510" s="5"/>
      <c r="Q510" s="5"/>
      <c r="R510" s="5"/>
      <c r="S510" s="5"/>
      <c r="T510" s="5"/>
      <c r="U510" s="5"/>
      <c r="V510" s="5"/>
      <c r="W510" s="5"/>
      <c r="X510" s="5"/>
      <c r="Y510" s="5"/>
      <c r="Z510" s="5"/>
    </row>
    <row r="511" spans="1:26" ht="15.75" hidden="1" customHeight="1">
      <c r="A511" s="12"/>
      <c r="B511" s="5"/>
      <c r="C511" s="5"/>
      <c r="D511" s="5"/>
      <c r="E511" s="5"/>
      <c r="F511" s="5"/>
      <c r="G511" s="5"/>
      <c r="H511" s="5"/>
      <c r="I511" s="5"/>
      <c r="J511" s="5"/>
      <c r="K511" s="5"/>
      <c r="L511" s="5"/>
      <c r="M511" s="5"/>
      <c r="N511" s="20"/>
      <c r="O511" s="5"/>
      <c r="P511" s="5"/>
      <c r="Q511" s="5"/>
      <c r="R511" s="5"/>
      <c r="S511" s="5"/>
      <c r="T511" s="5"/>
      <c r="U511" s="5"/>
      <c r="V511" s="5"/>
      <c r="W511" s="5"/>
      <c r="X511" s="5"/>
      <c r="Y511" s="5"/>
      <c r="Z511" s="5"/>
    </row>
    <row r="512" spans="1:26" ht="15.75" hidden="1" customHeight="1">
      <c r="A512" s="12"/>
      <c r="B512" s="5"/>
      <c r="C512" s="5"/>
      <c r="D512" s="5"/>
      <c r="E512" s="5"/>
      <c r="F512" s="5"/>
      <c r="G512" s="5"/>
      <c r="H512" s="5"/>
      <c r="I512" s="5"/>
      <c r="J512" s="5"/>
      <c r="K512" s="5"/>
      <c r="L512" s="5"/>
      <c r="M512" s="5"/>
      <c r="N512" s="20"/>
      <c r="O512" s="5"/>
      <c r="P512" s="5"/>
      <c r="Q512" s="5"/>
      <c r="R512" s="5"/>
      <c r="S512" s="5"/>
      <c r="T512" s="5"/>
      <c r="U512" s="5"/>
      <c r="V512" s="5"/>
      <c r="W512" s="5"/>
      <c r="X512" s="5"/>
      <c r="Y512" s="5"/>
      <c r="Z512" s="5"/>
    </row>
    <row r="513" spans="1:26" ht="15.75" hidden="1" customHeight="1">
      <c r="A513" s="12"/>
      <c r="B513" s="5"/>
      <c r="C513" s="5"/>
      <c r="D513" s="5"/>
      <c r="E513" s="5"/>
      <c r="F513" s="5"/>
      <c r="G513" s="5"/>
      <c r="H513" s="5"/>
      <c r="I513" s="5"/>
      <c r="J513" s="5"/>
      <c r="K513" s="5"/>
      <c r="L513" s="5"/>
      <c r="M513" s="5"/>
      <c r="N513" s="20"/>
      <c r="O513" s="5"/>
      <c r="P513" s="5"/>
      <c r="Q513" s="5"/>
      <c r="R513" s="5"/>
      <c r="S513" s="5"/>
      <c r="T513" s="5"/>
      <c r="U513" s="5"/>
      <c r="V513" s="5"/>
      <c r="W513" s="5"/>
      <c r="X513" s="5"/>
      <c r="Y513" s="5"/>
      <c r="Z513" s="5"/>
    </row>
    <row r="514" spans="1:26" ht="15.75" hidden="1" customHeight="1">
      <c r="A514" s="12"/>
      <c r="B514" s="5"/>
      <c r="C514" s="5"/>
      <c r="D514" s="5"/>
      <c r="E514" s="5"/>
      <c r="F514" s="5"/>
      <c r="G514" s="5"/>
      <c r="H514" s="5"/>
      <c r="I514" s="5"/>
      <c r="J514" s="5"/>
      <c r="K514" s="5"/>
      <c r="L514" s="5"/>
      <c r="M514" s="5"/>
      <c r="N514" s="20"/>
      <c r="O514" s="5"/>
      <c r="P514" s="5"/>
      <c r="Q514" s="5"/>
      <c r="R514" s="5"/>
      <c r="S514" s="5"/>
      <c r="T514" s="5"/>
      <c r="U514" s="5"/>
      <c r="V514" s="5"/>
      <c r="W514" s="5"/>
      <c r="X514" s="5"/>
      <c r="Y514" s="5"/>
      <c r="Z514" s="5"/>
    </row>
    <row r="515" spans="1:26" ht="15.75" hidden="1" customHeight="1">
      <c r="A515" s="12"/>
      <c r="B515" s="5"/>
      <c r="C515" s="5"/>
      <c r="D515" s="5"/>
      <c r="E515" s="5"/>
      <c r="F515" s="5"/>
      <c r="G515" s="5"/>
      <c r="H515" s="5"/>
      <c r="I515" s="5"/>
      <c r="J515" s="5"/>
      <c r="K515" s="5"/>
      <c r="L515" s="5"/>
      <c r="M515" s="5"/>
      <c r="N515" s="20"/>
      <c r="O515" s="5"/>
      <c r="P515" s="5"/>
      <c r="Q515" s="5"/>
      <c r="R515" s="5"/>
      <c r="S515" s="5"/>
      <c r="T515" s="5"/>
      <c r="U515" s="5"/>
      <c r="V515" s="5"/>
      <c r="W515" s="5"/>
      <c r="X515" s="5"/>
      <c r="Y515" s="5"/>
      <c r="Z515" s="5"/>
    </row>
    <row r="516" spans="1:26" ht="15.75" hidden="1" customHeight="1">
      <c r="A516" s="12"/>
      <c r="B516" s="5"/>
      <c r="C516" s="5"/>
      <c r="D516" s="5"/>
      <c r="E516" s="5"/>
      <c r="F516" s="5"/>
      <c r="G516" s="5"/>
      <c r="H516" s="5"/>
      <c r="I516" s="5"/>
      <c r="J516" s="5"/>
      <c r="K516" s="5"/>
      <c r="L516" s="5"/>
      <c r="M516" s="5"/>
      <c r="N516" s="20"/>
      <c r="O516" s="5"/>
      <c r="P516" s="5"/>
      <c r="Q516" s="5"/>
      <c r="R516" s="5"/>
      <c r="S516" s="5"/>
      <c r="T516" s="5"/>
      <c r="U516" s="5"/>
      <c r="V516" s="5"/>
      <c r="W516" s="5"/>
      <c r="X516" s="5"/>
      <c r="Y516" s="5"/>
      <c r="Z516" s="5"/>
    </row>
    <row r="517" spans="1:26" ht="15.75" hidden="1" customHeight="1">
      <c r="A517" s="12"/>
      <c r="B517" s="5"/>
      <c r="C517" s="5"/>
      <c r="D517" s="5"/>
      <c r="E517" s="5"/>
      <c r="F517" s="5"/>
      <c r="G517" s="5"/>
      <c r="H517" s="5"/>
      <c r="I517" s="5"/>
      <c r="J517" s="5"/>
      <c r="K517" s="5"/>
      <c r="L517" s="5"/>
      <c r="M517" s="5"/>
      <c r="N517" s="20"/>
      <c r="O517" s="5"/>
      <c r="P517" s="5"/>
      <c r="Q517" s="5"/>
      <c r="R517" s="5"/>
      <c r="S517" s="5"/>
      <c r="T517" s="5"/>
      <c r="U517" s="5"/>
      <c r="V517" s="5"/>
      <c r="W517" s="5"/>
      <c r="X517" s="5"/>
      <c r="Y517" s="5"/>
      <c r="Z517" s="5"/>
    </row>
    <row r="518" spans="1:26" ht="15.75" hidden="1" customHeight="1">
      <c r="A518" s="12"/>
      <c r="B518" s="5"/>
      <c r="C518" s="5"/>
      <c r="D518" s="5"/>
      <c r="E518" s="5"/>
      <c r="F518" s="5"/>
      <c r="G518" s="5"/>
      <c r="H518" s="5"/>
      <c r="I518" s="5"/>
      <c r="J518" s="5"/>
      <c r="K518" s="5"/>
      <c r="L518" s="5"/>
      <c r="M518" s="5"/>
      <c r="N518" s="20"/>
      <c r="O518" s="5"/>
      <c r="P518" s="5"/>
      <c r="Q518" s="5"/>
      <c r="R518" s="5"/>
      <c r="S518" s="5"/>
      <c r="T518" s="5"/>
      <c r="U518" s="5"/>
      <c r="V518" s="5"/>
      <c r="W518" s="5"/>
      <c r="X518" s="5"/>
      <c r="Y518" s="5"/>
      <c r="Z518" s="5"/>
    </row>
    <row r="519" spans="1:26" ht="15.75" hidden="1" customHeight="1">
      <c r="A519" s="12"/>
      <c r="B519" s="5"/>
      <c r="C519" s="5"/>
      <c r="D519" s="5"/>
      <c r="E519" s="5"/>
      <c r="F519" s="5"/>
      <c r="G519" s="5"/>
      <c r="H519" s="5"/>
      <c r="I519" s="5"/>
      <c r="J519" s="5"/>
      <c r="K519" s="5"/>
      <c r="L519" s="5"/>
      <c r="M519" s="5"/>
      <c r="N519" s="20"/>
      <c r="O519" s="5"/>
      <c r="P519" s="5"/>
      <c r="Q519" s="5"/>
      <c r="R519" s="5"/>
      <c r="S519" s="5"/>
      <c r="T519" s="5"/>
      <c r="U519" s="5"/>
      <c r="V519" s="5"/>
      <c r="W519" s="5"/>
      <c r="X519" s="5"/>
      <c r="Y519" s="5"/>
      <c r="Z519" s="5"/>
    </row>
    <row r="520" spans="1:26" ht="15.75" hidden="1" customHeight="1">
      <c r="A520" s="12"/>
      <c r="B520" s="5"/>
      <c r="C520" s="5"/>
      <c r="D520" s="5"/>
      <c r="E520" s="5"/>
      <c r="F520" s="5"/>
      <c r="G520" s="5"/>
      <c r="H520" s="5"/>
      <c r="I520" s="5"/>
      <c r="J520" s="5"/>
      <c r="K520" s="5"/>
      <c r="L520" s="5"/>
      <c r="M520" s="5"/>
      <c r="N520" s="20"/>
      <c r="O520" s="5"/>
      <c r="P520" s="5"/>
      <c r="Q520" s="5"/>
      <c r="R520" s="5"/>
      <c r="S520" s="5"/>
      <c r="T520" s="5"/>
      <c r="U520" s="5"/>
      <c r="V520" s="5"/>
      <c r="W520" s="5"/>
      <c r="X520" s="5"/>
      <c r="Y520" s="5"/>
      <c r="Z520" s="5"/>
    </row>
    <row r="521" spans="1:26" ht="15.75" hidden="1" customHeight="1">
      <c r="A521" s="12"/>
      <c r="B521" s="5"/>
      <c r="C521" s="5"/>
      <c r="D521" s="5"/>
      <c r="E521" s="5"/>
      <c r="F521" s="5"/>
      <c r="G521" s="5"/>
      <c r="H521" s="5"/>
      <c r="I521" s="5"/>
      <c r="J521" s="5"/>
      <c r="K521" s="5"/>
      <c r="L521" s="5"/>
      <c r="M521" s="5"/>
      <c r="N521" s="20"/>
      <c r="O521" s="5"/>
      <c r="P521" s="5"/>
      <c r="Q521" s="5"/>
      <c r="R521" s="5"/>
      <c r="S521" s="5"/>
      <c r="T521" s="5"/>
      <c r="U521" s="5"/>
      <c r="V521" s="5"/>
      <c r="W521" s="5"/>
      <c r="X521" s="5"/>
      <c r="Y521" s="5"/>
      <c r="Z521" s="5"/>
    </row>
    <row r="522" spans="1:26" ht="15.75" hidden="1" customHeight="1">
      <c r="A522" s="12"/>
      <c r="B522" s="5"/>
      <c r="C522" s="5"/>
      <c r="D522" s="5"/>
      <c r="E522" s="5"/>
      <c r="F522" s="5"/>
      <c r="G522" s="5"/>
      <c r="H522" s="5"/>
      <c r="I522" s="5"/>
      <c r="J522" s="5"/>
      <c r="K522" s="5"/>
      <c r="L522" s="5"/>
      <c r="M522" s="5"/>
      <c r="N522" s="20"/>
      <c r="O522" s="5"/>
      <c r="P522" s="5"/>
      <c r="Q522" s="5"/>
      <c r="R522" s="5"/>
      <c r="S522" s="5"/>
      <c r="T522" s="5"/>
      <c r="U522" s="5"/>
      <c r="V522" s="5"/>
      <c r="W522" s="5"/>
      <c r="X522" s="5"/>
      <c r="Y522" s="5"/>
      <c r="Z522" s="5"/>
    </row>
    <row r="523" spans="1:26" ht="15.75" hidden="1" customHeight="1">
      <c r="A523" s="12"/>
      <c r="B523" s="5"/>
      <c r="C523" s="5"/>
      <c r="D523" s="5"/>
      <c r="E523" s="5"/>
      <c r="F523" s="5"/>
      <c r="G523" s="5"/>
      <c r="H523" s="5"/>
      <c r="I523" s="5"/>
      <c r="J523" s="5"/>
      <c r="K523" s="5"/>
      <c r="L523" s="5"/>
      <c r="M523" s="5"/>
      <c r="N523" s="20"/>
      <c r="O523" s="5"/>
      <c r="P523" s="5"/>
      <c r="Q523" s="5"/>
      <c r="R523" s="5"/>
      <c r="S523" s="5"/>
      <c r="T523" s="5"/>
      <c r="U523" s="5"/>
      <c r="V523" s="5"/>
      <c r="W523" s="5"/>
      <c r="X523" s="5"/>
      <c r="Y523" s="5"/>
      <c r="Z523" s="5"/>
    </row>
    <row r="524" spans="1:26" ht="15.75" hidden="1" customHeight="1">
      <c r="A524" s="12"/>
      <c r="B524" s="5"/>
      <c r="C524" s="5"/>
      <c r="D524" s="5"/>
      <c r="E524" s="5"/>
      <c r="F524" s="5"/>
      <c r="G524" s="5"/>
      <c r="H524" s="5"/>
      <c r="I524" s="5"/>
      <c r="J524" s="5"/>
      <c r="K524" s="5"/>
      <c r="L524" s="5"/>
      <c r="M524" s="5"/>
      <c r="N524" s="20"/>
      <c r="O524" s="5"/>
      <c r="P524" s="5"/>
      <c r="Q524" s="5"/>
      <c r="R524" s="5"/>
      <c r="S524" s="5"/>
      <c r="T524" s="5"/>
      <c r="U524" s="5"/>
      <c r="V524" s="5"/>
      <c r="W524" s="5"/>
      <c r="X524" s="5"/>
      <c r="Y524" s="5"/>
      <c r="Z524" s="5"/>
    </row>
    <row r="525" spans="1:26" ht="15.75" hidden="1" customHeight="1">
      <c r="A525" s="12"/>
      <c r="B525" s="5"/>
      <c r="C525" s="5"/>
      <c r="D525" s="5"/>
      <c r="E525" s="5"/>
      <c r="F525" s="5"/>
      <c r="G525" s="5"/>
      <c r="H525" s="5"/>
      <c r="I525" s="5"/>
      <c r="J525" s="5"/>
      <c r="K525" s="5"/>
      <c r="L525" s="5"/>
      <c r="M525" s="5"/>
      <c r="N525" s="20"/>
      <c r="O525" s="5"/>
      <c r="P525" s="5"/>
      <c r="Q525" s="5"/>
      <c r="R525" s="5"/>
      <c r="S525" s="5"/>
      <c r="T525" s="5"/>
      <c r="U525" s="5"/>
      <c r="V525" s="5"/>
      <c r="W525" s="5"/>
      <c r="X525" s="5"/>
      <c r="Y525" s="5"/>
      <c r="Z525" s="5"/>
    </row>
    <row r="526" spans="1:26" ht="15.75" hidden="1" customHeight="1">
      <c r="A526" s="12"/>
      <c r="B526" s="5"/>
      <c r="C526" s="5"/>
      <c r="D526" s="5"/>
      <c r="E526" s="5"/>
      <c r="F526" s="5"/>
      <c r="G526" s="5"/>
      <c r="H526" s="5"/>
      <c r="I526" s="5"/>
      <c r="J526" s="5"/>
      <c r="K526" s="5"/>
      <c r="L526" s="5"/>
      <c r="M526" s="5"/>
      <c r="N526" s="20"/>
      <c r="O526" s="5"/>
      <c r="P526" s="5"/>
      <c r="Q526" s="5"/>
      <c r="R526" s="5"/>
      <c r="S526" s="5"/>
      <c r="T526" s="5"/>
      <c r="U526" s="5"/>
      <c r="V526" s="5"/>
      <c r="W526" s="5"/>
      <c r="X526" s="5"/>
      <c r="Y526" s="5"/>
      <c r="Z526" s="5"/>
    </row>
    <row r="527" spans="1:26" ht="15.75" hidden="1" customHeight="1">
      <c r="A527" s="12"/>
      <c r="B527" s="5"/>
      <c r="C527" s="5"/>
      <c r="D527" s="5"/>
      <c r="E527" s="5"/>
      <c r="F527" s="5"/>
      <c r="G527" s="5"/>
      <c r="H527" s="5"/>
      <c r="I527" s="5"/>
      <c r="J527" s="5"/>
      <c r="K527" s="5"/>
      <c r="L527" s="5"/>
      <c r="M527" s="5"/>
      <c r="N527" s="20"/>
      <c r="O527" s="5"/>
      <c r="P527" s="5"/>
      <c r="Q527" s="5"/>
      <c r="R527" s="5"/>
      <c r="S527" s="5"/>
      <c r="T527" s="5"/>
      <c r="U527" s="5"/>
      <c r="V527" s="5"/>
      <c r="W527" s="5"/>
      <c r="X527" s="5"/>
      <c r="Y527" s="5"/>
      <c r="Z527" s="5"/>
    </row>
    <row r="528" spans="1:26" ht="15.75" hidden="1" customHeight="1">
      <c r="A528" s="12"/>
      <c r="B528" s="5"/>
      <c r="C528" s="5"/>
      <c r="D528" s="5"/>
      <c r="E528" s="5"/>
      <c r="F528" s="5"/>
      <c r="G528" s="5"/>
      <c r="H528" s="5"/>
      <c r="I528" s="5"/>
      <c r="J528" s="5"/>
      <c r="K528" s="5"/>
      <c r="L528" s="5"/>
      <c r="M528" s="5"/>
      <c r="N528" s="20"/>
      <c r="O528" s="5"/>
      <c r="P528" s="5"/>
      <c r="Q528" s="5"/>
      <c r="R528" s="5"/>
      <c r="S528" s="5"/>
      <c r="T528" s="5"/>
      <c r="U528" s="5"/>
      <c r="V528" s="5"/>
      <c r="W528" s="5"/>
      <c r="X528" s="5"/>
      <c r="Y528" s="5"/>
      <c r="Z528" s="5"/>
    </row>
    <row r="529" spans="1:26" ht="15.75" hidden="1" customHeight="1">
      <c r="A529" s="12"/>
      <c r="B529" s="5"/>
      <c r="C529" s="5"/>
      <c r="D529" s="5"/>
      <c r="E529" s="5"/>
      <c r="F529" s="5"/>
      <c r="G529" s="5"/>
      <c r="H529" s="5"/>
      <c r="I529" s="5"/>
      <c r="J529" s="5"/>
      <c r="K529" s="5"/>
      <c r="L529" s="5"/>
      <c r="M529" s="5"/>
      <c r="N529" s="20"/>
      <c r="O529" s="5"/>
      <c r="P529" s="5"/>
      <c r="Q529" s="5"/>
      <c r="R529" s="5"/>
      <c r="S529" s="5"/>
      <c r="T529" s="5"/>
      <c r="U529" s="5"/>
      <c r="V529" s="5"/>
      <c r="W529" s="5"/>
      <c r="X529" s="5"/>
      <c r="Y529" s="5"/>
      <c r="Z529" s="5"/>
    </row>
    <row r="530" spans="1:26" ht="15.75" hidden="1" customHeight="1">
      <c r="A530" s="12"/>
      <c r="B530" s="5"/>
      <c r="C530" s="5"/>
      <c r="D530" s="5"/>
      <c r="E530" s="5"/>
      <c r="F530" s="5"/>
      <c r="G530" s="5"/>
      <c r="H530" s="5"/>
      <c r="I530" s="5"/>
      <c r="J530" s="5"/>
      <c r="K530" s="5"/>
      <c r="L530" s="5"/>
      <c r="M530" s="5"/>
      <c r="N530" s="20"/>
      <c r="O530" s="5"/>
      <c r="P530" s="5"/>
      <c r="Q530" s="5"/>
      <c r="R530" s="5"/>
      <c r="S530" s="5"/>
      <c r="T530" s="5"/>
      <c r="U530" s="5"/>
      <c r="V530" s="5"/>
      <c r="W530" s="5"/>
      <c r="X530" s="5"/>
      <c r="Y530" s="5"/>
      <c r="Z530" s="5"/>
    </row>
    <row r="531" spans="1:26" ht="15.75" hidden="1" customHeight="1">
      <c r="A531" s="12"/>
      <c r="B531" s="5"/>
      <c r="C531" s="5"/>
      <c r="D531" s="5"/>
      <c r="E531" s="5"/>
      <c r="F531" s="5"/>
      <c r="G531" s="5"/>
      <c r="H531" s="5"/>
      <c r="I531" s="5"/>
      <c r="J531" s="5"/>
      <c r="K531" s="5"/>
      <c r="L531" s="5"/>
      <c r="M531" s="5"/>
      <c r="N531" s="20"/>
      <c r="O531" s="5"/>
      <c r="P531" s="5"/>
      <c r="Q531" s="5"/>
      <c r="R531" s="5"/>
      <c r="S531" s="5"/>
      <c r="T531" s="5"/>
      <c r="U531" s="5"/>
      <c r="V531" s="5"/>
      <c r="W531" s="5"/>
      <c r="X531" s="5"/>
      <c r="Y531" s="5"/>
      <c r="Z531" s="5"/>
    </row>
    <row r="532" spans="1:26" ht="15.75" hidden="1" customHeight="1">
      <c r="A532" s="12"/>
      <c r="B532" s="5"/>
      <c r="C532" s="5"/>
      <c r="D532" s="5"/>
      <c r="E532" s="5"/>
      <c r="F532" s="5"/>
      <c r="G532" s="5"/>
      <c r="H532" s="5"/>
      <c r="I532" s="5"/>
      <c r="J532" s="5"/>
      <c r="K532" s="5"/>
      <c r="L532" s="5"/>
      <c r="M532" s="5"/>
      <c r="N532" s="20"/>
      <c r="O532" s="5"/>
      <c r="P532" s="5"/>
      <c r="Q532" s="5"/>
      <c r="R532" s="5"/>
      <c r="S532" s="5"/>
      <c r="T532" s="5"/>
      <c r="U532" s="5"/>
      <c r="V532" s="5"/>
      <c r="W532" s="5"/>
      <c r="X532" s="5"/>
      <c r="Y532" s="5"/>
      <c r="Z532" s="5"/>
    </row>
    <row r="533" spans="1:26" ht="15.75" hidden="1" customHeight="1">
      <c r="A533" s="12"/>
      <c r="B533" s="5"/>
      <c r="C533" s="5"/>
      <c r="D533" s="5"/>
      <c r="E533" s="5"/>
      <c r="F533" s="5"/>
      <c r="G533" s="5"/>
      <c r="H533" s="5"/>
      <c r="I533" s="5"/>
      <c r="J533" s="5"/>
      <c r="K533" s="5"/>
      <c r="L533" s="5"/>
      <c r="M533" s="5"/>
      <c r="N533" s="20"/>
      <c r="O533" s="5"/>
      <c r="P533" s="5"/>
      <c r="Q533" s="5"/>
      <c r="R533" s="5"/>
      <c r="S533" s="5"/>
      <c r="T533" s="5"/>
      <c r="U533" s="5"/>
      <c r="V533" s="5"/>
      <c r="W533" s="5"/>
      <c r="X533" s="5"/>
      <c r="Y533" s="5"/>
      <c r="Z533" s="5"/>
    </row>
    <row r="534" spans="1:26" ht="15.75" hidden="1" customHeight="1">
      <c r="A534" s="12"/>
      <c r="B534" s="5"/>
      <c r="C534" s="5"/>
      <c r="D534" s="5"/>
      <c r="E534" s="5"/>
      <c r="F534" s="5"/>
      <c r="G534" s="5"/>
      <c r="H534" s="5"/>
      <c r="I534" s="5"/>
      <c r="J534" s="5"/>
      <c r="K534" s="5"/>
      <c r="L534" s="5"/>
      <c r="M534" s="5"/>
      <c r="N534" s="20"/>
      <c r="O534" s="5"/>
      <c r="P534" s="5"/>
      <c r="Q534" s="5"/>
      <c r="R534" s="5"/>
      <c r="S534" s="5"/>
      <c r="T534" s="5"/>
      <c r="U534" s="5"/>
      <c r="V534" s="5"/>
      <c r="W534" s="5"/>
      <c r="X534" s="5"/>
      <c r="Y534" s="5"/>
      <c r="Z534" s="5"/>
    </row>
    <row r="535" spans="1:26" ht="15.75" hidden="1" customHeight="1">
      <c r="A535" s="12"/>
      <c r="B535" s="5"/>
      <c r="C535" s="5"/>
      <c r="D535" s="5"/>
      <c r="E535" s="5"/>
      <c r="F535" s="5"/>
      <c r="G535" s="5"/>
      <c r="H535" s="5"/>
      <c r="I535" s="5"/>
      <c r="J535" s="5"/>
      <c r="K535" s="5"/>
      <c r="L535" s="5"/>
      <c r="M535" s="5"/>
      <c r="N535" s="20"/>
      <c r="O535" s="5"/>
      <c r="P535" s="5"/>
      <c r="Q535" s="5"/>
      <c r="R535" s="5"/>
      <c r="S535" s="5"/>
      <c r="T535" s="5"/>
      <c r="U535" s="5"/>
      <c r="V535" s="5"/>
      <c r="W535" s="5"/>
      <c r="X535" s="5"/>
      <c r="Y535" s="5"/>
      <c r="Z535" s="5"/>
    </row>
    <row r="536" spans="1:26" ht="15.75" hidden="1" customHeight="1">
      <c r="A536" s="12"/>
      <c r="B536" s="5"/>
      <c r="C536" s="5"/>
      <c r="D536" s="5"/>
      <c r="E536" s="5"/>
      <c r="F536" s="5"/>
      <c r="G536" s="5"/>
      <c r="H536" s="5"/>
      <c r="I536" s="5"/>
      <c r="J536" s="5"/>
      <c r="K536" s="5"/>
      <c r="L536" s="5"/>
      <c r="M536" s="5"/>
      <c r="N536" s="20"/>
      <c r="O536" s="5"/>
      <c r="P536" s="5"/>
      <c r="Q536" s="5"/>
      <c r="R536" s="5"/>
      <c r="S536" s="5"/>
      <c r="T536" s="5"/>
      <c r="U536" s="5"/>
      <c r="V536" s="5"/>
      <c r="W536" s="5"/>
      <c r="X536" s="5"/>
      <c r="Y536" s="5"/>
      <c r="Z536" s="5"/>
    </row>
    <row r="537" spans="1:26" ht="15.75" hidden="1" customHeight="1">
      <c r="A537" s="12"/>
      <c r="B537" s="5"/>
      <c r="C537" s="5"/>
      <c r="D537" s="5"/>
      <c r="E537" s="5"/>
      <c r="F537" s="5"/>
      <c r="G537" s="5"/>
      <c r="H537" s="5"/>
      <c r="I537" s="5"/>
      <c r="J537" s="5"/>
      <c r="K537" s="5"/>
      <c r="L537" s="5"/>
      <c r="M537" s="5"/>
      <c r="N537" s="20"/>
      <c r="O537" s="5"/>
      <c r="P537" s="5"/>
      <c r="Q537" s="5"/>
      <c r="R537" s="5"/>
      <c r="S537" s="5"/>
      <c r="T537" s="5"/>
      <c r="U537" s="5"/>
      <c r="V537" s="5"/>
      <c r="W537" s="5"/>
      <c r="X537" s="5"/>
      <c r="Y537" s="5"/>
      <c r="Z537" s="5"/>
    </row>
    <row r="538" spans="1:26" ht="15.75" hidden="1" customHeight="1">
      <c r="A538" s="12"/>
      <c r="B538" s="5"/>
      <c r="C538" s="5"/>
      <c r="D538" s="5"/>
      <c r="E538" s="5"/>
      <c r="F538" s="5"/>
      <c r="G538" s="5"/>
      <c r="H538" s="5"/>
      <c r="I538" s="5"/>
      <c r="J538" s="5"/>
      <c r="K538" s="5"/>
      <c r="L538" s="5"/>
      <c r="M538" s="5"/>
      <c r="N538" s="20"/>
      <c r="O538" s="5"/>
      <c r="P538" s="5"/>
      <c r="Q538" s="5"/>
      <c r="R538" s="5"/>
      <c r="S538" s="5"/>
      <c r="T538" s="5"/>
      <c r="U538" s="5"/>
      <c r="V538" s="5"/>
      <c r="W538" s="5"/>
      <c r="X538" s="5"/>
      <c r="Y538" s="5"/>
      <c r="Z538" s="5"/>
    </row>
    <row r="539" spans="1:26" ht="15.75" hidden="1" customHeight="1">
      <c r="A539" s="12"/>
      <c r="B539" s="5"/>
      <c r="C539" s="5"/>
      <c r="D539" s="5"/>
      <c r="E539" s="5"/>
      <c r="F539" s="5"/>
      <c r="G539" s="5"/>
      <c r="H539" s="5"/>
      <c r="I539" s="5"/>
      <c r="J539" s="5"/>
      <c r="K539" s="5"/>
      <c r="L539" s="5"/>
      <c r="M539" s="5"/>
      <c r="N539" s="20"/>
      <c r="O539" s="5"/>
      <c r="P539" s="5"/>
      <c r="Q539" s="5"/>
      <c r="R539" s="5"/>
      <c r="S539" s="5"/>
      <c r="T539" s="5"/>
      <c r="U539" s="5"/>
      <c r="V539" s="5"/>
      <c r="W539" s="5"/>
      <c r="X539" s="5"/>
      <c r="Y539" s="5"/>
      <c r="Z539" s="5"/>
    </row>
    <row r="540" spans="1:26" ht="15.75" hidden="1" customHeight="1">
      <c r="A540" s="12"/>
      <c r="B540" s="5"/>
      <c r="C540" s="5"/>
      <c r="D540" s="5"/>
      <c r="E540" s="5"/>
      <c r="F540" s="5"/>
      <c r="G540" s="5"/>
      <c r="H540" s="5"/>
      <c r="I540" s="5"/>
      <c r="J540" s="5"/>
      <c r="K540" s="5"/>
      <c r="L540" s="5"/>
      <c r="M540" s="5"/>
      <c r="N540" s="20"/>
      <c r="O540" s="5"/>
      <c r="P540" s="5"/>
      <c r="Q540" s="5"/>
      <c r="R540" s="5"/>
      <c r="S540" s="5"/>
      <c r="T540" s="5"/>
      <c r="U540" s="5"/>
      <c r="V540" s="5"/>
      <c r="W540" s="5"/>
      <c r="X540" s="5"/>
      <c r="Y540" s="5"/>
      <c r="Z540" s="5"/>
    </row>
    <row r="541" spans="1:26" ht="15.75" hidden="1" customHeight="1">
      <c r="A541" s="12"/>
      <c r="B541" s="5"/>
      <c r="C541" s="5"/>
      <c r="D541" s="5"/>
      <c r="E541" s="5"/>
      <c r="F541" s="5"/>
      <c r="G541" s="5"/>
      <c r="H541" s="5"/>
      <c r="I541" s="5"/>
      <c r="J541" s="5"/>
      <c r="K541" s="5"/>
      <c r="L541" s="5"/>
      <c r="M541" s="5"/>
      <c r="N541" s="20"/>
      <c r="O541" s="5"/>
      <c r="P541" s="5"/>
      <c r="Q541" s="5"/>
      <c r="R541" s="5"/>
      <c r="S541" s="5"/>
      <c r="T541" s="5"/>
      <c r="U541" s="5"/>
      <c r="V541" s="5"/>
      <c r="W541" s="5"/>
      <c r="X541" s="5"/>
      <c r="Y541" s="5"/>
      <c r="Z541" s="5"/>
    </row>
    <row r="542" spans="1:26" ht="15.75" hidden="1" customHeight="1">
      <c r="A542" s="12"/>
      <c r="B542" s="5"/>
      <c r="C542" s="5"/>
      <c r="D542" s="5"/>
      <c r="E542" s="5"/>
      <c r="F542" s="5"/>
      <c r="G542" s="5"/>
      <c r="H542" s="5"/>
      <c r="I542" s="5"/>
      <c r="J542" s="5"/>
      <c r="K542" s="5"/>
      <c r="L542" s="5"/>
      <c r="M542" s="5"/>
      <c r="N542" s="20"/>
      <c r="O542" s="5"/>
      <c r="P542" s="5"/>
      <c r="Q542" s="5"/>
      <c r="R542" s="5"/>
      <c r="S542" s="5"/>
      <c r="T542" s="5"/>
      <c r="U542" s="5"/>
      <c r="V542" s="5"/>
      <c r="W542" s="5"/>
      <c r="X542" s="5"/>
      <c r="Y542" s="5"/>
      <c r="Z542" s="5"/>
    </row>
    <row r="543" spans="1:26" ht="15.75" hidden="1" customHeight="1">
      <c r="A543" s="12"/>
      <c r="B543" s="5"/>
      <c r="C543" s="5"/>
      <c r="D543" s="5"/>
      <c r="E543" s="5"/>
      <c r="F543" s="5"/>
      <c r="G543" s="5"/>
      <c r="H543" s="5"/>
      <c r="I543" s="5"/>
      <c r="J543" s="5"/>
      <c r="K543" s="5"/>
      <c r="L543" s="5"/>
      <c r="M543" s="5"/>
      <c r="N543" s="20"/>
      <c r="O543" s="5"/>
      <c r="P543" s="5"/>
      <c r="Q543" s="5"/>
      <c r="R543" s="5"/>
      <c r="S543" s="5"/>
      <c r="T543" s="5"/>
      <c r="U543" s="5"/>
      <c r="V543" s="5"/>
      <c r="W543" s="5"/>
      <c r="X543" s="5"/>
      <c r="Y543" s="5"/>
      <c r="Z543" s="5"/>
    </row>
    <row r="544" spans="1:26" ht="15.75" hidden="1" customHeight="1">
      <c r="A544" s="12"/>
      <c r="B544" s="5"/>
      <c r="C544" s="5"/>
      <c r="D544" s="5"/>
      <c r="E544" s="5"/>
      <c r="F544" s="5"/>
      <c r="G544" s="5"/>
      <c r="H544" s="5"/>
      <c r="I544" s="5"/>
      <c r="J544" s="5"/>
      <c r="K544" s="5"/>
      <c r="L544" s="5"/>
      <c r="M544" s="5"/>
      <c r="N544" s="20"/>
      <c r="O544" s="5"/>
      <c r="P544" s="5"/>
      <c r="Q544" s="5"/>
      <c r="R544" s="5"/>
      <c r="S544" s="5"/>
      <c r="T544" s="5"/>
      <c r="U544" s="5"/>
      <c r="V544" s="5"/>
      <c r="W544" s="5"/>
      <c r="X544" s="5"/>
      <c r="Y544" s="5"/>
      <c r="Z544" s="5"/>
    </row>
    <row r="545" spans="1:26" ht="15.75" hidden="1" customHeight="1">
      <c r="A545" s="12"/>
      <c r="B545" s="5"/>
      <c r="C545" s="5"/>
      <c r="D545" s="5"/>
      <c r="E545" s="5"/>
      <c r="F545" s="5"/>
      <c r="G545" s="5"/>
      <c r="H545" s="5"/>
      <c r="I545" s="5"/>
      <c r="J545" s="5"/>
      <c r="K545" s="5"/>
      <c r="L545" s="5"/>
      <c r="M545" s="5"/>
      <c r="N545" s="20"/>
      <c r="O545" s="5"/>
      <c r="P545" s="5"/>
      <c r="Q545" s="5"/>
      <c r="R545" s="5"/>
      <c r="S545" s="5"/>
      <c r="T545" s="5"/>
      <c r="U545" s="5"/>
      <c r="V545" s="5"/>
      <c r="W545" s="5"/>
      <c r="X545" s="5"/>
      <c r="Y545" s="5"/>
      <c r="Z545" s="5"/>
    </row>
    <row r="546" spans="1:26" ht="15.75" hidden="1" customHeight="1">
      <c r="A546" s="12"/>
      <c r="B546" s="5"/>
      <c r="C546" s="5"/>
      <c r="D546" s="5"/>
      <c r="E546" s="5"/>
      <c r="F546" s="5"/>
      <c r="G546" s="5"/>
      <c r="H546" s="5"/>
      <c r="I546" s="5"/>
      <c r="J546" s="5"/>
      <c r="K546" s="5"/>
      <c r="L546" s="5"/>
      <c r="M546" s="5"/>
      <c r="N546" s="20"/>
      <c r="O546" s="5"/>
      <c r="P546" s="5"/>
      <c r="Q546" s="5"/>
      <c r="R546" s="5"/>
      <c r="S546" s="5"/>
      <c r="T546" s="5"/>
      <c r="U546" s="5"/>
      <c r="V546" s="5"/>
      <c r="W546" s="5"/>
      <c r="X546" s="5"/>
      <c r="Y546" s="5"/>
      <c r="Z546" s="5"/>
    </row>
    <row r="547" spans="1:26" ht="15.75" hidden="1" customHeight="1">
      <c r="A547" s="12"/>
      <c r="B547" s="5"/>
      <c r="C547" s="5"/>
      <c r="D547" s="5"/>
      <c r="E547" s="5"/>
      <c r="F547" s="5"/>
      <c r="G547" s="5"/>
      <c r="H547" s="5"/>
      <c r="I547" s="5"/>
      <c r="J547" s="5"/>
      <c r="K547" s="5"/>
      <c r="L547" s="5"/>
      <c r="M547" s="5"/>
      <c r="N547" s="20"/>
      <c r="O547" s="5"/>
      <c r="P547" s="5"/>
      <c r="Q547" s="5"/>
      <c r="R547" s="5"/>
      <c r="S547" s="5"/>
      <c r="T547" s="5"/>
      <c r="U547" s="5"/>
      <c r="V547" s="5"/>
      <c r="W547" s="5"/>
      <c r="X547" s="5"/>
      <c r="Y547" s="5"/>
      <c r="Z547" s="5"/>
    </row>
    <row r="548" spans="1:26" ht="15.75" hidden="1" customHeight="1">
      <c r="A548" s="12"/>
      <c r="B548" s="5"/>
      <c r="C548" s="5"/>
      <c r="D548" s="5"/>
      <c r="E548" s="5"/>
      <c r="F548" s="5"/>
      <c r="G548" s="5"/>
      <c r="H548" s="5"/>
      <c r="I548" s="5"/>
      <c r="J548" s="5"/>
      <c r="K548" s="5"/>
      <c r="L548" s="5"/>
      <c r="M548" s="5"/>
      <c r="N548" s="20"/>
      <c r="O548" s="5"/>
      <c r="P548" s="5"/>
      <c r="Q548" s="5"/>
      <c r="R548" s="5"/>
      <c r="S548" s="5"/>
      <c r="T548" s="5"/>
      <c r="U548" s="5"/>
      <c r="V548" s="5"/>
      <c r="W548" s="5"/>
      <c r="X548" s="5"/>
      <c r="Y548" s="5"/>
      <c r="Z548" s="5"/>
    </row>
    <row r="549" spans="1:26" ht="15.75" hidden="1" customHeight="1">
      <c r="A549" s="12"/>
      <c r="B549" s="5"/>
      <c r="C549" s="5"/>
      <c r="D549" s="5"/>
      <c r="E549" s="5"/>
      <c r="F549" s="5"/>
      <c r="G549" s="5"/>
      <c r="H549" s="5"/>
      <c r="I549" s="5"/>
      <c r="J549" s="5"/>
      <c r="K549" s="5"/>
      <c r="L549" s="5"/>
      <c r="M549" s="5"/>
      <c r="N549" s="20"/>
      <c r="O549" s="5"/>
      <c r="P549" s="5"/>
      <c r="Q549" s="5"/>
      <c r="R549" s="5"/>
      <c r="S549" s="5"/>
      <c r="T549" s="5"/>
      <c r="U549" s="5"/>
      <c r="V549" s="5"/>
      <c r="W549" s="5"/>
      <c r="X549" s="5"/>
      <c r="Y549" s="5"/>
      <c r="Z549" s="5"/>
    </row>
    <row r="550" spans="1:26" ht="15.75" hidden="1" customHeight="1">
      <c r="A550" s="12"/>
      <c r="B550" s="5"/>
      <c r="C550" s="5"/>
      <c r="D550" s="5"/>
      <c r="E550" s="5"/>
      <c r="F550" s="5"/>
      <c r="G550" s="5"/>
      <c r="H550" s="5"/>
      <c r="I550" s="5"/>
      <c r="J550" s="5"/>
      <c r="K550" s="5"/>
      <c r="L550" s="5"/>
      <c r="M550" s="5"/>
      <c r="N550" s="20"/>
      <c r="O550" s="5"/>
      <c r="P550" s="5"/>
      <c r="Q550" s="5"/>
      <c r="R550" s="5"/>
      <c r="S550" s="5"/>
      <c r="T550" s="5"/>
      <c r="U550" s="5"/>
      <c r="V550" s="5"/>
      <c r="W550" s="5"/>
      <c r="X550" s="5"/>
      <c r="Y550" s="5"/>
      <c r="Z550" s="5"/>
    </row>
    <row r="551" spans="1:26" ht="15.75" hidden="1" customHeight="1">
      <c r="A551" s="12"/>
      <c r="B551" s="5"/>
      <c r="C551" s="5"/>
      <c r="D551" s="5"/>
      <c r="E551" s="5"/>
      <c r="F551" s="5"/>
      <c r="G551" s="5"/>
      <c r="H551" s="5"/>
      <c r="I551" s="5"/>
      <c r="J551" s="5"/>
      <c r="K551" s="5"/>
      <c r="L551" s="5"/>
      <c r="M551" s="5"/>
      <c r="N551" s="20"/>
      <c r="O551" s="5"/>
      <c r="P551" s="5"/>
      <c r="Q551" s="5"/>
      <c r="R551" s="5"/>
      <c r="S551" s="5"/>
      <c r="T551" s="5"/>
      <c r="U551" s="5"/>
      <c r="V551" s="5"/>
      <c r="W551" s="5"/>
      <c r="X551" s="5"/>
      <c r="Y551" s="5"/>
      <c r="Z551" s="5"/>
    </row>
    <row r="552" spans="1:26" ht="15.75" hidden="1" customHeight="1">
      <c r="A552" s="12"/>
      <c r="B552" s="5"/>
      <c r="C552" s="5"/>
      <c r="D552" s="5"/>
      <c r="E552" s="5"/>
      <c r="F552" s="5"/>
      <c r="G552" s="5"/>
      <c r="H552" s="5"/>
      <c r="I552" s="5"/>
      <c r="J552" s="5"/>
      <c r="K552" s="5"/>
      <c r="L552" s="5"/>
      <c r="M552" s="5"/>
      <c r="N552" s="20"/>
      <c r="O552" s="5"/>
      <c r="P552" s="5"/>
      <c r="Q552" s="5"/>
      <c r="R552" s="5"/>
      <c r="S552" s="5"/>
      <c r="T552" s="5"/>
      <c r="U552" s="5"/>
      <c r="V552" s="5"/>
      <c r="W552" s="5"/>
      <c r="X552" s="5"/>
      <c r="Y552" s="5"/>
      <c r="Z552" s="5"/>
    </row>
    <row r="553" spans="1:26" ht="15.75" hidden="1" customHeight="1">
      <c r="A553" s="12"/>
      <c r="B553" s="5"/>
      <c r="C553" s="5"/>
      <c r="D553" s="5"/>
      <c r="E553" s="5"/>
      <c r="F553" s="5"/>
      <c r="G553" s="5"/>
      <c r="H553" s="5"/>
      <c r="I553" s="5"/>
      <c r="J553" s="5"/>
      <c r="K553" s="5"/>
      <c r="L553" s="5"/>
      <c r="M553" s="5"/>
      <c r="N553" s="20"/>
      <c r="O553" s="5"/>
      <c r="P553" s="5"/>
      <c r="Q553" s="5"/>
      <c r="R553" s="5"/>
      <c r="S553" s="5"/>
      <c r="T553" s="5"/>
      <c r="U553" s="5"/>
      <c r="V553" s="5"/>
      <c r="W553" s="5"/>
      <c r="X553" s="5"/>
      <c r="Y553" s="5"/>
      <c r="Z553" s="5"/>
    </row>
    <row r="554" spans="1:26" ht="15.75" hidden="1" customHeight="1">
      <c r="A554" s="12"/>
      <c r="B554" s="5"/>
      <c r="C554" s="5"/>
      <c r="D554" s="5"/>
      <c r="E554" s="5"/>
      <c r="F554" s="5"/>
      <c r="G554" s="5"/>
      <c r="H554" s="5"/>
      <c r="I554" s="5"/>
      <c r="J554" s="5"/>
      <c r="K554" s="5"/>
      <c r="L554" s="5"/>
      <c r="M554" s="5"/>
      <c r="N554" s="20"/>
      <c r="O554" s="5"/>
      <c r="P554" s="5"/>
      <c r="Q554" s="5"/>
      <c r="R554" s="5"/>
      <c r="S554" s="5"/>
      <c r="T554" s="5"/>
      <c r="U554" s="5"/>
      <c r="V554" s="5"/>
      <c r="W554" s="5"/>
      <c r="X554" s="5"/>
      <c r="Y554" s="5"/>
      <c r="Z554" s="5"/>
    </row>
    <row r="555" spans="1:26" ht="15.75" hidden="1" customHeight="1">
      <c r="A555" s="12"/>
      <c r="B555" s="5"/>
      <c r="C555" s="5"/>
      <c r="D555" s="5"/>
      <c r="E555" s="5"/>
      <c r="F555" s="5"/>
      <c r="G555" s="5"/>
      <c r="H555" s="5"/>
      <c r="I555" s="5"/>
      <c r="J555" s="5"/>
      <c r="K555" s="5"/>
      <c r="L555" s="5"/>
      <c r="M555" s="5"/>
      <c r="N555" s="20"/>
      <c r="O555" s="5"/>
      <c r="P555" s="5"/>
      <c r="Q555" s="5"/>
      <c r="R555" s="5"/>
      <c r="S555" s="5"/>
      <c r="T555" s="5"/>
      <c r="U555" s="5"/>
      <c r="V555" s="5"/>
      <c r="W555" s="5"/>
      <c r="X555" s="5"/>
      <c r="Y555" s="5"/>
      <c r="Z555" s="5"/>
    </row>
    <row r="556" spans="1:26" ht="15.75" hidden="1" customHeight="1">
      <c r="A556" s="12"/>
      <c r="B556" s="5"/>
      <c r="C556" s="5"/>
      <c r="D556" s="5"/>
      <c r="E556" s="5"/>
      <c r="F556" s="5"/>
      <c r="G556" s="5"/>
      <c r="H556" s="5"/>
      <c r="I556" s="5"/>
      <c r="J556" s="5"/>
      <c r="K556" s="5"/>
      <c r="L556" s="5"/>
      <c r="M556" s="5"/>
      <c r="N556" s="20"/>
      <c r="O556" s="5"/>
      <c r="P556" s="5"/>
      <c r="Q556" s="5"/>
      <c r="R556" s="5"/>
      <c r="S556" s="5"/>
      <c r="T556" s="5"/>
      <c r="U556" s="5"/>
      <c r="V556" s="5"/>
      <c r="W556" s="5"/>
      <c r="X556" s="5"/>
      <c r="Y556" s="5"/>
      <c r="Z556" s="5"/>
    </row>
    <row r="557" spans="1:26" ht="15.75" hidden="1" customHeight="1">
      <c r="A557" s="12"/>
      <c r="B557" s="5"/>
      <c r="C557" s="5"/>
      <c r="D557" s="5"/>
      <c r="E557" s="5"/>
      <c r="F557" s="5"/>
      <c r="G557" s="5"/>
      <c r="H557" s="5"/>
      <c r="I557" s="5"/>
      <c r="J557" s="5"/>
      <c r="K557" s="5"/>
      <c r="L557" s="5"/>
      <c r="M557" s="5"/>
      <c r="N557" s="20"/>
      <c r="O557" s="5"/>
      <c r="P557" s="5"/>
      <c r="Q557" s="5"/>
      <c r="R557" s="5"/>
      <c r="S557" s="5"/>
      <c r="T557" s="5"/>
      <c r="U557" s="5"/>
      <c r="V557" s="5"/>
      <c r="W557" s="5"/>
      <c r="X557" s="5"/>
      <c r="Y557" s="5"/>
      <c r="Z557" s="5"/>
    </row>
    <row r="558" spans="1:26" ht="15.75" hidden="1" customHeight="1">
      <c r="A558" s="12"/>
      <c r="B558" s="5"/>
      <c r="C558" s="5"/>
      <c r="D558" s="5"/>
      <c r="E558" s="5"/>
      <c r="F558" s="5"/>
      <c r="G558" s="5"/>
      <c r="H558" s="5"/>
      <c r="I558" s="5"/>
      <c r="J558" s="5"/>
      <c r="K558" s="5"/>
      <c r="L558" s="5"/>
      <c r="M558" s="5"/>
      <c r="N558" s="20"/>
      <c r="O558" s="5"/>
      <c r="P558" s="5"/>
      <c r="Q558" s="5"/>
      <c r="R558" s="5"/>
      <c r="S558" s="5"/>
      <c r="T558" s="5"/>
      <c r="U558" s="5"/>
      <c r="V558" s="5"/>
      <c r="W558" s="5"/>
      <c r="X558" s="5"/>
      <c r="Y558" s="5"/>
      <c r="Z558" s="5"/>
    </row>
    <row r="559" spans="1:26" ht="15.75" hidden="1" customHeight="1">
      <c r="A559" s="12"/>
      <c r="B559" s="5"/>
      <c r="C559" s="5"/>
      <c r="D559" s="5"/>
      <c r="E559" s="5"/>
      <c r="F559" s="5"/>
      <c r="G559" s="5"/>
      <c r="H559" s="5"/>
      <c r="I559" s="5"/>
      <c r="J559" s="5"/>
      <c r="K559" s="5"/>
      <c r="L559" s="5"/>
      <c r="M559" s="5"/>
      <c r="N559" s="20"/>
      <c r="O559" s="5"/>
      <c r="P559" s="5"/>
      <c r="Q559" s="5"/>
      <c r="R559" s="5"/>
      <c r="S559" s="5"/>
      <c r="T559" s="5"/>
      <c r="U559" s="5"/>
      <c r="V559" s="5"/>
      <c r="W559" s="5"/>
      <c r="X559" s="5"/>
      <c r="Y559" s="5"/>
      <c r="Z559" s="5"/>
    </row>
    <row r="560" spans="1:26" ht="15.75" hidden="1" customHeight="1">
      <c r="A560" s="12"/>
      <c r="B560" s="5"/>
      <c r="C560" s="5"/>
      <c r="D560" s="5"/>
      <c r="E560" s="5"/>
      <c r="F560" s="5"/>
      <c r="G560" s="5"/>
      <c r="H560" s="5"/>
      <c r="I560" s="5"/>
      <c r="J560" s="5"/>
      <c r="K560" s="5"/>
      <c r="L560" s="5"/>
      <c r="M560" s="5"/>
      <c r="N560" s="20"/>
      <c r="O560" s="5"/>
      <c r="P560" s="5"/>
      <c r="Q560" s="5"/>
      <c r="R560" s="5"/>
      <c r="S560" s="5"/>
      <c r="T560" s="5"/>
      <c r="U560" s="5"/>
      <c r="V560" s="5"/>
      <c r="W560" s="5"/>
      <c r="X560" s="5"/>
      <c r="Y560" s="5"/>
      <c r="Z560" s="5"/>
    </row>
    <row r="561" spans="1:26" ht="15.75" hidden="1" customHeight="1">
      <c r="A561" s="12"/>
      <c r="B561" s="5"/>
      <c r="C561" s="5"/>
      <c r="D561" s="5"/>
      <c r="E561" s="5"/>
      <c r="F561" s="5"/>
      <c r="G561" s="5"/>
      <c r="H561" s="5"/>
      <c r="I561" s="5"/>
      <c r="J561" s="5"/>
      <c r="K561" s="5"/>
      <c r="L561" s="5"/>
      <c r="M561" s="5"/>
      <c r="N561" s="20"/>
      <c r="O561" s="5"/>
      <c r="P561" s="5"/>
      <c r="Q561" s="5"/>
      <c r="R561" s="5"/>
      <c r="S561" s="5"/>
      <c r="T561" s="5"/>
      <c r="U561" s="5"/>
      <c r="V561" s="5"/>
      <c r="W561" s="5"/>
      <c r="X561" s="5"/>
      <c r="Y561" s="5"/>
      <c r="Z561" s="5"/>
    </row>
    <row r="562" spans="1:26" ht="15.75" hidden="1" customHeight="1">
      <c r="A562" s="12"/>
      <c r="B562" s="5"/>
      <c r="C562" s="5"/>
      <c r="D562" s="5"/>
      <c r="E562" s="5"/>
      <c r="F562" s="5"/>
      <c r="G562" s="5"/>
      <c r="H562" s="5"/>
      <c r="I562" s="5"/>
      <c r="J562" s="5"/>
      <c r="K562" s="5"/>
      <c r="L562" s="5"/>
      <c r="M562" s="5"/>
      <c r="N562" s="20"/>
      <c r="O562" s="5"/>
      <c r="P562" s="5"/>
      <c r="Q562" s="5"/>
      <c r="R562" s="5"/>
      <c r="S562" s="5"/>
      <c r="T562" s="5"/>
      <c r="U562" s="5"/>
      <c r="V562" s="5"/>
      <c r="W562" s="5"/>
      <c r="X562" s="5"/>
      <c r="Y562" s="5"/>
      <c r="Z562" s="5"/>
    </row>
    <row r="563" spans="1:26" ht="15.75" hidden="1" customHeight="1">
      <c r="A563" s="12"/>
      <c r="B563" s="5"/>
      <c r="C563" s="5"/>
      <c r="D563" s="5"/>
      <c r="E563" s="5"/>
      <c r="F563" s="5"/>
      <c r="G563" s="5"/>
      <c r="H563" s="5"/>
      <c r="I563" s="5"/>
      <c r="J563" s="5"/>
      <c r="K563" s="5"/>
      <c r="L563" s="5"/>
      <c r="M563" s="5"/>
      <c r="N563" s="20"/>
      <c r="O563" s="5"/>
      <c r="P563" s="5"/>
      <c r="Q563" s="5"/>
      <c r="R563" s="5"/>
      <c r="S563" s="5"/>
      <c r="T563" s="5"/>
      <c r="U563" s="5"/>
      <c r="V563" s="5"/>
      <c r="W563" s="5"/>
      <c r="X563" s="5"/>
      <c r="Y563" s="5"/>
      <c r="Z563" s="5"/>
    </row>
    <row r="564" spans="1:26" ht="15.75" hidden="1" customHeight="1">
      <c r="A564" s="12"/>
      <c r="B564" s="5"/>
      <c r="C564" s="5"/>
      <c r="D564" s="5"/>
      <c r="E564" s="5"/>
      <c r="F564" s="5"/>
      <c r="G564" s="5"/>
      <c r="H564" s="5"/>
      <c r="I564" s="5"/>
      <c r="J564" s="5"/>
      <c r="K564" s="5"/>
      <c r="L564" s="5"/>
      <c r="M564" s="5"/>
      <c r="N564" s="20"/>
      <c r="O564" s="5"/>
      <c r="P564" s="5"/>
      <c r="Q564" s="5"/>
      <c r="R564" s="5"/>
      <c r="S564" s="5"/>
      <c r="T564" s="5"/>
      <c r="U564" s="5"/>
      <c r="V564" s="5"/>
      <c r="W564" s="5"/>
      <c r="X564" s="5"/>
      <c r="Y564" s="5"/>
      <c r="Z564" s="5"/>
    </row>
    <row r="565" spans="1:26" ht="15.75" hidden="1" customHeight="1">
      <c r="A565" s="12"/>
      <c r="B565" s="5"/>
      <c r="C565" s="5"/>
      <c r="D565" s="5"/>
      <c r="E565" s="5"/>
      <c r="F565" s="5"/>
      <c r="G565" s="5"/>
      <c r="H565" s="5"/>
      <c r="I565" s="5"/>
      <c r="J565" s="5"/>
      <c r="K565" s="5"/>
      <c r="L565" s="5"/>
      <c r="M565" s="5"/>
      <c r="N565" s="20"/>
      <c r="O565" s="5"/>
      <c r="P565" s="5"/>
      <c r="Q565" s="5"/>
      <c r="R565" s="5"/>
      <c r="S565" s="5"/>
      <c r="T565" s="5"/>
      <c r="U565" s="5"/>
      <c r="V565" s="5"/>
      <c r="W565" s="5"/>
      <c r="X565" s="5"/>
      <c r="Y565" s="5"/>
      <c r="Z565" s="5"/>
    </row>
    <row r="566" spans="1:26" ht="15.75" hidden="1" customHeight="1">
      <c r="A566" s="12"/>
      <c r="B566" s="5"/>
      <c r="C566" s="5"/>
      <c r="D566" s="5"/>
      <c r="E566" s="5"/>
      <c r="F566" s="5"/>
      <c r="G566" s="5"/>
      <c r="H566" s="5"/>
      <c r="I566" s="5"/>
      <c r="J566" s="5"/>
      <c r="K566" s="5"/>
      <c r="L566" s="5"/>
      <c r="M566" s="5"/>
      <c r="N566" s="20"/>
      <c r="O566" s="5"/>
      <c r="P566" s="5"/>
      <c r="Q566" s="5"/>
      <c r="R566" s="5"/>
      <c r="S566" s="5"/>
      <c r="T566" s="5"/>
      <c r="U566" s="5"/>
      <c r="V566" s="5"/>
      <c r="W566" s="5"/>
      <c r="X566" s="5"/>
      <c r="Y566" s="5"/>
      <c r="Z566" s="5"/>
    </row>
    <row r="567" spans="1:26" ht="15.75" hidden="1" customHeight="1">
      <c r="A567" s="12"/>
      <c r="B567" s="5"/>
      <c r="C567" s="5"/>
      <c r="D567" s="5"/>
      <c r="E567" s="5"/>
      <c r="F567" s="5"/>
      <c r="G567" s="5"/>
      <c r="H567" s="5"/>
      <c r="I567" s="5"/>
      <c r="J567" s="5"/>
      <c r="K567" s="5"/>
      <c r="L567" s="5"/>
      <c r="M567" s="5"/>
      <c r="N567" s="20"/>
      <c r="O567" s="5"/>
      <c r="P567" s="5"/>
      <c r="Q567" s="5"/>
      <c r="R567" s="5"/>
      <c r="S567" s="5"/>
      <c r="T567" s="5"/>
      <c r="U567" s="5"/>
      <c r="V567" s="5"/>
      <c r="W567" s="5"/>
      <c r="X567" s="5"/>
      <c r="Y567" s="5"/>
      <c r="Z567" s="5"/>
    </row>
    <row r="568" spans="1:26" ht="15.75" hidden="1" customHeight="1">
      <c r="A568" s="12"/>
      <c r="B568" s="5"/>
      <c r="C568" s="5"/>
      <c r="D568" s="5"/>
      <c r="E568" s="5"/>
      <c r="F568" s="5"/>
      <c r="G568" s="5"/>
      <c r="H568" s="5"/>
      <c r="I568" s="5"/>
      <c r="J568" s="5"/>
      <c r="K568" s="5"/>
      <c r="L568" s="5"/>
      <c r="M568" s="5"/>
      <c r="N568" s="20"/>
      <c r="O568" s="5"/>
      <c r="P568" s="5"/>
      <c r="Q568" s="5"/>
      <c r="R568" s="5"/>
      <c r="S568" s="5"/>
      <c r="T568" s="5"/>
      <c r="U568" s="5"/>
      <c r="V568" s="5"/>
      <c r="W568" s="5"/>
      <c r="X568" s="5"/>
      <c r="Y568" s="5"/>
      <c r="Z568" s="5"/>
    </row>
    <row r="569" spans="1:26" ht="15.75" hidden="1" customHeight="1">
      <c r="A569" s="12"/>
      <c r="B569" s="5"/>
      <c r="C569" s="5"/>
      <c r="D569" s="5"/>
      <c r="E569" s="5"/>
      <c r="F569" s="5"/>
      <c r="G569" s="5"/>
      <c r="H569" s="5"/>
      <c r="I569" s="5"/>
      <c r="J569" s="5"/>
      <c r="K569" s="5"/>
      <c r="L569" s="5"/>
      <c r="M569" s="5"/>
      <c r="N569" s="20"/>
      <c r="O569" s="5"/>
      <c r="P569" s="5"/>
      <c r="Q569" s="5"/>
      <c r="R569" s="5"/>
      <c r="S569" s="5"/>
      <c r="T569" s="5"/>
      <c r="U569" s="5"/>
      <c r="V569" s="5"/>
      <c r="W569" s="5"/>
      <c r="X569" s="5"/>
      <c r="Y569" s="5"/>
      <c r="Z569" s="5"/>
    </row>
    <row r="570" spans="1:26" ht="15.75" hidden="1" customHeight="1">
      <c r="A570" s="12"/>
      <c r="B570" s="5"/>
      <c r="C570" s="5"/>
      <c r="D570" s="5"/>
      <c r="E570" s="5"/>
      <c r="F570" s="5"/>
      <c r="G570" s="5"/>
      <c r="H570" s="5"/>
      <c r="I570" s="5"/>
      <c r="J570" s="5"/>
      <c r="K570" s="5"/>
      <c r="L570" s="5"/>
      <c r="M570" s="5"/>
      <c r="N570" s="20"/>
      <c r="O570" s="5"/>
      <c r="P570" s="5"/>
      <c r="Q570" s="5"/>
      <c r="R570" s="5"/>
      <c r="S570" s="5"/>
      <c r="T570" s="5"/>
      <c r="U570" s="5"/>
      <c r="V570" s="5"/>
      <c r="W570" s="5"/>
      <c r="X570" s="5"/>
      <c r="Y570" s="5"/>
      <c r="Z570" s="5"/>
    </row>
    <row r="571" spans="1:26" ht="15.75" hidden="1" customHeight="1">
      <c r="A571" s="12"/>
      <c r="B571" s="5"/>
      <c r="C571" s="5"/>
      <c r="D571" s="5"/>
      <c r="E571" s="5"/>
      <c r="F571" s="5"/>
      <c r="G571" s="5"/>
      <c r="H571" s="5"/>
      <c r="I571" s="5"/>
      <c r="J571" s="5"/>
      <c r="K571" s="5"/>
      <c r="L571" s="5"/>
      <c r="M571" s="5"/>
      <c r="N571" s="20"/>
      <c r="O571" s="5"/>
      <c r="P571" s="5"/>
      <c r="Q571" s="5"/>
      <c r="R571" s="5"/>
      <c r="S571" s="5"/>
      <c r="T571" s="5"/>
      <c r="U571" s="5"/>
      <c r="V571" s="5"/>
      <c r="W571" s="5"/>
      <c r="X571" s="5"/>
      <c r="Y571" s="5"/>
      <c r="Z571" s="5"/>
    </row>
    <row r="572" spans="1:26" ht="15.75" hidden="1" customHeight="1">
      <c r="A572" s="12"/>
      <c r="B572" s="5"/>
      <c r="C572" s="5"/>
      <c r="D572" s="5"/>
      <c r="E572" s="5"/>
      <c r="F572" s="5"/>
      <c r="G572" s="5"/>
      <c r="H572" s="5"/>
      <c r="I572" s="5"/>
      <c r="J572" s="5"/>
      <c r="K572" s="5"/>
      <c r="L572" s="5"/>
      <c r="M572" s="5"/>
      <c r="N572" s="20"/>
      <c r="O572" s="5"/>
      <c r="P572" s="5"/>
      <c r="Q572" s="5"/>
      <c r="R572" s="5"/>
      <c r="S572" s="5"/>
      <c r="T572" s="5"/>
      <c r="U572" s="5"/>
      <c r="V572" s="5"/>
      <c r="W572" s="5"/>
      <c r="X572" s="5"/>
      <c r="Y572" s="5"/>
      <c r="Z572" s="5"/>
    </row>
    <row r="573" spans="1:26" ht="15.75" hidden="1" customHeight="1">
      <c r="A573" s="12"/>
      <c r="B573" s="5"/>
      <c r="C573" s="5"/>
      <c r="D573" s="5"/>
      <c r="E573" s="5"/>
      <c r="F573" s="5"/>
      <c r="G573" s="5"/>
      <c r="H573" s="5"/>
      <c r="I573" s="5"/>
      <c r="J573" s="5"/>
      <c r="K573" s="5"/>
      <c r="L573" s="5"/>
      <c r="M573" s="5"/>
      <c r="N573" s="20"/>
      <c r="O573" s="5"/>
      <c r="P573" s="5"/>
      <c r="Q573" s="5"/>
      <c r="R573" s="5"/>
      <c r="S573" s="5"/>
      <c r="T573" s="5"/>
      <c r="U573" s="5"/>
      <c r="V573" s="5"/>
      <c r="W573" s="5"/>
      <c r="X573" s="5"/>
      <c r="Y573" s="5"/>
      <c r="Z573" s="5"/>
    </row>
    <row r="574" spans="1:26" ht="15.75" hidden="1" customHeight="1">
      <c r="A574" s="12"/>
      <c r="B574" s="5"/>
      <c r="C574" s="5"/>
      <c r="D574" s="5"/>
      <c r="E574" s="5"/>
      <c r="F574" s="5"/>
      <c r="G574" s="5"/>
      <c r="H574" s="5"/>
      <c r="I574" s="5"/>
      <c r="J574" s="5"/>
      <c r="K574" s="5"/>
      <c r="L574" s="5"/>
      <c r="M574" s="5"/>
      <c r="N574" s="20"/>
      <c r="O574" s="5"/>
      <c r="P574" s="5"/>
      <c r="Q574" s="5"/>
      <c r="R574" s="5"/>
      <c r="S574" s="5"/>
      <c r="T574" s="5"/>
      <c r="U574" s="5"/>
      <c r="V574" s="5"/>
      <c r="W574" s="5"/>
      <c r="X574" s="5"/>
      <c r="Y574" s="5"/>
      <c r="Z574" s="5"/>
    </row>
    <row r="575" spans="1:26" ht="15.75" hidden="1" customHeight="1">
      <c r="A575" s="12"/>
      <c r="B575" s="5"/>
      <c r="C575" s="5"/>
      <c r="D575" s="5"/>
      <c r="E575" s="5"/>
      <c r="F575" s="5"/>
      <c r="G575" s="5"/>
      <c r="H575" s="5"/>
      <c r="I575" s="5"/>
      <c r="J575" s="5"/>
      <c r="K575" s="5"/>
      <c r="L575" s="5"/>
      <c r="M575" s="5"/>
      <c r="N575" s="20"/>
      <c r="O575" s="5"/>
      <c r="P575" s="5"/>
      <c r="Q575" s="5"/>
      <c r="R575" s="5"/>
      <c r="S575" s="5"/>
      <c r="T575" s="5"/>
      <c r="U575" s="5"/>
      <c r="V575" s="5"/>
      <c r="W575" s="5"/>
      <c r="X575" s="5"/>
      <c r="Y575" s="5"/>
      <c r="Z575" s="5"/>
    </row>
    <row r="576" spans="1:26" ht="15.75" hidden="1" customHeight="1">
      <c r="A576" s="12"/>
      <c r="B576" s="5"/>
      <c r="C576" s="5"/>
      <c r="D576" s="5"/>
      <c r="E576" s="5"/>
      <c r="F576" s="5"/>
      <c r="G576" s="5"/>
      <c r="H576" s="5"/>
      <c r="I576" s="5"/>
      <c r="J576" s="5"/>
      <c r="K576" s="5"/>
      <c r="L576" s="5"/>
      <c r="M576" s="5"/>
      <c r="N576" s="20"/>
      <c r="O576" s="5"/>
      <c r="P576" s="5"/>
      <c r="Q576" s="5"/>
      <c r="R576" s="5"/>
      <c r="S576" s="5"/>
      <c r="T576" s="5"/>
      <c r="U576" s="5"/>
      <c r="V576" s="5"/>
      <c r="W576" s="5"/>
      <c r="X576" s="5"/>
      <c r="Y576" s="5"/>
      <c r="Z576" s="5"/>
    </row>
    <row r="577" spans="1:26" ht="15.75" hidden="1" customHeight="1">
      <c r="A577" s="12"/>
      <c r="B577" s="5"/>
      <c r="C577" s="5"/>
      <c r="D577" s="5"/>
      <c r="E577" s="5"/>
      <c r="F577" s="5"/>
      <c r="G577" s="5"/>
      <c r="H577" s="5"/>
      <c r="I577" s="5"/>
      <c r="J577" s="5"/>
      <c r="K577" s="5"/>
      <c r="L577" s="5"/>
      <c r="M577" s="5"/>
      <c r="N577" s="20"/>
      <c r="O577" s="5"/>
      <c r="P577" s="5"/>
      <c r="Q577" s="5"/>
      <c r="R577" s="5"/>
      <c r="S577" s="5"/>
      <c r="T577" s="5"/>
      <c r="U577" s="5"/>
      <c r="V577" s="5"/>
      <c r="W577" s="5"/>
      <c r="X577" s="5"/>
      <c r="Y577" s="5"/>
      <c r="Z577" s="5"/>
    </row>
    <row r="578" spans="1:26" ht="15.75" hidden="1" customHeight="1">
      <c r="A578" s="12"/>
      <c r="B578" s="5"/>
      <c r="C578" s="5"/>
      <c r="D578" s="5"/>
      <c r="E578" s="5"/>
      <c r="F578" s="5"/>
      <c r="G578" s="5"/>
      <c r="H578" s="5"/>
      <c r="I578" s="5"/>
      <c r="J578" s="5"/>
      <c r="K578" s="5"/>
      <c r="L578" s="5"/>
      <c r="M578" s="5"/>
      <c r="N578" s="20"/>
      <c r="O578" s="5"/>
      <c r="P578" s="5"/>
      <c r="Q578" s="5"/>
      <c r="R578" s="5"/>
      <c r="S578" s="5"/>
      <c r="T578" s="5"/>
      <c r="U578" s="5"/>
      <c r="V578" s="5"/>
      <c r="W578" s="5"/>
      <c r="X578" s="5"/>
      <c r="Y578" s="5"/>
      <c r="Z578" s="5"/>
    </row>
    <row r="579" spans="1:26" ht="15.75" hidden="1" customHeight="1">
      <c r="A579" s="12"/>
      <c r="B579" s="5"/>
      <c r="C579" s="5"/>
      <c r="D579" s="5"/>
      <c r="E579" s="5"/>
      <c r="F579" s="5"/>
      <c r="G579" s="5"/>
      <c r="H579" s="5"/>
      <c r="I579" s="5"/>
      <c r="J579" s="5"/>
      <c r="K579" s="5"/>
      <c r="L579" s="5"/>
      <c r="M579" s="5"/>
      <c r="N579" s="20"/>
      <c r="O579" s="5"/>
      <c r="P579" s="5"/>
      <c r="Q579" s="5"/>
      <c r="R579" s="5"/>
      <c r="S579" s="5"/>
      <c r="T579" s="5"/>
      <c r="U579" s="5"/>
      <c r="V579" s="5"/>
      <c r="W579" s="5"/>
      <c r="X579" s="5"/>
      <c r="Y579" s="5"/>
      <c r="Z579" s="5"/>
    </row>
    <row r="580" spans="1:26" ht="15.75" hidden="1" customHeight="1">
      <c r="A580" s="12"/>
      <c r="B580" s="5"/>
      <c r="C580" s="5"/>
      <c r="D580" s="5"/>
      <c r="E580" s="5"/>
      <c r="F580" s="5"/>
      <c r="G580" s="5"/>
      <c r="H580" s="5"/>
      <c r="I580" s="5"/>
      <c r="J580" s="5"/>
      <c r="K580" s="5"/>
      <c r="L580" s="5"/>
      <c r="M580" s="5"/>
      <c r="N580" s="20"/>
      <c r="O580" s="5"/>
      <c r="P580" s="5"/>
      <c r="Q580" s="5"/>
      <c r="R580" s="5"/>
      <c r="S580" s="5"/>
      <c r="T580" s="5"/>
      <c r="U580" s="5"/>
      <c r="V580" s="5"/>
      <c r="W580" s="5"/>
      <c r="X580" s="5"/>
      <c r="Y580" s="5"/>
      <c r="Z580" s="5"/>
    </row>
    <row r="581" spans="1:26" ht="15.75" hidden="1" customHeight="1">
      <c r="A581" s="12"/>
      <c r="B581" s="5"/>
      <c r="C581" s="5"/>
      <c r="D581" s="5"/>
      <c r="E581" s="5"/>
      <c r="F581" s="5"/>
      <c r="G581" s="5"/>
      <c r="H581" s="5"/>
      <c r="I581" s="5"/>
      <c r="J581" s="5"/>
      <c r="K581" s="5"/>
      <c r="L581" s="5"/>
      <c r="M581" s="5"/>
      <c r="N581" s="20"/>
      <c r="O581" s="5"/>
      <c r="P581" s="5"/>
      <c r="Q581" s="5"/>
      <c r="R581" s="5"/>
      <c r="S581" s="5"/>
      <c r="T581" s="5"/>
      <c r="U581" s="5"/>
      <c r="V581" s="5"/>
      <c r="W581" s="5"/>
      <c r="X581" s="5"/>
      <c r="Y581" s="5"/>
      <c r="Z581" s="5"/>
    </row>
    <row r="582" spans="1:26" ht="15.75" hidden="1" customHeight="1">
      <c r="A582" s="12"/>
      <c r="B582" s="5"/>
      <c r="C582" s="5"/>
      <c r="D582" s="5"/>
      <c r="E582" s="5"/>
      <c r="F582" s="5"/>
      <c r="G582" s="5"/>
      <c r="H582" s="5"/>
      <c r="I582" s="5"/>
      <c r="J582" s="5"/>
      <c r="K582" s="5"/>
      <c r="L582" s="5"/>
      <c r="M582" s="5"/>
      <c r="N582" s="20"/>
      <c r="O582" s="5"/>
      <c r="P582" s="5"/>
      <c r="Q582" s="5"/>
      <c r="R582" s="5"/>
      <c r="S582" s="5"/>
      <c r="T582" s="5"/>
      <c r="U582" s="5"/>
      <c r="V582" s="5"/>
      <c r="W582" s="5"/>
      <c r="X582" s="5"/>
      <c r="Y582" s="5"/>
      <c r="Z582" s="5"/>
    </row>
    <row r="583" spans="1:26" ht="15.75" hidden="1" customHeight="1">
      <c r="A583" s="12"/>
      <c r="B583" s="5"/>
      <c r="C583" s="5"/>
      <c r="D583" s="5"/>
      <c r="E583" s="5"/>
      <c r="F583" s="5"/>
      <c r="G583" s="5"/>
      <c r="H583" s="5"/>
      <c r="I583" s="5"/>
      <c r="J583" s="5"/>
      <c r="K583" s="5"/>
      <c r="L583" s="5"/>
      <c r="M583" s="5"/>
      <c r="N583" s="20"/>
      <c r="O583" s="5"/>
      <c r="P583" s="5"/>
      <c r="Q583" s="5"/>
      <c r="R583" s="5"/>
      <c r="S583" s="5"/>
      <c r="T583" s="5"/>
      <c r="U583" s="5"/>
      <c r="V583" s="5"/>
      <c r="W583" s="5"/>
      <c r="X583" s="5"/>
      <c r="Y583" s="5"/>
      <c r="Z583" s="5"/>
    </row>
    <row r="584" spans="1:26" ht="15.75" hidden="1" customHeight="1">
      <c r="A584" s="12"/>
      <c r="B584" s="5"/>
      <c r="C584" s="5"/>
      <c r="D584" s="5"/>
      <c r="E584" s="5"/>
      <c r="F584" s="5"/>
      <c r="G584" s="5"/>
      <c r="H584" s="5"/>
      <c r="I584" s="5"/>
      <c r="J584" s="5"/>
      <c r="K584" s="5"/>
      <c r="L584" s="5"/>
      <c r="M584" s="5"/>
      <c r="N584" s="20"/>
      <c r="O584" s="5"/>
      <c r="P584" s="5"/>
      <c r="Q584" s="5"/>
      <c r="R584" s="5"/>
      <c r="S584" s="5"/>
      <c r="T584" s="5"/>
      <c r="U584" s="5"/>
      <c r="V584" s="5"/>
      <c r="W584" s="5"/>
      <c r="X584" s="5"/>
      <c r="Y584" s="5"/>
      <c r="Z584" s="5"/>
    </row>
    <row r="585" spans="1:26" ht="15.75" hidden="1" customHeight="1">
      <c r="A585" s="12"/>
      <c r="B585" s="5"/>
      <c r="C585" s="5"/>
      <c r="D585" s="5"/>
      <c r="E585" s="5"/>
      <c r="F585" s="5"/>
      <c r="G585" s="5"/>
      <c r="H585" s="5"/>
      <c r="I585" s="5"/>
      <c r="J585" s="5"/>
      <c r="K585" s="5"/>
      <c r="L585" s="5"/>
      <c r="M585" s="5"/>
      <c r="N585" s="20"/>
      <c r="O585" s="5"/>
      <c r="P585" s="5"/>
      <c r="Q585" s="5"/>
      <c r="R585" s="5"/>
      <c r="S585" s="5"/>
      <c r="T585" s="5"/>
      <c r="U585" s="5"/>
      <c r="V585" s="5"/>
      <c r="W585" s="5"/>
      <c r="X585" s="5"/>
      <c r="Y585" s="5"/>
      <c r="Z585" s="5"/>
    </row>
    <row r="586" spans="1:26" ht="15.75" hidden="1" customHeight="1">
      <c r="A586" s="12"/>
      <c r="B586" s="5"/>
      <c r="C586" s="5"/>
      <c r="D586" s="5"/>
      <c r="E586" s="5"/>
      <c r="F586" s="5"/>
      <c r="G586" s="5"/>
      <c r="H586" s="5"/>
      <c r="I586" s="5"/>
      <c r="J586" s="5"/>
      <c r="K586" s="5"/>
      <c r="L586" s="5"/>
      <c r="M586" s="5"/>
      <c r="N586" s="20"/>
      <c r="O586" s="5"/>
      <c r="P586" s="5"/>
      <c r="Q586" s="5"/>
      <c r="R586" s="5"/>
      <c r="S586" s="5"/>
      <c r="T586" s="5"/>
      <c r="U586" s="5"/>
      <c r="V586" s="5"/>
      <c r="W586" s="5"/>
      <c r="X586" s="5"/>
      <c r="Y586" s="5"/>
      <c r="Z586" s="5"/>
    </row>
    <row r="587" spans="1:26" ht="15.75" hidden="1" customHeight="1">
      <c r="A587" s="12"/>
      <c r="B587" s="5"/>
      <c r="C587" s="5"/>
      <c r="D587" s="5"/>
      <c r="E587" s="5"/>
      <c r="F587" s="5"/>
      <c r="G587" s="5"/>
      <c r="H587" s="5"/>
      <c r="I587" s="5"/>
      <c r="J587" s="5"/>
      <c r="K587" s="5"/>
      <c r="L587" s="5"/>
      <c r="M587" s="5"/>
      <c r="N587" s="20"/>
      <c r="O587" s="5"/>
      <c r="P587" s="5"/>
      <c r="Q587" s="5"/>
      <c r="R587" s="5"/>
      <c r="S587" s="5"/>
      <c r="T587" s="5"/>
      <c r="U587" s="5"/>
      <c r="V587" s="5"/>
      <c r="W587" s="5"/>
      <c r="X587" s="5"/>
      <c r="Y587" s="5"/>
      <c r="Z587" s="5"/>
    </row>
    <row r="588" spans="1:26" ht="15.75" hidden="1" customHeight="1">
      <c r="A588" s="12"/>
      <c r="B588" s="5"/>
      <c r="C588" s="5"/>
      <c r="D588" s="5"/>
      <c r="E588" s="5"/>
      <c r="F588" s="5"/>
      <c r="G588" s="5"/>
      <c r="H588" s="5"/>
      <c r="I588" s="5"/>
      <c r="J588" s="5"/>
      <c r="K588" s="5"/>
      <c r="L588" s="5"/>
      <c r="M588" s="5"/>
      <c r="N588" s="20"/>
      <c r="O588" s="5"/>
      <c r="P588" s="5"/>
      <c r="Q588" s="5"/>
      <c r="R588" s="5"/>
      <c r="S588" s="5"/>
      <c r="T588" s="5"/>
      <c r="U588" s="5"/>
      <c r="V588" s="5"/>
      <c r="W588" s="5"/>
      <c r="X588" s="5"/>
      <c r="Y588" s="5"/>
      <c r="Z588" s="5"/>
    </row>
    <row r="589" spans="1:26" ht="15.75" hidden="1" customHeight="1">
      <c r="A589" s="12"/>
      <c r="B589" s="5"/>
      <c r="C589" s="5"/>
      <c r="D589" s="5"/>
      <c r="E589" s="5"/>
      <c r="F589" s="5"/>
      <c r="G589" s="5"/>
      <c r="H589" s="5"/>
      <c r="I589" s="5"/>
      <c r="J589" s="5"/>
      <c r="K589" s="5"/>
      <c r="L589" s="5"/>
      <c r="M589" s="5"/>
      <c r="N589" s="20"/>
      <c r="O589" s="5"/>
      <c r="P589" s="5"/>
      <c r="Q589" s="5"/>
      <c r="R589" s="5"/>
      <c r="S589" s="5"/>
      <c r="T589" s="5"/>
      <c r="U589" s="5"/>
      <c r="V589" s="5"/>
      <c r="W589" s="5"/>
      <c r="X589" s="5"/>
      <c r="Y589" s="5"/>
      <c r="Z589" s="5"/>
    </row>
    <row r="590" spans="1:26" ht="15.75" hidden="1" customHeight="1">
      <c r="A590" s="12"/>
      <c r="B590" s="5"/>
      <c r="C590" s="5"/>
      <c r="D590" s="5"/>
      <c r="E590" s="5"/>
      <c r="F590" s="5"/>
      <c r="G590" s="5"/>
      <c r="H590" s="5"/>
      <c r="I590" s="5"/>
      <c r="J590" s="5"/>
      <c r="K590" s="5"/>
      <c r="L590" s="5"/>
      <c r="M590" s="5"/>
      <c r="N590" s="20"/>
      <c r="O590" s="5"/>
      <c r="P590" s="5"/>
      <c r="Q590" s="5"/>
      <c r="R590" s="5"/>
      <c r="S590" s="5"/>
      <c r="T590" s="5"/>
      <c r="U590" s="5"/>
      <c r="V590" s="5"/>
      <c r="W590" s="5"/>
      <c r="X590" s="5"/>
      <c r="Y590" s="5"/>
      <c r="Z590" s="5"/>
    </row>
    <row r="591" spans="1:26" ht="15.75" hidden="1" customHeight="1">
      <c r="A591" s="12"/>
      <c r="B591" s="5"/>
      <c r="C591" s="5"/>
      <c r="D591" s="5"/>
      <c r="E591" s="5"/>
      <c r="F591" s="5"/>
      <c r="G591" s="5"/>
      <c r="H591" s="5"/>
      <c r="I591" s="5"/>
      <c r="J591" s="5"/>
      <c r="K591" s="5"/>
      <c r="L591" s="5"/>
      <c r="M591" s="5"/>
      <c r="N591" s="20"/>
      <c r="O591" s="5"/>
      <c r="P591" s="5"/>
      <c r="Q591" s="5"/>
      <c r="R591" s="5"/>
      <c r="S591" s="5"/>
      <c r="T591" s="5"/>
      <c r="U591" s="5"/>
      <c r="V591" s="5"/>
      <c r="W591" s="5"/>
      <c r="X591" s="5"/>
      <c r="Y591" s="5"/>
      <c r="Z591" s="5"/>
    </row>
    <row r="592" spans="1:26" ht="15.75" hidden="1" customHeight="1">
      <c r="A592" s="12"/>
      <c r="B592" s="5"/>
      <c r="C592" s="5"/>
      <c r="D592" s="5"/>
      <c r="E592" s="5"/>
      <c r="F592" s="5"/>
      <c r="G592" s="5"/>
      <c r="H592" s="5"/>
      <c r="I592" s="5"/>
      <c r="J592" s="5"/>
      <c r="K592" s="5"/>
      <c r="L592" s="5"/>
      <c r="M592" s="5"/>
      <c r="N592" s="20"/>
      <c r="O592" s="5"/>
      <c r="P592" s="5"/>
      <c r="Q592" s="5"/>
      <c r="R592" s="5"/>
      <c r="S592" s="5"/>
      <c r="T592" s="5"/>
      <c r="U592" s="5"/>
      <c r="V592" s="5"/>
      <c r="W592" s="5"/>
      <c r="X592" s="5"/>
      <c r="Y592" s="5"/>
      <c r="Z592" s="5"/>
    </row>
    <row r="593" spans="1:26" ht="15.75" hidden="1" customHeight="1">
      <c r="A593" s="12"/>
      <c r="B593" s="5"/>
      <c r="C593" s="5"/>
      <c r="D593" s="5"/>
      <c r="E593" s="5"/>
      <c r="F593" s="5"/>
      <c r="G593" s="5"/>
      <c r="H593" s="5"/>
      <c r="I593" s="5"/>
      <c r="J593" s="5"/>
      <c r="K593" s="5"/>
      <c r="L593" s="5"/>
      <c r="M593" s="5"/>
      <c r="N593" s="20"/>
      <c r="O593" s="5"/>
      <c r="P593" s="5"/>
      <c r="Q593" s="5"/>
      <c r="R593" s="5"/>
      <c r="S593" s="5"/>
      <c r="T593" s="5"/>
      <c r="U593" s="5"/>
      <c r="V593" s="5"/>
      <c r="W593" s="5"/>
      <c r="X593" s="5"/>
      <c r="Y593" s="5"/>
      <c r="Z593" s="5"/>
    </row>
    <row r="594" spans="1:26" ht="15.75" hidden="1" customHeight="1">
      <c r="A594" s="12"/>
      <c r="B594" s="5"/>
      <c r="C594" s="5"/>
      <c r="D594" s="5"/>
      <c r="E594" s="5"/>
      <c r="F594" s="5"/>
      <c r="G594" s="5"/>
      <c r="H594" s="5"/>
      <c r="I594" s="5"/>
      <c r="J594" s="5"/>
      <c r="K594" s="5"/>
      <c r="L594" s="5"/>
      <c r="M594" s="5"/>
      <c r="N594" s="20"/>
      <c r="O594" s="5"/>
      <c r="P594" s="5"/>
      <c r="Q594" s="5"/>
      <c r="R594" s="5"/>
      <c r="S594" s="5"/>
      <c r="T594" s="5"/>
      <c r="U594" s="5"/>
      <c r="V594" s="5"/>
      <c r="W594" s="5"/>
      <c r="X594" s="5"/>
      <c r="Y594" s="5"/>
      <c r="Z594" s="5"/>
    </row>
    <row r="595" spans="1:26" ht="15.75" hidden="1" customHeight="1">
      <c r="A595" s="12"/>
      <c r="B595" s="5"/>
      <c r="C595" s="5"/>
      <c r="D595" s="5"/>
      <c r="E595" s="5"/>
      <c r="F595" s="5"/>
      <c r="G595" s="5"/>
      <c r="H595" s="5"/>
      <c r="I595" s="5"/>
      <c r="J595" s="5"/>
      <c r="K595" s="5"/>
      <c r="L595" s="5"/>
      <c r="M595" s="5"/>
      <c r="N595" s="20"/>
      <c r="O595" s="5"/>
      <c r="P595" s="5"/>
      <c r="Q595" s="5"/>
      <c r="R595" s="5"/>
      <c r="S595" s="5"/>
      <c r="T595" s="5"/>
      <c r="U595" s="5"/>
      <c r="V595" s="5"/>
      <c r="W595" s="5"/>
      <c r="X595" s="5"/>
      <c r="Y595" s="5"/>
      <c r="Z595" s="5"/>
    </row>
    <row r="596" spans="1:26" ht="15.75" hidden="1" customHeight="1">
      <c r="A596" s="12"/>
      <c r="B596" s="5"/>
      <c r="C596" s="5"/>
      <c r="D596" s="5"/>
      <c r="E596" s="5"/>
      <c r="F596" s="5"/>
      <c r="G596" s="5"/>
      <c r="H596" s="5"/>
      <c r="I596" s="5"/>
      <c r="J596" s="5"/>
      <c r="K596" s="5"/>
      <c r="L596" s="5"/>
      <c r="M596" s="5"/>
      <c r="N596" s="20"/>
      <c r="O596" s="5"/>
      <c r="P596" s="5"/>
      <c r="Q596" s="5"/>
      <c r="R596" s="5"/>
      <c r="S596" s="5"/>
      <c r="T596" s="5"/>
      <c r="U596" s="5"/>
      <c r="V596" s="5"/>
      <c r="W596" s="5"/>
      <c r="X596" s="5"/>
      <c r="Y596" s="5"/>
      <c r="Z596" s="5"/>
    </row>
    <row r="597" spans="1:26" ht="15.75" hidden="1" customHeight="1">
      <c r="A597" s="12"/>
      <c r="B597" s="5"/>
      <c r="C597" s="5"/>
      <c r="D597" s="5"/>
      <c r="E597" s="5"/>
      <c r="F597" s="5"/>
      <c r="G597" s="5"/>
      <c r="H597" s="5"/>
      <c r="I597" s="5"/>
      <c r="J597" s="5"/>
      <c r="K597" s="5"/>
      <c r="L597" s="5"/>
      <c r="M597" s="5"/>
      <c r="N597" s="20"/>
      <c r="O597" s="5"/>
      <c r="P597" s="5"/>
      <c r="Q597" s="5"/>
      <c r="R597" s="5"/>
      <c r="S597" s="5"/>
      <c r="T597" s="5"/>
      <c r="U597" s="5"/>
      <c r="V597" s="5"/>
      <c r="W597" s="5"/>
      <c r="X597" s="5"/>
      <c r="Y597" s="5"/>
      <c r="Z597" s="5"/>
    </row>
    <row r="598" spans="1:26" ht="15.75" hidden="1" customHeight="1">
      <c r="A598" s="12"/>
      <c r="B598" s="5"/>
      <c r="C598" s="5"/>
      <c r="D598" s="5"/>
      <c r="E598" s="5"/>
      <c r="F598" s="5"/>
      <c r="G598" s="5"/>
      <c r="H598" s="5"/>
      <c r="I598" s="5"/>
      <c r="J598" s="5"/>
      <c r="K598" s="5"/>
      <c r="L598" s="5"/>
      <c r="M598" s="5"/>
      <c r="N598" s="20"/>
      <c r="O598" s="5"/>
      <c r="P598" s="5"/>
      <c r="Q598" s="5"/>
      <c r="R598" s="5"/>
      <c r="S598" s="5"/>
      <c r="T598" s="5"/>
      <c r="U598" s="5"/>
      <c r="V598" s="5"/>
      <c r="W598" s="5"/>
      <c r="X598" s="5"/>
      <c r="Y598" s="5"/>
      <c r="Z598" s="5"/>
    </row>
    <row r="599" spans="1:26" ht="15.75" hidden="1" customHeight="1">
      <c r="A599" s="12"/>
      <c r="B599" s="5"/>
      <c r="C599" s="5"/>
      <c r="D599" s="5"/>
      <c r="E599" s="5"/>
      <c r="F599" s="5"/>
      <c r="G599" s="5"/>
      <c r="H599" s="5"/>
      <c r="I599" s="5"/>
      <c r="J599" s="5"/>
      <c r="K599" s="5"/>
      <c r="L599" s="5"/>
      <c r="M599" s="5"/>
      <c r="N599" s="20"/>
      <c r="O599" s="5"/>
      <c r="P599" s="5"/>
      <c r="Q599" s="5"/>
      <c r="R599" s="5"/>
      <c r="S599" s="5"/>
      <c r="T599" s="5"/>
      <c r="U599" s="5"/>
      <c r="V599" s="5"/>
      <c r="W599" s="5"/>
      <c r="X599" s="5"/>
      <c r="Y599" s="5"/>
      <c r="Z599" s="5"/>
    </row>
    <row r="600" spans="1:26" ht="15.75" hidden="1" customHeight="1">
      <c r="A600" s="12"/>
      <c r="B600" s="5"/>
      <c r="C600" s="5"/>
      <c r="D600" s="5"/>
      <c r="E600" s="5"/>
      <c r="F600" s="5"/>
      <c r="G600" s="5"/>
      <c r="H600" s="5"/>
      <c r="I600" s="5"/>
      <c r="J600" s="5"/>
      <c r="K600" s="5"/>
      <c r="L600" s="5"/>
      <c r="M600" s="5"/>
      <c r="N600" s="20"/>
      <c r="O600" s="5"/>
      <c r="P600" s="5"/>
      <c r="Q600" s="5"/>
      <c r="R600" s="5"/>
      <c r="S600" s="5"/>
      <c r="T600" s="5"/>
      <c r="U600" s="5"/>
      <c r="V600" s="5"/>
      <c r="W600" s="5"/>
      <c r="X600" s="5"/>
      <c r="Y600" s="5"/>
      <c r="Z600" s="5"/>
    </row>
    <row r="601" spans="1:26" ht="15.75" hidden="1" customHeight="1">
      <c r="A601" s="12"/>
      <c r="B601" s="5"/>
      <c r="C601" s="5"/>
      <c r="D601" s="5"/>
      <c r="E601" s="5"/>
      <c r="F601" s="5"/>
      <c r="G601" s="5"/>
      <c r="H601" s="5"/>
      <c r="I601" s="5"/>
      <c r="J601" s="5"/>
      <c r="K601" s="5"/>
      <c r="L601" s="5"/>
      <c r="M601" s="5"/>
      <c r="N601" s="20"/>
      <c r="O601" s="5"/>
      <c r="P601" s="5"/>
      <c r="Q601" s="5"/>
      <c r="R601" s="5"/>
      <c r="S601" s="5"/>
      <c r="T601" s="5"/>
      <c r="U601" s="5"/>
      <c r="V601" s="5"/>
      <c r="W601" s="5"/>
      <c r="X601" s="5"/>
      <c r="Y601" s="5"/>
      <c r="Z601" s="5"/>
    </row>
    <row r="602" spans="1:26" ht="15.75" hidden="1" customHeight="1">
      <c r="A602" s="12"/>
      <c r="B602" s="5"/>
      <c r="C602" s="5"/>
      <c r="D602" s="5"/>
      <c r="E602" s="5"/>
      <c r="F602" s="5"/>
      <c r="G602" s="5"/>
      <c r="H602" s="5"/>
      <c r="I602" s="5"/>
      <c r="J602" s="5"/>
      <c r="K602" s="5"/>
      <c r="L602" s="5"/>
      <c r="M602" s="5"/>
      <c r="N602" s="20"/>
      <c r="O602" s="5"/>
      <c r="P602" s="5"/>
      <c r="Q602" s="5"/>
      <c r="R602" s="5"/>
      <c r="S602" s="5"/>
      <c r="T602" s="5"/>
      <c r="U602" s="5"/>
      <c r="V602" s="5"/>
      <c r="W602" s="5"/>
      <c r="X602" s="5"/>
      <c r="Y602" s="5"/>
      <c r="Z602" s="5"/>
    </row>
    <row r="603" spans="1:26" ht="15.75" hidden="1" customHeight="1">
      <c r="A603" s="12"/>
      <c r="B603" s="5"/>
      <c r="C603" s="5"/>
      <c r="D603" s="5"/>
      <c r="E603" s="5"/>
      <c r="F603" s="5"/>
      <c r="G603" s="5"/>
      <c r="H603" s="5"/>
      <c r="I603" s="5"/>
      <c r="J603" s="5"/>
      <c r="K603" s="5"/>
      <c r="L603" s="5"/>
      <c r="M603" s="5"/>
      <c r="N603" s="20"/>
      <c r="O603" s="5"/>
      <c r="P603" s="5"/>
      <c r="Q603" s="5"/>
      <c r="R603" s="5"/>
      <c r="S603" s="5"/>
      <c r="T603" s="5"/>
      <c r="U603" s="5"/>
      <c r="V603" s="5"/>
      <c r="W603" s="5"/>
      <c r="X603" s="5"/>
      <c r="Y603" s="5"/>
      <c r="Z603" s="5"/>
    </row>
    <row r="604" spans="1:26" ht="15.75" hidden="1" customHeight="1">
      <c r="A604" s="12"/>
      <c r="B604" s="5"/>
      <c r="C604" s="5"/>
      <c r="D604" s="5"/>
      <c r="E604" s="5"/>
      <c r="F604" s="5"/>
      <c r="G604" s="5"/>
      <c r="H604" s="5"/>
      <c r="I604" s="5"/>
      <c r="J604" s="5"/>
      <c r="K604" s="5"/>
      <c r="L604" s="5"/>
      <c r="M604" s="5"/>
      <c r="N604" s="20"/>
      <c r="O604" s="5"/>
      <c r="P604" s="5"/>
      <c r="Q604" s="5"/>
      <c r="R604" s="5"/>
      <c r="S604" s="5"/>
      <c r="T604" s="5"/>
      <c r="U604" s="5"/>
      <c r="V604" s="5"/>
      <c r="W604" s="5"/>
      <c r="X604" s="5"/>
      <c r="Y604" s="5"/>
      <c r="Z604" s="5"/>
    </row>
    <row r="605" spans="1:26" ht="15.75" hidden="1" customHeight="1">
      <c r="A605" s="12"/>
      <c r="B605" s="5"/>
      <c r="C605" s="5"/>
      <c r="D605" s="5"/>
      <c r="E605" s="5"/>
      <c r="F605" s="5"/>
      <c r="G605" s="5"/>
      <c r="H605" s="5"/>
      <c r="I605" s="5"/>
      <c r="J605" s="5"/>
      <c r="K605" s="5"/>
      <c r="L605" s="5"/>
      <c r="M605" s="5"/>
      <c r="N605" s="20"/>
      <c r="O605" s="5"/>
      <c r="P605" s="5"/>
      <c r="Q605" s="5"/>
      <c r="R605" s="5"/>
      <c r="S605" s="5"/>
      <c r="T605" s="5"/>
      <c r="U605" s="5"/>
      <c r="V605" s="5"/>
      <c r="W605" s="5"/>
      <c r="X605" s="5"/>
      <c r="Y605" s="5"/>
      <c r="Z605" s="5"/>
    </row>
    <row r="606" spans="1:26" ht="15.75" hidden="1" customHeight="1">
      <c r="A606" s="12"/>
      <c r="B606" s="5"/>
      <c r="C606" s="5"/>
      <c r="D606" s="5"/>
      <c r="E606" s="5"/>
      <c r="F606" s="5"/>
      <c r="G606" s="5"/>
      <c r="H606" s="5"/>
      <c r="I606" s="5"/>
      <c r="J606" s="5"/>
      <c r="K606" s="5"/>
      <c r="L606" s="5"/>
      <c r="M606" s="5"/>
      <c r="N606" s="20"/>
      <c r="O606" s="5"/>
      <c r="P606" s="5"/>
      <c r="Q606" s="5"/>
      <c r="R606" s="5"/>
      <c r="S606" s="5"/>
      <c r="T606" s="5"/>
      <c r="U606" s="5"/>
      <c r="V606" s="5"/>
      <c r="W606" s="5"/>
      <c r="X606" s="5"/>
      <c r="Y606" s="5"/>
      <c r="Z606" s="5"/>
    </row>
    <row r="607" spans="1:26" ht="15.75" hidden="1" customHeight="1">
      <c r="A607" s="12"/>
      <c r="B607" s="5"/>
      <c r="C607" s="5"/>
      <c r="D607" s="5"/>
      <c r="E607" s="5"/>
      <c r="F607" s="5"/>
      <c r="G607" s="5"/>
      <c r="H607" s="5"/>
      <c r="I607" s="5"/>
      <c r="J607" s="5"/>
      <c r="K607" s="5"/>
      <c r="L607" s="5"/>
      <c r="M607" s="5"/>
      <c r="N607" s="20"/>
      <c r="O607" s="5"/>
      <c r="P607" s="5"/>
      <c r="Q607" s="5"/>
      <c r="R607" s="5"/>
      <c r="S607" s="5"/>
      <c r="T607" s="5"/>
      <c r="U607" s="5"/>
      <c r="V607" s="5"/>
      <c r="W607" s="5"/>
      <c r="X607" s="5"/>
      <c r="Y607" s="5"/>
      <c r="Z607" s="5"/>
    </row>
    <row r="608" spans="1:26" ht="15.75" hidden="1" customHeight="1">
      <c r="A608" s="12"/>
      <c r="B608" s="5"/>
      <c r="C608" s="5"/>
      <c r="D608" s="5"/>
      <c r="E608" s="5"/>
      <c r="F608" s="5"/>
      <c r="G608" s="5"/>
      <c r="H608" s="5"/>
      <c r="I608" s="5"/>
      <c r="J608" s="5"/>
      <c r="K608" s="5"/>
      <c r="L608" s="5"/>
      <c r="M608" s="5"/>
      <c r="N608" s="20"/>
      <c r="O608" s="5"/>
      <c r="P608" s="5"/>
      <c r="Q608" s="5"/>
      <c r="R608" s="5"/>
      <c r="S608" s="5"/>
      <c r="T608" s="5"/>
      <c r="U608" s="5"/>
      <c r="V608" s="5"/>
      <c r="W608" s="5"/>
      <c r="X608" s="5"/>
      <c r="Y608" s="5"/>
      <c r="Z608" s="5"/>
    </row>
    <row r="609" spans="1:26" ht="15.75" hidden="1" customHeight="1">
      <c r="A609" s="12"/>
      <c r="B609" s="5"/>
      <c r="C609" s="5"/>
      <c r="D609" s="5"/>
      <c r="E609" s="5"/>
      <c r="F609" s="5"/>
      <c r="G609" s="5"/>
      <c r="H609" s="5"/>
      <c r="I609" s="5"/>
      <c r="J609" s="5"/>
      <c r="K609" s="5"/>
      <c r="L609" s="5"/>
      <c r="M609" s="5"/>
      <c r="N609" s="20"/>
      <c r="O609" s="5"/>
      <c r="P609" s="5"/>
      <c r="Q609" s="5"/>
      <c r="R609" s="5"/>
      <c r="S609" s="5"/>
      <c r="T609" s="5"/>
      <c r="U609" s="5"/>
      <c r="V609" s="5"/>
      <c r="W609" s="5"/>
      <c r="X609" s="5"/>
      <c r="Y609" s="5"/>
      <c r="Z609" s="5"/>
    </row>
    <row r="610" spans="1:26" ht="15.75" hidden="1" customHeight="1">
      <c r="A610" s="12"/>
      <c r="B610" s="5"/>
      <c r="C610" s="5"/>
      <c r="D610" s="5"/>
      <c r="E610" s="5"/>
      <c r="F610" s="5"/>
      <c r="G610" s="5"/>
      <c r="H610" s="5"/>
      <c r="I610" s="5"/>
      <c r="J610" s="5"/>
      <c r="K610" s="5"/>
      <c r="L610" s="5"/>
      <c r="M610" s="5"/>
      <c r="N610" s="20"/>
      <c r="O610" s="5"/>
      <c r="P610" s="5"/>
      <c r="Q610" s="5"/>
      <c r="R610" s="5"/>
      <c r="S610" s="5"/>
      <c r="T610" s="5"/>
      <c r="U610" s="5"/>
      <c r="V610" s="5"/>
      <c r="W610" s="5"/>
      <c r="X610" s="5"/>
      <c r="Y610" s="5"/>
      <c r="Z610" s="5"/>
    </row>
    <row r="611" spans="1:26" ht="15.75" hidden="1" customHeight="1">
      <c r="A611" s="12"/>
      <c r="B611" s="5"/>
      <c r="C611" s="5"/>
      <c r="D611" s="5"/>
      <c r="E611" s="5"/>
      <c r="F611" s="5"/>
      <c r="G611" s="5"/>
      <c r="H611" s="5"/>
      <c r="I611" s="5"/>
      <c r="J611" s="5"/>
      <c r="K611" s="5"/>
      <c r="L611" s="5"/>
      <c r="M611" s="5"/>
      <c r="N611" s="20"/>
      <c r="O611" s="5"/>
      <c r="P611" s="5"/>
      <c r="Q611" s="5"/>
      <c r="R611" s="5"/>
      <c r="S611" s="5"/>
      <c r="T611" s="5"/>
      <c r="U611" s="5"/>
      <c r="V611" s="5"/>
      <c r="W611" s="5"/>
      <c r="X611" s="5"/>
      <c r="Y611" s="5"/>
      <c r="Z611" s="5"/>
    </row>
    <row r="612" spans="1:26" ht="15.75" hidden="1" customHeight="1">
      <c r="A612" s="12"/>
      <c r="B612" s="5"/>
      <c r="C612" s="5"/>
      <c r="D612" s="5"/>
      <c r="E612" s="5"/>
      <c r="F612" s="5"/>
      <c r="G612" s="5"/>
      <c r="H612" s="5"/>
      <c r="I612" s="5"/>
      <c r="J612" s="5"/>
      <c r="K612" s="5"/>
      <c r="L612" s="5"/>
      <c r="M612" s="5"/>
      <c r="N612" s="20"/>
      <c r="O612" s="5"/>
      <c r="P612" s="5"/>
      <c r="Q612" s="5"/>
      <c r="R612" s="5"/>
      <c r="S612" s="5"/>
      <c r="T612" s="5"/>
      <c r="U612" s="5"/>
      <c r="V612" s="5"/>
      <c r="W612" s="5"/>
      <c r="X612" s="5"/>
      <c r="Y612" s="5"/>
      <c r="Z612" s="5"/>
    </row>
    <row r="613" spans="1:26" ht="15.75" hidden="1" customHeight="1">
      <c r="A613" s="12"/>
      <c r="B613" s="5"/>
      <c r="C613" s="5"/>
      <c r="D613" s="5"/>
      <c r="E613" s="5"/>
      <c r="F613" s="5"/>
      <c r="G613" s="5"/>
      <c r="H613" s="5"/>
      <c r="I613" s="5"/>
      <c r="J613" s="5"/>
      <c r="K613" s="5"/>
      <c r="L613" s="5"/>
      <c r="M613" s="5"/>
      <c r="N613" s="20"/>
      <c r="O613" s="5"/>
      <c r="P613" s="5"/>
      <c r="Q613" s="5"/>
      <c r="R613" s="5"/>
      <c r="S613" s="5"/>
      <c r="T613" s="5"/>
      <c r="U613" s="5"/>
      <c r="V613" s="5"/>
      <c r="W613" s="5"/>
      <c r="X613" s="5"/>
      <c r="Y613" s="5"/>
      <c r="Z613" s="5"/>
    </row>
    <row r="614" spans="1:26" ht="15.75" hidden="1" customHeight="1">
      <c r="A614" s="12"/>
      <c r="B614" s="5"/>
      <c r="C614" s="5"/>
      <c r="D614" s="5"/>
      <c r="E614" s="5"/>
      <c r="F614" s="5"/>
      <c r="G614" s="5"/>
      <c r="H614" s="5"/>
      <c r="I614" s="5"/>
      <c r="J614" s="5"/>
      <c r="K614" s="5"/>
      <c r="L614" s="5"/>
      <c r="M614" s="5"/>
      <c r="N614" s="20"/>
      <c r="O614" s="5"/>
      <c r="P614" s="5"/>
      <c r="Q614" s="5"/>
      <c r="R614" s="5"/>
      <c r="S614" s="5"/>
      <c r="T614" s="5"/>
      <c r="U614" s="5"/>
      <c r="V614" s="5"/>
      <c r="W614" s="5"/>
      <c r="X614" s="5"/>
      <c r="Y614" s="5"/>
      <c r="Z614" s="5"/>
    </row>
    <row r="615" spans="1:26" ht="15.75" hidden="1" customHeight="1">
      <c r="A615" s="12"/>
      <c r="B615" s="5"/>
      <c r="C615" s="5"/>
      <c r="D615" s="5"/>
      <c r="E615" s="5"/>
      <c r="F615" s="5"/>
      <c r="G615" s="5"/>
      <c r="H615" s="5"/>
      <c r="I615" s="5"/>
      <c r="J615" s="5"/>
      <c r="K615" s="5"/>
      <c r="L615" s="5"/>
      <c r="M615" s="5"/>
      <c r="N615" s="20"/>
      <c r="O615" s="5"/>
      <c r="P615" s="5"/>
      <c r="Q615" s="5"/>
      <c r="R615" s="5"/>
      <c r="S615" s="5"/>
      <c r="T615" s="5"/>
      <c r="U615" s="5"/>
      <c r="V615" s="5"/>
      <c r="W615" s="5"/>
      <c r="X615" s="5"/>
      <c r="Y615" s="5"/>
      <c r="Z615" s="5"/>
    </row>
    <row r="616" spans="1:26" ht="15.75" hidden="1" customHeight="1">
      <c r="A616" s="12"/>
      <c r="B616" s="5"/>
      <c r="C616" s="5"/>
      <c r="D616" s="5"/>
      <c r="E616" s="5"/>
      <c r="F616" s="5"/>
      <c r="G616" s="5"/>
      <c r="H616" s="5"/>
      <c r="I616" s="5"/>
      <c r="J616" s="5"/>
      <c r="K616" s="5"/>
      <c r="L616" s="5"/>
      <c r="M616" s="5"/>
      <c r="N616" s="20"/>
      <c r="O616" s="5"/>
      <c r="P616" s="5"/>
      <c r="Q616" s="5"/>
      <c r="R616" s="5"/>
      <c r="S616" s="5"/>
      <c r="T616" s="5"/>
      <c r="U616" s="5"/>
      <c r="V616" s="5"/>
      <c r="W616" s="5"/>
      <c r="X616" s="5"/>
      <c r="Y616" s="5"/>
      <c r="Z616" s="5"/>
    </row>
    <row r="617" spans="1:26" ht="15.75" hidden="1" customHeight="1">
      <c r="A617" s="12"/>
      <c r="B617" s="5"/>
      <c r="C617" s="5"/>
      <c r="D617" s="5"/>
      <c r="E617" s="5"/>
      <c r="F617" s="5"/>
      <c r="G617" s="5"/>
      <c r="H617" s="5"/>
      <c r="I617" s="5"/>
      <c r="J617" s="5"/>
      <c r="K617" s="5"/>
      <c r="L617" s="5"/>
      <c r="M617" s="5"/>
      <c r="N617" s="20"/>
      <c r="O617" s="5"/>
      <c r="P617" s="5"/>
      <c r="Q617" s="5"/>
      <c r="R617" s="5"/>
      <c r="S617" s="5"/>
      <c r="T617" s="5"/>
      <c r="U617" s="5"/>
      <c r="V617" s="5"/>
      <c r="W617" s="5"/>
      <c r="X617" s="5"/>
      <c r="Y617" s="5"/>
      <c r="Z617" s="5"/>
    </row>
    <row r="618" spans="1:26" ht="15.75" hidden="1" customHeight="1">
      <c r="A618" s="12"/>
      <c r="B618" s="5"/>
      <c r="C618" s="5"/>
      <c r="D618" s="5"/>
      <c r="E618" s="5"/>
      <c r="F618" s="5"/>
      <c r="G618" s="5"/>
      <c r="H618" s="5"/>
      <c r="I618" s="5"/>
      <c r="J618" s="5"/>
      <c r="K618" s="5"/>
      <c r="L618" s="5"/>
      <c r="M618" s="5"/>
      <c r="N618" s="20"/>
      <c r="O618" s="5"/>
      <c r="P618" s="5"/>
      <c r="Q618" s="5"/>
      <c r="R618" s="5"/>
      <c r="S618" s="5"/>
      <c r="T618" s="5"/>
      <c r="U618" s="5"/>
      <c r="V618" s="5"/>
      <c r="W618" s="5"/>
      <c r="X618" s="5"/>
      <c r="Y618" s="5"/>
      <c r="Z618" s="5"/>
    </row>
    <row r="619" spans="1:26" ht="15.75" hidden="1" customHeight="1">
      <c r="A619" s="12"/>
      <c r="B619" s="5"/>
      <c r="C619" s="5"/>
      <c r="D619" s="5"/>
      <c r="E619" s="5"/>
      <c r="F619" s="5"/>
      <c r="G619" s="5"/>
      <c r="H619" s="5"/>
      <c r="I619" s="5"/>
      <c r="J619" s="5"/>
      <c r="K619" s="5"/>
      <c r="L619" s="5"/>
      <c r="M619" s="5"/>
      <c r="N619" s="20"/>
      <c r="O619" s="5"/>
      <c r="P619" s="5"/>
      <c r="Q619" s="5"/>
      <c r="R619" s="5"/>
      <c r="S619" s="5"/>
      <c r="T619" s="5"/>
      <c r="U619" s="5"/>
      <c r="V619" s="5"/>
      <c r="W619" s="5"/>
      <c r="X619" s="5"/>
      <c r="Y619" s="5"/>
      <c r="Z619" s="5"/>
    </row>
    <row r="620" spans="1:26" ht="15.75" hidden="1" customHeight="1">
      <c r="A620" s="12"/>
      <c r="B620" s="5"/>
      <c r="C620" s="5"/>
      <c r="D620" s="5"/>
      <c r="E620" s="5"/>
      <c r="F620" s="5"/>
      <c r="G620" s="5"/>
      <c r="H620" s="5"/>
      <c r="I620" s="5"/>
      <c r="J620" s="5"/>
      <c r="K620" s="5"/>
      <c r="L620" s="5"/>
      <c r="M620" s="5"/>
      <c r="N620" s="20"/>
      <c r="O620" s="5"/>
      <c r="P620" s="5"/>
      <c r="Q620" s="5"/>
      <c r="R620" s="5"/>
      <c r="S620" s="5"/>
      <c r="T620" s="5"/>
      <c r="U620" s="5"/>
      <c r="V620" s="5"/>
      <c r="W620" s="5"/>
      <c r="X620" s="5"/>
      <c r="Y620" s="5"/>
      <c r="Z620" s="5"/>
    </row>
    <row r="621" spans="1:26" ht="15.75" hidden="1" customHeight="1">
      <c r="A621" s="12"/>
      <c r="B621" s="5"/>
      <c r="C621" s="5"/>
      <c r="D621" s="5"/>
      <c r="E621" s="5"/>
      <c r="F621" s="5"/>
      <c r="G621" s="5"/>
      <c r="H621" s="5"/>
      <c r="I621" s="5"/>
      <c r="J621" s="5"/>
      <c r="K621" s="5"/>
      <c r="L621" s="5"/>
      <c r="M621" s="5"/>
      <c r="N621" s="20"/>
      <c r="O621" s="5"/>
      <c r="P621" s="5"/>
      <c r="Q621" s="5"/>
      <c r="R621" s="5"/>
      <c r="S621" s="5"/>
      <c r="T621" s="5"/>
      <c r="U621" s="5"/>
      <c r="V621" s="5"/>
      <c r="W621" s="5"/>
      <c r="X621" s="5"/>
      <c r="Y621" s="5"/>
      <c r="Z621" s="5"/>
    </row>
    <row r="622" spans="1:26" ht="15.75" hidden="1" customHeight="1">
      <c r="A622" s="12"/>
      <c r="B622" s="5"/>
      <c r="C622" s="5"/>
      <c r="D622" s="5"/>
      <c r="E622" s="5"/>
      <c r="F622" s="5"/>
      <c r="G622" s="5"/>
      <c r="H622" s="5"/>
      <c r="I622" s="5"/>
      <c r="J622" s="5"/>
      <c r="K622" s="5"/>
      <c r="L622" s="5"/>
      <c r="M622" s="5"/>
      <c r="N622" s="20"/>
      <c r="O622" s="5"/>
      <c r="P622" s="5"/>
      <c r="Q622" s="5"/>
      <c r="R622" s="5"/>
      <c r="S622" s="5"/>
      <c r="T622" s="5"/>
      <c r="U622" s="5"/>
      <c r="V622" s="5"/>
      <c r="W622" s="5"/>
      <c r="X622" s="5"/>
      <c r="Y622" s="5"/>
      <c r="Z622" s="5"/>
    </row>
    <row r="623" spans="1:26" ht="15.75" hidden="1" customHeight="1">
      <c r="A623" s="12"/>
      <c r="B623" s="5"/>
      <c r="C623" s="5"/>
      <c r="D623" s="5"/>
      <c r="E623" s="5"/>
      <c r="F623" s="5"/>
      <c r="G623" s="5"/>
      <c r="H623" s="5"/>
      <c r="I623" s="5"/>
      <c r="J623" s="5"/>
      <c r="K623" s="5"/>
      <c r="L623" s="5"/>
      <c r="M623" s="5"/>
      <c r="N623" s="20"/>
      <c r="O623" s="5"/>
      <c r="P623" s="5"/>
      <c r="Q623" s="5"/>
      <c r="R623" s="5"/>
      <c r="S623" s="5"/>
      <c r="T623" s="5"/>
      <c r="U623" s="5"/>
      <c r="V623" s="5"/>
      <c r="W623" s="5"/>
      <c r="X623" s="5"/>
      <c r="Y623" s="5"/>
      <c r="Z623" s="5"/>
    </row>
    <row r="624" spans="1:26" ht="15.75" hidden="1" customHeight="1">
      <c r="A624" s="12"/>
      <c r="B624" s="5"/>
      <c r="C624" s="5"/>
      <c r="D624" s="5"/>
      <c r="E624" s="5"/>
      <c r="F624" s="5"/>
      <c r="G624" s="5"/>
      <c r="H624" s="5"/>
      <c r="I624" s="5"/>
      <c r="J624" s="5"/>
      <c r="K624" s="5"/>
      <c r="L624" s="5"/>
      <c r="M624" s="5"/>
      <c r="N624" s="20"/>
      <c r="O624" s="5"/>
      <c r="P624" s="5"/>
      <c r="Q624" s="5"/>
      <c r="R624" s="5"/>
      <c r="S624" s="5"/>
      <c r="T624" s="5"/>
      <c r="U624" s="5"/>
      <c r="V624" s="5"/>
      <c r="W624" s="5"/>
      <c r="X624" s="5"/>
      <c r="Y624" s="5"/>
      <c r="Z624" s="5"/>
    </row>
    <row r="625" spans="1:26" ht="15.75" hidden="1" customHeight="1">
      <c r="A625" s="12"/>
      <c r="B625" s="5"/>
      <c r="C625" s="5"/>
      <c r="D625" s="5"/>
      <c r="E625" s="5"/>
      <c r="F625" s="5"/>
      <c r="G625" s="5"/>
      <c r="H625" s="5"/>
      <c r="I625" s="5"/>
      <c r="J625" s="5"/>
      <c r="K625" s="5"/>
      <c r="L625" s="5"/>
      <c r="M625" s="5"/>
      <c r="N625" s="20"/>
      <c r="O625" s="5"/>
      <c r="P625" s="5"/>
      <c r="Q625" s="5"/>
      <c r="R625" s="5"/>
      <c r="S625" s="5"/>
      <c r="T625" s="5"/>
      <c r="U625" s="5"/>
      <c r="V625" s="5"/>
      <c r="W625" s="5"/>
      <c r="X625" s="5"/>
      <c r="Y625" s="5"/>
      <c r="Z625" s="5"/>
    </row>
    <row r="626" spans="1:26" ht="15.75" hidden="1" customHeight="1">
      <c r="A626" s="12"/>
      <c r="B626" s="5"/>
      <c r="C626" s="5"/>
      <c r="D626" s="5"/>
      <c r="E626" s="5"/>
      <c r="F626" s="5"/>
      <c r="G626" s="5"/>
      <c r="H626" s="5"/>
      <c r="I626" s="5"/>
      <c r="J626" s="5"/>
      <c r="K626" s="5"/>
      <c r="L626" s="5"/>
      <c r="M626" s="5"/>
      <c r="N626" s="20"/>
      <c r="O626" s="5"/>
      <c r="P626" s="5"/>
      <c r="Q626" s="5"/>
      <c r="R626" s="5"/>
      <c r="S626" s="5"/>
      <c r="T626" s="5"/>
      <c r="U626" s="5"/>
      <c r="V626" s="5"/>
      <c r="W626" s="5"/>
      <c r="X626" s="5"/>
      <c r="Y626" s="5"/>
      <c r="Z626" s="5"/>
    </row>
    <row r="627" spans="1:26" ht="15.75" hidden="1" customHeight="1">
      <c r="A627" s="12"/>
      <c r="B627" s="5"/>
      <c r="C627" s="5"/>
      <c r="D627" s="5"/>
      <c r="E627" s="5"/>
      <c r="F627" s="5"/>
      <c r="G627" s="5"/>
      <c r="H627" s="5"/>
      <c r="I627" s="5"/>
      <c r="J627" s="5"/>
      <c r="K627" s="5"/>
      <c r="L627" s="5"/>
      <c r="M627" s="5"/>
      <c r="N627" s="20"/>
      <c r="O627" s="5"/>
      <c r="P627" s="5"/>
      <c r="Q627" s="5"/>
      <c r="R627" s="5"/>
      <c r="S627" s="5"/>
      <c r="T627" s="5"/>
      <c r="U627" s="5"/>
      <c r="V627" s="5"/>
      <c r="W627" s="5"/>
      <c r="X627" s="5"/>
      <c r="Y627" s="5"/>
      <c r="Z627" s="5"/>
    </row>
    <row r="628" spans="1:26" ht="15.75" hidden="1" customHeight="1">
      <c r="A628" s="12"/>
      <c r="B628" s="5"/>
      <c r="C628" s="5"/>
      <c r="D628" s="5"/>
      <c r="E628" s="5"/>
      <c r="F628" s="5"/>
      <c r="G628" s="5"/>
      <c r="H628" s="5"/>
      <c r="I628" s="5"/>
      <c r="J628" s="5"/>
      <c r="K628" s="5"/>
      <c r="L628" s="5"/>
      <c r="M628" s="5"/>
      <c r="N628" s="20"/>
      <c r="O628" s="5"/>
      <c r="P628" s="5"/>
      <c r="Q628" s="5"/>
      <c r="R628" s="5"/>
      <c r="S628" s="5"/>
      <c r="T628" s="5"/>
      <c r="U628" s="5"/>
      <c r="V628" s="5"/>
      <c r="W628" s="5"/>
      <c r="X628" s="5"/>
      <c r="Y628" s="5"/>
      <c r="Z628" s="5"/>
    </row>
    <row r="629" spans="1:26" ht="15.75" hidden="1" customHeight="1">
      <c r="A629" s="12"/>
      <c r="B629" s="5"/>
      <c r="C629" s="5"/>
      <c r="D629" s="5"/>
      <c r="E629" s="5"/>
      <c r="F629" s="5"/>
      <c r="G629" s="5"/>
      <c r="H629" s="5"/>
      <c r="I629" s="5"/>
      <c r="J629" s="5"/>
      <c r="K629" s="5"/>
      <c r="L629" s="5"/>
      <c r="M629" s="5"/>
      <c r="N629" s="20"/>
      <c r="O629" s="5"/>
      <c r="P629" s="5"/>
      <c r="Q629" s="5"/>
      <c r="R629" s="5"/>
      <c r="S629" s="5"/>
      <c r="T629" s="5"/>
      <c r="U629" s="5"/>
      <c r="V629" s="5"/>
      <c r="W629" s="5"/>
      <c r="X629" s="5"/>
      <c r="Y629" s="5"/>
      <c r="Z629" s="5"/>
    </row>
    <row r="630" spans="1:26" ht="15.75" hidden="1" customHeight="1">
      <c r="A630" s="12"/>
      <c r="B630" s="5"/>
      <c r="C630" s="5"/>
      <c r="D630" s="5"/>
      <c r="E630" s="5"/>
      <c r="F630" s="5"/>
      <c r="G630" s="5"/>
      <c r="H630" s="5"/>
      <c r="I630" s="5"/>
      <c r="J630" s="5"/>
      <c r="K630" s="5"/>
      <c r="L630" s="5"/>
      <c r="M630" s="5"/>
      <c r="N630" s="20"/>
      <c r="O630" s="5"/>
      <c r="P630" s="5"/>
      <c r="Q630" s="5"/>
      <c r="R630" s="5"/>
      <c r="S630" s="5"/>
      <c r="T630" s="5"/>
      <c r="U630" s="5"/>
      <c r="V630" s="5"/>
      <c r="W630" s="5"/>
      <c r="X630" s="5"/>
      <c r="Y630" s="5"/>
      <c r="Z630" s="5"/>
    </row>
    <row r="631" spans="1:26" ht="15.75" hidden="1" customHeight="1">
      <c r="A631" s="12"/>
      <c r="B631" s="5"/>
      <c r="C631" s="5"/>
      <c r="D631" s="5"/>
      <c r="E631" s="5"/>
      <c r="F631" s="5"/>
      <c r="G631" s="5"/>
      <c r="H631" s="5"/>
      <c r="I631" s="5"/>
      <c r="J631" s="5"/>
      <c r="K631" s="5"/>
      <c r="L631" s="5"/>
      <c r="M631" s="5"/>
      <c r="N631" s="20"/>
      <c r="O631" s="5"/>
      <c r="P631" s="5"/>
      <c r="Q631" s="5"/>
      <c r="R631" s="5"/>
      <c r="S631" s="5"/>
      <c r="T631" s="5"/>
      <c r="U631" s="5"/>
      <c r="V631" s="5"/>
      <c r="W631" s="5"/>
      <c r="X631" s="5"/>
      <c r="Y631" s="5"/>
      <c r="Z631" s="5"/>
    </row>
    <row r="632" spans="1:26" ht="15.75" hidden="1" customHeight="1">
      <c r="A632" s="12"/>
      <c r="B632" s="5"/>
      <c r="C632" s="5"/>
      <c r="D632" s="5"/>
      <c r="E632" s="5"/>
      <c r="F632" s="5"/>
      <c r="G632" s="5"/>
      <c r="H632" s="5"/>
      <c r="I632" s="5"/>
      <c r="J632" s="5"/>
      <c r="K632" s="5"/>
      <c r="L632" s="5"/>
      <c r="M632" s="5"/>
      <c r="N632" s="20"/>
      <c r="O632" s="5"/>
      <c r="P632" s="5"/>
      <c r="Q632" s="5"/>
      <c r="R632" s="5"/>
      <c r="S632" s="5"/>
      <c r="T632" s="5"/>
      <c r="U632" s="5"/>
      <c r="V632" s="5"/>
      <c r="W632" s="5"/>
      <c r="X632" s="5"/>
      <c r="Y632" s="5"/>
      <c r="Z632" s="5"/>
    </row>
    <row r="633" spans="1:26" ht="15.75" hidden="1" customHeight="1">
      <c r="A633" s="12"/>
      <c r="B633" s="5"/>
      <c r="C633" s="5"/>
      <c r="D633" s="5"/>
      <c r="E633" s="5"/>
      <c r="F633" s="5"/>
      <c r="G633" s="5"/>
      <c r="H633" s="5"/>
      <c r="I633" s="5"/>
      <c r="J633" s="5"/>
      <c r="K633" s="5"/>
      <c r="L633" s="5"/>
      <c r="M633" s="5"/>
      <c r="N633" s="20"/>
      <c r="O633" s="5"/>
      <c r="P633" s="5"/>
      <c r="Q633" s="5"/>
      <c r="R633" s="5"/>
      <c r="S633" s="5"/>
      <c r="T633" s="5"/>
      <c r="U633" s="5"/>
      <c r="V633" s="5"/>
      <c r="W633" s="5"/>
      <c r="X633" s="5"/>
      <c r="Y633" s="5"/>
      <c r="Z633" s="5"/>
    </row>
    <row r="634" spans="1:26" ht="15.75" hidden="1" customHeight="1">
      <c r="A634" s="12"/>
      <c r="B634" s="5"/>
      <c r="C634" s="5"/>
      <c r="D634" s="5"/>
      <c r="E634" s="5"/>
      <c r="F634" s="5"/>
      <c r="G634" s="5"/>
      <c r="H634" s="5"/>
      <c r="I634" s="5"/>
      <c r="J634" s="5"/>
      <c r="K634" s="5"/>
      <c r="L634" s="5"/>
      <c r="M634" s="5"/>
      <c r="N634" s="20"/>
      <c r="O634" s="5"/>
      <c r="P634" s="5"/>
      <c r="Q634" s="5"/>
      <c r="R634" s="5"/>
      <c r="S634" s="5"/>
      <c r="T634" s="5"/>
      <c r="U634" s="5"/>
      <c r="V634" s="5"/>
      <c r="W634" s="5"/>
      <c r="X634" s="5"/>
      <c r="Y634" s="5"/>
      <c r="Z634" s="5"/>
    </row>
    <row r="635" spans="1:26" ht="15.75" hidden="1" customHeight="1">
      <c r="A635" s="12"/>
      <c r="B635" s="5"/>
      <c r="C635" s="5"/>
      <c r="D635" s="5"/>
      <c r="E635" s="5"/>
      <c r="F635" s="5"/>
      <c r="G635" s="5"/>
      <c r="H635" s="5"/>
      <c r="I635" s="5"/>
      <c r="J635" s="5"/>
      <c r="K635" s="5"/>
      <c r="L635" s="5"/>
      <c r="M635" s="5"/>
      <c r="N635" s="20"/>
      <c r="O635" s="5"/>
      <c r="P635" s="5"/>
      <c r="Q635" s="5"/>
      <c r="R635" s="5"/>
      <c r="S635" s="5"/>
      <c r="T635" s="5"/>
      <c r="U635" s="5"/>
      <c r="V635" s="5"/>
      <c r="W635" s="5"/>
      <c r="X635" s="5"/>
      <c r="Y635" s="5"/>
      <c r="Z635" s="5"/>
    </row>
    <row r="636" spans="1:26" ht="15.75" hidden="1" customHeight="1">
      <c r="A636" s="12"/>
      <c r="B636" s="5"/>
      <c r="C636" s="5"/>
      <c r="D636" s="5"/>
      <c r="E636" s="5"/>
      <c r="F636" s="5"/>
      <c r="G636" s="5"/>
      <c r="H636" s="5"/>
      <c r="I636" s="5"/>
      <c r="J636" s="5"/>
      <c r="K636" s="5"/>
      <c r="L636" s="5"/>
      <c r="M636" s="5"/>
      <c r="N636" s="20"/>
      <c r="O636" s="5"/>
      <c r="P636" s="5"/>
      <c r="Q636" s="5"/>
      <c r="R636" s="5"/>
      <c r="S636" s="5"/>
      <c r="T636" s="5"/>
      <c r="U636" s="5"/>
      <c r="V636" s="5"/>
      <c r="W636" s="5"/>
      <c r="X636" s="5"/>
      <c r="Y636" s="5"/>
      <c r="Z636" s="5"/>
    </row>
    <row r="637" spans="1:26" ht="15.75" hidden="1" customHeight="1">
      <c r="A637" s="12"/>
      <c r="B637" s="5"/>
      <c r="C637" s="5"/>
      <c r="D637" s="5"/>
      <c r="E637" s="5"/>
      <c r="F637" s="5"/>
      <c r="G637" s="5"/>
      <c r="H637" s="5"/>
      <c r="I637" s="5"/>
      <c r="J637" s="5"/>
      <c r="K637" s="5"/>
      <c r="L637" s="5"/>
      <c r="M637" s="5"/>
      <c r="N637" s="20"/>
      <c r="O637" s="5"/>
      <c r="P637" s="5"/>
      <c r="Q637" s="5"/>
      <c r="R637" s="5"/>
      <c r="S637" s="5"/>
      <c r="T637" s="5"/>
      <c r="U637" s="5"/>
      <c r="V637" s="5"/>
      <c r="W637" s="5"/>
      <c r="X637" s="5"/>
      <c r="Y637" s="5"/>
      <c r="Z637" s="5"/>
    </row>
    <row r="638" spans="1:26" ht="15.75" hidden="1" customHeight="1">
      <c r="A638" s="12"/>
      <c r="B638" s="5"/>
      <c r="C638" s="5"/>
      <c r="D638" s="5"/>
      <c r="E638" s="5"/>
      <c r="F638" s="5"/>
      <c r="G638" s="5"/>
      <c r="H638" s="5"/>
      <c r="I638" s="5"/>
      <c r="J638" s="5"/>
      <c r="K638" s="5"/>
      <c r="L638" s="5"/>
      <c r="M638" s="5"/>
      <c r="N638" s="20"/>
      <c r="O638" s="5"/>
      <c r="P638" s="5"/>
      <c r="Q638" s="5"/>
      <c r="R638" s="5"/>
      <c r="S638" s="5"/>
      <c r="T638" s="5"/>
      <c r="U638" s="5"/>
      <c r="V638" s="5"/>
      <c r="W638" s="5"/>
      <c r="X638" s="5"/>
      <c r="Y638" s="5"/>
      <c r="Z638" s="5"/>
    </row>
    <row r="639" spans="1:26" ht="15.75" hidden="1" customHeight="1">
      <c r="A639" s="12"/>
      <c r="B639" s="5"/>
      <c r="C639" s="5"/>
      <c r="D639" s="5"/>
      <c r="E639" s="5"/>
      <c r="F639" s="5"/>
      <c r="G639" s="5"/>
      <c r="H639" s="5"/>
      <c r="I639" s="5"/>
      <c r="J639" s="5"/>
      <c r="K639" s="5"/>
      <c r="L639" s="5"/>
      <c r="M639" s="5"/>
      <c r="N639" s="20"/>
      <c r="O639" s="5"/>
      <c r="P639" s="5"/>
      <c r="Q639" s="5"/>
      <c r="R639" s="5"/>
      <c r="S639" s="5"/>
      <c r="T639" s="5"/>
      <c r="U639" s="5"/>
      <c r="V639" s="5"/>
      <c r="W639" s="5"/>
      <c r="X639" s="5"/>
      <c r="Y639" s="5"/>
      <c r="Z639" s="5"/>
    </row>
    <row r="640" spans="1:26" ht="15.75" hidden="1" customHeight="1">
      <c r="A640" s="12"/>
      <c r="B640" s="5"/>
      <c r="C640" s="5"/>
      <c r="D640" s="5"/>
      <c r="E640" s="5"/>
      <c r="F640" s="5"/>
      <c r="G640" s="5"/>
      <c r="H640" s="5"/>
      <c r="I640" s="5"/>
      <c r="J640" s="5"/>
      <c r="K640" s="5"/>
      <c r="L640" s="5"/>
      <c r="M640" s="5"/>
      <c r="N640" s="20"/>
      <c r="O640" s="5"/>
      <c r="P640" s="5"/>
      <c r="Q640" s="5"/>
      <c r="R640" s="5"/>
      <c r="S640" s="5"/>
      <c r="T640" s="5"/>
      <c r="U640" s="5"/>
      <c r="V640" s="5"/>
      <c r="W640" s="5"/>
      <c r="X640" s="5"/>
      <c r="Y640" s="5"/>
      <c r="Z640" s="5"/>
    </row>
    <row r="641" spans="1:26" ht="15.75" hidden="1" customHeight="1">
      <c r="A641" s="12"/>
      <c r="B641" s="5"/>
      <c r="C641" s="5"/>
      <c r="D641" s="5"/>
      <c r="E641" s="5"/>
      <c r="F641" s="5"/>
      <c r="G641" s="5"/>
      <c r="H641" s="5"/>
      <c r="I641" s="5"/>
      <c r="J641" s="5"/>
      <c r="K641" s="5"/>
      <c r="L641" s="5"/>
      <c r="M641" s="5"/>
      <c r="N641" s="20"/>
      <c r="O641" s="5"/>
      <c r="P641" s="5"/>
      <c r="Q641" s="5"/>
      <c r="R641" s="5"/>
      <c r="S641" s="5"/>
      <c r="T641" s="5"/>
      <c r="U641" s="5"/>
      <c r="V641" s="5"/>
      <c r="W641" s="5"/>
      <c r="X641" s="5"/>
      <c r="Y641" s="5"/>
      <c r="Z641" s="5"/>
    </row>
    <row r="642" spans="1:26" ht="15.75" hidden="1" customHeight="1">
      <c r="A642" s="12"/>
      <c r="B642" s="5"/>
      <c r="C642" s="5"/>
      <c r="D642" s="5"/>
      <c r="E642" s="5"/>
      <c r="F642" s="5"/>
      <c r="G642" s="5"/>
      <c r="H642" s="5"/>
      <c r="I642" s="5"/>
      <c r="J642" s="5"/>
      <c r="K642" s="5"/>
      <c r="L642" s="5"/>
      <c r="M642" s="5"/>
      <c r="N642" s="20"/>
      <c r="O642" s="5"/>
      <c r="P642" s="5"/>
      <c r="Q642" s="5"/>
      <c r="R642" s="5"/>
      <c r="S642" s="5"/>
      <c r="T642" s="5"/>
      <c r="U642" s="5"/>
      <c r="V642" s="5"/>
      <c r="W642" s="5"/>
      <c r="X642" s="5"/>
      <c r="Y642" s="5"/>
      <c r="Z642" s="5"/>
    </row>
    <row r="643" spans="1:26" ht="15.75" hidden="1" customHeight="1">
      <c r="A643" s="12"/>
      <c r="B643" s="5"/>
      <c r="C643" s="5"/>
      <c r="D643" s="5"/>
      <c r="E643" s="5"/>
      <c r="F643" s="5"/>
      <c r="G643" s="5"/>
      <c r="H643" s="5"/>
      <c r="I643" s="5"/>
      <c r="J643" s="5"/>
      <c r="K643" s="5"/>
      <c r="L643" s="5"/>
      <c r="M643" s="5"/>
      <c r="N643" s="20"/>
      <c r="O643" s="5"/>
      <c r="P643" s="5"/>
      <c r="Q643" s="5"/>
      <c r="R643" s="5"/>
      <c r="S643" s="5"/>
      <c r="T643" s="5"/>
      <c r="U643" s="5"/>
      <c r="V643" s="5"/>
      <c r="W643" s="5"/>
      <c r="X643" s="5"/>
      <c r="Y643" s="5"/>
      <c r="Z643" s="5"/>
    </row>
    <row r="644" spans="1:26" ht="15.75" hidden="1" customHeight="1">
      <c r="A644" s="12"/>
      <c r="B644" s="5"/>
      <c r="C644" s="5"/>
      <c r="D644" s="5"/>
      <c r="E644" s="5"/>
      <c r="F644" s="5"/>
      <c r="G644" s="5"/>
      <c r="H644" s="5"/>
      <c r="I644" s="5"/>
      <c r="J644" s="5"/>
      <c r="K644" s="5"/>
      <c r="L644" s="5"/>
      <c r="M644" s="5"/>
      <c r="N644" s="20"/>
      <c r="O644" s="5"/>
      <c r="P644" s="5"/>
      <c r="Q644" s="5"/>
      <c r="R644" s="5"/>
      <c r="S644" s="5"/>
      <c r="T644" s="5"/>
      <c r="U644" s="5"/>
      <c r="V644" s="5"/>
      <c r="W644" s="5"/>
      <c r="X644" s="5"/>
      <c r="Y644" s="5"/>
      <c r="Z644" s="5"/>
    </row>
    <row r="645" spans="1:26" ht="15.75" hidden="1" customHeight="1">
      <c r="A645" s="12"/>
      <c r="B645" s="5"/>
      <c r="C645" s="5"/>
      <c r="D645" s="5"/>
      <c r="E645" s="5"/>
      <c r="F645" s="5"/>
      <c r="G645" s="5"/>
      <c r="H645" s="5"/>
      <c r="I645" s="5"/>
      <c r="J645" s="5"/>
      <c r="K645" s="5"/>
      <c r="L645" s="5"/>
      <c r="M645" s="5"/>
      <c r="N645" s="20"/>
      <c r="O645" s="5"/>
      <c r="P645" s="5"/>
      <c r="Q645" s="5"/>
      <c r="R645" s="5"/>
      <c r="S645" s="5"/>
      <c r="T645" s="5"/>
      <c r="U645" s="5"/>
      <c r="V645" s="5"/>
      <c r="W645" s="5"/>
      <c r="X645" s="5"/>
      <c r="Y645" s="5"/>
      <c r="Z645" s="5"/>
    </row>
    <row r="646" spans="1:26" ht="15.75" hidden="1" customHeight="1">
      <c r="A646" s="12"/>
      <c r="B646" s="5"/>
      <c r="C646" s="5"/>
      <c r="D646" s="5"/>
      <c r="E646" s="5"/>
      <c r="F646" s="5"/>
      <c r="G646" s="5"/>
      <c r="H646" s="5"/>
      <c r="I646" s="5"/>
      <c r="J646" s="5"/>
      <c r="K646" s="5"/>
      <c r="L646" s="5"/>
      <c r="M646" s="5"/>
      <c r="N646" s="20"/>
      <c r="O646" s="5"/>
      <c r="P646" s="5"/>
      <c r="Q646" s="5"/>
      <c r="R646" s="5"/>
      <c r="S646" s="5"/>
      <c r="T646" s="5"/>
      <c r="U646" s="5"/>
      <c r="V646" s="5"/>
      <c r="W646" s="5"/>
      <c r="X646" s="5"/>
      <c r="Y646" s="5"/>
      <c r="Z646" s="5"/>
    </row>
    <row r="647" spans="1:26" ht="15.75" hidden="1" customHeight="1">
      <c r="A647" s="12"/>
      <c r="B647" s="5"/>
      <c r="C647" s="5"/>
      <c r="D647" s="5"/>
      <c r="E647" s="5"/>
      <c r="F647" s="5"/>
      <c r="G647" s="5"/>
      <c r="H647" s="5"/>
      <c r="I647" s="5"/>
      <c r="J647" s="5"/>
      <c r="K647" s="5"/>
      <c r="L647" s="5"/>
      <c r="M647" s="5"/>
      <c r="N647" s="20"/>
      <c r="O647" s="5"/>
      <c r="P647" s="5"/>
      <c r="Q647" s="5"/>
      <c r="R647" s="5"/>
      <c r="S647" s="5"/>
      <c r="T647" s="5"/>
      <c r="U647" s="5"/>
      <c r="V647" s="5"/>
      <c r="W647" s="5"/>
      <c r="X647" s="5"/>
      <c r="Y647" s="5"/>
      <c r="Z647" s="5"/>
    </row>
    <row r="648" spans="1:26" ht="15.75" hidden="1" customHeight="1">
      <c r="A648" s="12"/>
      <c r="B648" s="5"/>
      <c r="C648" s="5"/>
      <c r="D648" s="5"/>
      <c r="E648" s="5"/>
      <c r="F648" s="5"/>
      <c r="G648" s="5"/>
      <c r="H648" s="5"/>
      <c r="I648" s="5"/>
      <c r="J648" s="5"/>
      <c r="K648" s="5"/>
      <c r="L648" s="5"/>
      <c r="M648" s="5"/>
      <c r="N648" s="20"/>
      <c r="O648" s="5"/>
      <c r="P648" s="5"/>
      <c r="Q648" s="5"/>
      <c r="R648" s="5"/>
      <c r="S648" s="5"/>
      <c r="T648" s="5"/>
      <c r="U648" s="5"/>
      <c r="V648" s="5"/>
      <c r="W648" s="5"/>
      <c r="X648" s="5"/>
      <c r="Y648" s="5"/>
      <c r="Z648" s="5"/>
    </row>
    <row r="649" spans="1:26" ht="15.75" hidden="1" customHeight="1">
      <c r="A649" s="12"/>
      <c r="B649" s="5"/>
      <c r="C649" s="5"/>
      <c r="D649" s="5"/>
      <c r="E649" s="5"/>
      <c r="F649" s="5"/>
      <c r="G649" s="5"/>
      <c r="H649" s="5"/>
      <c r="I649" s="5"/>
      <c r="J649" s="5"/>
      <c r="K649" s="5"/>
      <c r="L649" s="5"/>
      <c r="M649" s="5"/>
      <c r="N649" s="20"/>
      <c r="O649" s="5"/>
      <c r="P649" s="5"/>
      <c r="Q649" s="5"/>
      <c r="R649" s="5"/>
      <c r="S649" s="5"/>
      <c r="T649" s="5"/>
      <c r="U649" s="5"/>
      <c r="V649" s="5"/>
      <c r="W649" s="5"/>
      <c r="X649" s="5"/>
      <c r="Y649" s="5"/>
      <c r="Z649" s="5"/>
    </row>
    <row r="650" spans="1:26" ht="15.75" hidden="1" customHeight="1">
      <c r="A650" s="12"/>
      <c r="B650" s="5"/>
      <c r="C650" s="5"/>
      <c r="D650" s="5"/>
      <c r="E650" s="5"/>
      <c r="F650" s="5"/>
      <c r="G650" s="5"/>
      <c r="H650" s="5"/>
      <c r="I650" s="5"/>
      <c r="J650" s="5"/>
      <c r="K650" s="5"/>
      <c r="L650" s="5"/>
      <c r="M650" s="5"/>
      <c r="N650" s="20"/>
      <c r="O650" s="5"/>
      <c r="P650" s="5"/>
      <c r="Q650" s="5"/>
      <c r="R650" s="5"/>
      <c r="S650" s="5"/>
      <c r="T650" s="5"/>
      <c r="U650" s="5"/>
      <c r="V650" s="5"/>
      <c r="W650" s="5"/>
      <c r="X650" s="5"/>
      <c r="Y650" s="5"/>
      <c r="Z650" s="5"/>
    </row>
    <row r="651" spans="1:26" ht="15.75" hidden="1" customHeight="1">
      <c r="A651" s="12"/>
      <c r="B651" s="5"/>
      <c r="C651" s="5"/>
      <c r="D651" s="5"/>
      <c r="E651" s="5"/>
      <c r="F651" s="5"/>
      <c r="G651" s="5"/>
      <c r="H651" s="5"/>
      <c r="I651" s="5"/>
      <c r="J651" s="5"/>
      <c r="K651" s="5"/>
      <c r="L651" s="5"/>
      <c r="M651" s="5"/>
      <c r="N651" s="20"/>
      <c r="O651" s="5"/>
      <c r="P651" s="5"/>
      <c r="Q651" s="5"/>
      <c r="R651" s="5"/>
      <c r="S651" s="5"/>
      <c r="T651" s="5"/>
      <c r="U651" s="5"/>
      <c r="V651" s="5"/>
      <c r="W651" s="5"/>
      <c r="X651" s="5"/>
      <c r="Y651" s="5"/>
      <c r="Z651" s="5"/>
    </row>
    <row r="652" spans="1:26" ht="15.75" hidden="1" customHeight="1">
      <c r="A652" s="12"/>
      <c r="B652" s="5"/>
      <c r="C652" s="5"/>
      <c r="D652" s="5"/>
      <c r="E652" s="5"/>
      <c r="F652" s="5"/>
      <c r="G652" s="5"/>
      <c r="H652" s="5"/>
      <c r="I652" s="5"/>
      <c r="J652" s="5"/>
      <c r="K652" s="5"/>
      <c r="L652" s="5"/>
      <c r="M652" s="5"/>
      <c r="N652" s="20"/>
      <c r="O652" s="5"/>
      <c r="P652" s="5"/>
      <c r="Q652" s="5"/>
      <c r="R652" s="5"/>
      <c r="S652" s="5"/>
      <c r="T652" s="5"/>
      <c r="U652" s="5"/>
      <c r="V652" s="5"/>
      <c r="W652" s="5"/>
      <c r="X652" s="5"/>
      <c r="Y652" s="5"/>
      <c r="Z652" s="5"/>
    </row>
    <row r="653" spans="1:26" ht="15.75" hidden="1" customHeight="1">
      <c r="A653" s="12"/>
      <c r="B653" s="5"/>
      <c r="C653" s="5"/>
      <c r="D653" s="5"/>
      <c r="E653" s="5"/>
      <c r="F653" s="5"/>
      <c r="G653" s="5"/>
      <c r="H653" s="5"/>
      <c r="I653" s="5"/>
      <c r="J653" s="5"/>
      <c r="K653" s="5"/>
      <c r="L653" s="5"/>
      <c r="M653" s="5"/>
      <c r="N653" s="20"/>
      <c r="O653" s="5"/>
      <c r="P653" s="5"/>
      <c r="Q653" s="5"/>
      <c r="R653" s="5"/>
      <c r="S653" s="5"/>
      <c r="T653" s="5"/>
      <c r="U653" s="5"/>
      <c r="V653" s="5"/>
      <c r="W653" s="5"/>
      <c r="X653" s="5"/>
      <c r="Y653" s="5"/>
      <c r="Z653" s="5"/>
    </row>
    <row r="654" spans="1:26" ht="15.75" hidden="1" customHeight="1">
      <c r="A654" s="12"/>
      <c r="B654" s="5"/>
      <c r="C654" s="5"/>
      <c r="D654" s="5"/>
      <c r="E654" s="5"/>
      <c r="F654" s="5"/>
      <c r="G654" s="5"/>
      <c r="H654" s="5"/>
      <c r="I654" s="5"/>
      <c r="J654" s="5"/>
      <c r="K654" s="5"/>
      <c r="L654" s="5"/>
      <c r="M654" s="5"/>
      <c r="N654" s="20"/>
      <c r="O654" s="5"/>
      <c r="P654" s="5"/>
      <c r="Q654" s="5"/>
      <c r="R654" s="5"/>
      <c r="S654" s="5"/>
      <c r="T654" s="5"/>
      <c r="U654" s="5"/>
      <c r="V654" s="5"/>
      <c r="W654" s="5"/>
      <c r="X654" s="5"/>
      <c r="Y654" s="5"/>
      <c r="Z654" s="5"/>
    </row>
    <row r="655" spans="1:26" ht="15.75" hidden="1" customHeight="1">
      <c r="A655" s="12"/>
      <c r="B655" s="5"/>
      <c r="C655" s="5"/>
      <c r="D655" s="5"/>
      <c r="E655" s="5"/>
      <c r="F655" s="5"/>
      <c r="G655" s="5"/>
      <c r="H655" s="5"/>
      <c r="I655" s="5"/>
      <c r="J655" s="5"/>
      <c r="K655" s="5"/>
      <c r="L655" s="5"/>
      <c r="M655" s="5"/>
      <c r="N655" s="20"/>
      <c r="O655" s="5"/>
      <c r="P655" s="5"/>
      <c r="Q655" s="5"/>
      <c r="R655" s="5"/>
      <c r="S655" s="5"/>
      <c r="T655" s="5"/>
      <c r="U655" s="5"/>
      <c r="V655" s="5"/>
      <c r="W655" s="5"/>
      <c r="X655" s="5"/>
      <c r="Y655" s="5"/>
      <c r="Z655" s="5"/>
    </row>
    <row r="656" spans="1:26" ht="15.75" hidden="1" customHeight="1">
      <c r="A656" s="12"/>
      <c r="B656" s="5"/>
      <c r="C656" s="5"/>
      <c r="D656" s="5"/>
      <c r="E656" s="5"/>
      <c r="F656" s="5"/>
      <c r="G656" s="5"/>
      <c r="H656" s="5"/>
      <c r="I656" s="5"/>
      <c r="J656" s="5"/>
      <c r="K656" s="5"/>
      <c r="L656" s="5"/>
      <c r="M656" s="5"/>
      <c r="N656" s="20"/>
      <c r="O656" s="5"/>
      <c r="P656" s="5"/>
      <c r="Q656" s="5"/>
      <c r="R656" s="5"/>
      <c r="S656" s="5"/>
      <c r="T656" s="5"/>
      <c r="U656" s="5"/>
      <c r="V656" s="5"/>
      <c r="W656" s="5"/>
      <c r="X656" s="5"/>
      <c r="Y656" s="5"/>
      <c r="Z656" s="5"/>
    </row>
    <row r="657" spans="1:26" ht="15.75" hidden="1" customHeight="1">
      <c r="A657" s="12"/>
      <c r="B657" s="5"/>
      <c r="C657" s="5"/>
      <c r="D657" s="5"/>
      <c r="E657" s="5"/>
      <c r="F657" s="5"/>
      <c r="G657" s="5"/>
      <c r="H657" s="5"/>
      <c r="I657" s="5"/>
      <c r="J657" s="5"/>
      <c r="K657" s="5"/>
      <c r="L657" s="5"/>
      <c r="M657" s="5"/>
      <c r="N657" s="20"/>
      <c r="O657" s="5"/>
      <c r="P657" s="5"/>
      <c r="Q657" s="5"/>
      <c r="R657" s="5"/>
      <c r="S657" s="5"/>
      <c r="T657" s="5"/>
      <c r="U657" s="5"/>
      <c r="V657" s="5"/>
      <c r="W657" s="5"/>
      <c r="X657" s="5"/>
      <c r="Y657" s="5"/>
      <c r="Z657" s="5"/>
    </row>
    <row r="658" spans="1:26" ht="15.75" hidden="1" customHeight="1">
      <c r="A658" s="12"/>
      <c r="B658" s="5"/>
      <c r="C658" s="5"/>
      <c r="D658" s="5"/>
      <c r="E658" s="5"/>
      <c r="F658" s="5"/>
      <c r="G658" s="5"/>
      <c r="H658" s="5"/>
      <c r="I658" s="5"/>
      <c r="J658" s="5"/>
      <c r="K658" s="5"/>
      <c r="L658" s="5"/>
      <c r="M658" s="5"/>
      <c r="N658" s="20"/>
      <c r="O658" s="5"/>
      <c r="P658" s="5"/>
      <c r="Q658" s="5"/>
      <c r="R658" s="5"/>
      <c r="S658" s="5"/>
      <c r="T658" s="5"/>
      <c r="U658" s="5"/>
      <c r="V658" s="5"/>
      <c r="W658" s="5"/>
      <c r="X658" s="5"/>
      <c r="Y658" s="5"/>
      <c r="Z658" s="5"/>
    </row>
    <row r="659" spans="1:26" ht="15.75" hidden="1" customHeight="1">
      <c r="A659" s="12"/>
      <c r="B659" s="5"/>
      <c r="C659" s="5"/>
      <c r="D659" s="5"/>
      <c r="E659" s="5"/>
      <c r="F659" s="5"/>
      <c r="G659" s="5"/>
      <c r="H659" s="5"/>
      <c r="I659" s="5"/>
      <c r="J659" s="5"/>
      <c r="K659" s="5"/>
      <c r="L659" s="5"/>
      <c r="M659" s="5"/>
      <c r="N659" s="20"/>
      <c r="O659" s="5"/>
      <c r="P659" s="5"/>
      <c r="Q659" s="5"/>
      <c r="R659" s="5"/>
      <c r="S659" s="5"/>
      <c r="T659" s="5"/>
      <c r="U659" s="5"/>
      <c r="V659" s="5"/>
      <c r="W659" s="5"/>
      <c r="X659" s="5"/>
      <c r="Y659" s="5"/>
      <c r="Z659" s="5"/>
    </row>
    <row r="660" spans="1:26" ht="15.75" hidden="1" customHeight="1">
      <c r="A660" s="12"/>
      <c r="B660" s="5"/>
      <c r="C660" s="5"/>
      <c r="D660" s="5"/>
      <c r="E660" s="5"/>
      <c r="F660" s="5"/>
      <c r="G660" s="5"/>
      <c r="H660" s="5"/>
      <c r="I660" s="5"/>
      <c r="J660" s="5"/>
      <c r="K660" s="5"/>
      <c r="L660" s="5"/>
      <c r="M660" s="5"/>
      <c r="N660" s="20"/>
      <c r="O660" s="5"/>
      <c r="P660" s="5"/>
      <c r="Q660" s="5"/>
      <c r="R660" s="5"/>
      <c r="S660" s="5"/>
      <c r="T660" s="5"/>
      <c r="U660" s="5"/>
      <c r="V660" s="5"/>
      <c r="W660" s="5"/>
      <c r="X660" s="5"/>
      <c r="Y660" s="5"/>
      <c r="Z660" s="5"/>
    </row>
    <row r="661" spans="1:26" ht="15.75" hidden="1" customHeight="1">
      <c r="A661" s="12"/>
      <c r="B661" s="5"/>
      <c r="C661" s="5"/>
      <c r="D661" s="5"/>
      <c r="E661" s="5"/>
      <c r="F661" s="5"/>
      <c r="G661" s="5"/>
      <c r="H661" s="5"/>
      <c r="I661" s="5"/>
      <c r="J661" s="5"/>
      <c r="K661" s="5"/>
      <c r="L661" s="5"/>
      <c r="M661" s="5"/>
      <c r="N661" s="20"/>
      <c r="O661" s="5"/>
      <c r="P661" s="5"/>
      <c r="Q661" s="5"/>
      <c r="R661" s="5"/>
      <c r="S661" s="5"/>
      <c r="T661" s="5"/>
      <c r="U661" s="5"/>
      <c r="V661" s="5"/>
      <c r="W661" s="5"/>
      <c r="X661" s="5"/>
      <c r="Y661" s="5"/>
      <c r="Z661" s="5"/>
    </row>
    <row r="662" spans="1:26" ht="15.75" hidden="1" customHeight="1">
      <c r="A662" s="12"/>
      <c r="B662" s="5"/>
      <c r="C662" s="5"/>
      <c r="D662" s="5"/>
      <c r="E662" s="5"/>
      <c r="F662" s="5"/>
      <c r="G662" s="5"/>
      <c r="H662" s="5"/>
      <c r="I662" s="5"/>
      <c r="J662" s="5"/>
      <c r="K662" s="5"/>
      <c r="L662" s="5"/>
      <c r="M662" s="5"/>
      <c r="N662" s="20"/>
      <c r="O662" s="5"/>
      <c r="P662" s="5"/>
      <c r="Q662" s="5"/>
      <c r="R662" s="5"/>
      <c r="S662" s="5"/>
      <c r="T662" s="5"/>
      <c r="U662" s="5"/>
      <c r="V662" s="5"/>
      <c r="W662" s="5"/>
      <c r="X662" s="5"/>
      <c r="Y662" s="5"/>
      <c r="Z662" s="5"/>
    </row>
    <row r="663" spans="1:26" ht="15.75" hidden="1" customHeight="1">
      <c r="A663" s="12"/>
      <c r="B663" s="5"/>
      <c r="C663" s="5"/>
      <c r="D663" s="5"/>
      <c r="E663" s="5"/>
      <c r="F663" s="5"/>
      <c r="G663" s="5"/>
      <c r="H663" s="5"/>
      <c r="I663" s="5"/>
      <c r="J663" s="5"/>
      <c r="K663" s="5"/>
      <c r="L663" s="5"/>
      <c r="M663" s="5"/>
      <c r="N663" s="20"/>
      <c r="O663" s="5"/>
      <c r="P663" s="5"/>
      <c r="Q663" s="5"/>
      <c r="R663" s="5"/>
      <c r="S663" s="5"/>
      <c r="T663" s="5"/>
      <c r="U663" s="5"/>
      <c r="V663" s="5"/>
      <c r="W663" s="5"/>
      <c r="X663" s="5"/>
      <c r="Y663" s="5"/>
      <c r="Z663" s="5"/>
    </row>
    <row r="664" spans="1:26" ht="15.75" hidden="1" customHeight="1">
      <c r="A664" s="12"/>
      <c r="B664" s="5"/>
      <c r="C664" s="5"/>
      <c r="D664" s="5"/>
      <c r="E664" s="5"/>
      <c r="F664" s="5"/>
      <c r="G664" s="5"/>
      <c r="H664" s="5"/>
      <c r="I664" s="5"/>
      <c r="J664" s="5"/>
      <c r="K664" s="5"/>
      <c r="L664" s="5"/>
      <c r="M664" s="5"/>
      <c r="N664" s="20"/>
      <c r="O664" s="5"/>
      <c r="P664" s="5"/>
      <c r="Q664" s="5"/>
      <c r="R664" s="5"/>
      <c r="S664" s="5"/>
      <c r="T664" s="5"/>
      <c r="U664" s="5"/>
      <c r="V664" s="5"/>
      <c r="W664" s="5"/>
      <c r="X664" s="5"/>
      <c r="Y664" s="5"/>
      <c r="Z664" s="5"/>
    </row>
    <row r="665" spans="1:26" ht="15.75" hidden="1" customHeight="1">
      <c r="A665" s="12"/>
      <c r="B665" s="5"/>
      <c r="C665" s="5"/>
      <c r="D665" s="5"/>
      <c r="E665" s="5"/>
      <c r="F665" s="5"/>
      <c r="G665" s="5"/>
      <c r="H665" s="5"/>
      <c r="I665" s="5"/>
      <c r="J665" s="5"/>
      <c r="K665" s="5"/>
      <c r="L665" s="5"/>
      <c r="M665" s="5"/>
      <c r="N665" s="20"/>
      <c r="O665" s="5"/>
      <c r="P665" s="5"/>
      <c r="Q665" s="5"/>
      <c r="R665" s="5"/>
      <c r="S665" s="5"/>
      <c r="T665" s="5"/>
      <c r="U665" s="5"/>
      <c r="V665" s="5"/>
      <c r="W665" s="5"/>
      <c r="X665" s="5"/>
      <c r="Y665" s="5"/>
      <c r="Z665" s="5"/>
    </row>
    <row r="666" spans="1:26" ht="15.75" hidden="1" customHeight="1">
      <c r="A666" s="12"/>
      <c r="B666" s="5"/>
      <c r="C666" s="5"/>
      <c r="D666" s="5"/>
      <c r="E666" s="5"/>
      <c r="F666" s="5"/>
      <c r="G666" s="5"/>
      <c r="H666" s="5"/>
      <c r="I666" s="5"/>
      <c r="J666" s="5"/>
      <c r="K666" s="5"/>
      <c r="L666" s="5"/>
      <c r="M666" s="5"/>
      <c r="N666" s="20"/>
      <c r="O666" s="5"/>
      <c r="P666" s="5"/>
      <c r="Q666" s="5"/>
      <c r="R666" s="5"/>
      <c r="S666" s="5"/>
      <c r="T666" s="5"/>
      <c r="U666" s="5"/>
      <c r="V666" s="5"/>
      <c r="W666" s="5"/>
      <c r="X666" s="5"/>
      <c r="Y666" s="5"/>
      <c r="Z666" s="5"/>
    </row>
    <row r="667" spans="1:26" ht="15.75" hidden="1" customHeight="1">
      <c r="A667" s="12"/>
      <c r="B667" s="5"/>
      <c r="C667" s="5"/>
      <c r="D667" s="5"/>
      <c r="E667" s="5"/>
      <c r="F667" s="5"/>
      <c r="G667" s="5"/>
      <c r="H667" s="5"/>
      <c r="I667" s="5"/>
      <c r="J667" s="5"/>
      <c r="K667" s="5"/>
      <c r="L667" s="5"/>
      <c r="M667" s="5"/>
      <c r="N667" s="20"/>
      <c r="O667" s="5"/>
      <c r="P667" s="5"/>
      <c r="Q667" s="5"/>
      <c r="R667" s="5"/>
      <c r="S667" s="5"/>
      <c r="T667" s="5"/>
      <c r="U667" s="5"/>
      <c r="V667" s="5"/>
      <c r="W667" s="5"/>
      <c r="X667" s="5"/>
      <c r="Y667" s="5"/>
      <c r="Z667" s="5"/>
    </row>
    <row r="668" spans="1:26" ht="15.75" hidden="1" customHeight="1">
      <c r="A668" s="12"/>
      <c r="B668" s="5"/>
      <c r="C668" s="5"/>
      <c r="D668" s="5"/>
      <c r="E668" s="5"/>
      <c r="F668" s="5"/>
      <c r="G668" s="5"/>
      <c r="H668" s="5"/>
      <c r="I668" s="5"/>
      <c r="J668" s="5"/>
      <c r="K668" s="5"/>
      <c r="L668" s="5"/>
      <c r="M668" s="5"/>
      <c r="N668" s="20"/>
      <c r="O668" s="5"/>
      <c r="P668" s="5"/>
      <c r="Q668" s="5"/>
      <c r="R668" s="5"/>
      <c r="S668" s="5"/>
      <c r="T668" s="5"/>
      <c r="U668" s="5"/>
      <c r="V668" s="5"/>
      <c r="W668" s="5"/>
      <c r="X668" s="5"/>
      <c r="Y668" s="5"/>
      <c r="Z668" s="5"/>
    </row>
    <row r="669" spans="1:26" ht="15.75" hidden="1" customHeight="1">
      <c r="A669" s="12"/>
      <c r="B669" s="5"/>
      <c r="C669" s="5"/>
      <c r="D669" s="5"/>
      <c r="E669" s="5"/>
      <c r="F669" s="5"/>
      <c r="G669" s="5"/>
      <c r="H669" s="5"/>
      <c r="I669" s="5"/>
      <c r="J669" s="5"/>
      <c r="K669" s="5"/>
      <c r="L669" s="5"/>
      <c r="M669" s="5"/>
      <c r="N669" s="20"/>
      <c r="O669" s="5"/>
      <c r="P669" s="5"/>
      <c r="Q669" s="5"/>
      <c r="R669" s="5"/>
      <c r="S669" s="5"/>
      <c r="T669" s="5"/>
      <c r="U669" s="5"/>
      <c r="V669" s="5"/>
      <c r="W669" s="5"/>
      <c r="X669" s="5"/>
      <c r="Y669" s="5"/>
      <c r="Z669" s="5"/>
    </row>
    <row r="670" spans="1:26" ht="15.75" hidden="1" customHeight="1">
      <c r="A670" s="12"/>
      <c r="B670" s="5"/>
      <c r="C670" s="5"/>
      <c r="D670" s="5"/>
      <c r="E670" s="5"/>
      <c r="F670" s="5"/>
      <c r="G670" s="5"/>
      <c r="H670" s="5"/>
      <c r="I670" s="5"/>
      <c r="J670" s="5"/>
      <c r="K670" s="5"/>
      <c r="L670" s="5"/>
      <c r="M670" s="5"/>
      <c r="N670" s="20"/>
      <c r="O670" s="5"/>
      <c r="P670" s="5"/>
      <c r="Q670" s="5"/>
      <c r="R670" s="5"/>
      <c r="S670" s="5"/>
      <c r="T670" s="5"/>
      <c r="U670" s="5"/>
      <c r="V670" s="5"/>
      <c r="W670" s="5"/>
      <c r="X670" s="5"/>
      <c r="Y670" s="5"/>
      <c r="Z670" s="5"/>
    </row>
    <row r="671" spans="1:26" ht="15.75" hidden="1" customHeight="1">
      <c r="A671" s="12"/>
      <c r="B671" s="5"/>
      <c r="C671" s="5"/>
      <c r="D671" s="5"/>
      <c r="E671" s="5"/>
      <c r="F671" s="5"/>
      <c r="G671" s="5"/>
      <c r="H671" s="5"/>
      <c r="I671" s="5"/>
      <c r="J671" s="5"/>
      <c r="K671" s="5"/>
      <c r="L671" s="5"/>
      <c r="M671" s="5"/>
      <c r="N671" s="20"/>
      <c r="O671" s="5"/>
      <c r="P671" s="5"/>
      <c r="Q671" s="5"/>
      <c r="R671" s="5"/>
      <c r="S671" s="5"/>
      <c r="T671" s="5"/>
      <c r="U671" s="5"/>
      <c r="V671" s="5"/>
      <c r="W671" s="5"/>
      <c r="X671" s="5"/>
      <c r="Y671" s="5"/>
      <c r="Z671" s="5"/>
    </row>
    <row r="672" spans="1:26" ht="15.75" hidden="1" customHeight="1">
      <c r="A672" s="12"/>
      <c r="B672" s="5"/>
      <c r="C672" s="5"/>
      <c r="D672" s="5"/>
      <c r="E672" s="5"/>
      <c r="F672" s="5"/>
      <c r="G672" s="5"/>
      <c r="H672" s="5"/>
      <c r="I672" s="5"/>
      <c r="J672" s="5"/>
      <c r="K672" s="5"/>
      <c r="L672" s="5"/>
      <c r="M672" s="5"/>
      <c r="N672" s="20"/>
      <c r="O672" s="5"/>
      <c r="P672" s="5"/>
      <c r="Q672" s="5"/>
      <c r="R672" s="5"/>
      <c r="S672" s="5"/>
      <c r="T672" s="5"/>
      <c r="U672" s="5"/>
      <c r="V672" s="5"/>
      <c r="W672" s="5"/>
      <c r="X672" s="5"/>
      <c r="Y672" s="5"/>
      <c r="Z672" s="5"/>
    </row>
    <row r="673" spans="1:26" ht="15.75" hidden="1" customHeight="1">
      <c r="A673" s="12"/>
      <c r="B673" s="5"/>
      <c r="C673" s="5"/>
      <c r="D673" s="5"/>
      <c r="E673" s="5"/>
      <c r="F673" s="5"/>
      <c r="G673" s="5"/>
      <c r="H673" s="5"/>
      <c r="I673" s="5"/>
      <c r="J673" s="5"/>
      <c r="K673" s="5"/>
      <c r="L673" s="5"/>
      <c r="M673" s="5"/>
      <c r="N673" s="20"/>
      <c r="O673" s="5"/>
      <c r="P673" s="5"/>
      <c r="Q673" s="5"/>
      <c r="R673" s="5"/>
      <c r="S673" s="5"/>
      <c r="T673" s="5"/>
      <c r="U673" s="5"/>
      <c r="V673" s="5"/>
      <c r="W673" s="5"/>
      <c r="X673" s="5"/>
      <c r="Y673" s="5"/>
      <c r="Z673" s="5"/>
    </row>
    <row r="674" spans="1:26" ht="15.75" hidden="1" customHeight="1">
      <c r="A674" s="12"/>
      <c r="B674" s="5"/>
      <c r="C674" s="5"/>
      <c r="D674" s="5"/>
      <c r="E674" s="5"/>
      <c r="F674" s="5"/>
      <c r="G674" s="5"/>
      <c r="H674" s="5"/>
      <c r="I674" s="5"/>
      <c r="J674" s="5"/>
      <c r="K674" s="5"/>
      <c r="L674" s="5"/>
      <c r="M674" s="5"/>
      <c r="N674" s="20"/>
      <c r="O674" s="5"/>
      <c r="P674" s="5"/>
      <c r="Q674" s="5"/>
      <c r="R674" s="5"/>
      <c r="S674" s="5"/>
      <c r="T674" s="5"/>
      <c r="U674" s="5"/>
      <c r="V674" s="5"/>
      <c r="W674" s="5"/>
      <c r="X674" s="5"/>
      <c r="Y674" s="5"/>
      <c r="Z674" s="5"/>
    </row>
    <row r="675" spans="1:26" ht="15.75" hidden="1" customHeight="1">
      <c r="A675" s="12"/>
      <c r="B675" s="5"/>
      <c r="C675" s="5"/>
      <c r="D675" s="5"/>
      <c r="E675" s="5"/>
      <c r="F675" s="5"/>
      <c r="G675" s="5"/>
      <c r="H675" s="5"/>
      <c r="I675" s="5"/>
      <c r="J675" s="5"/>
      <c r="K675" s="5"/>
      <c r="L675" s="5"/>
      <c r="M675" s="5"/>
      <c r="N675" s="20"/>
      <c r="O675" s="5"/>
      <c r="P675" s="5"/>
      <c r="Q675" s="5"/>
      <c r="R675" s="5"/>
      <c r="S675" s="5"/>
      <c r="T675" s="5"/>
      <c r="U675" s="5"/>
      <c r="V675" s="5"/>
      <c r="W675" s="5"/>
      <c r="X675" s="5"/>
      <c r="Y675" s="5"/>
      <c r="Z675" s="5"/>
    </row>
    <row r="676" spans="1:26" ht="15.75" hidden="1" customHeight="1">
      <c r="A676" s="12"/>
      <c r="B676" s="5"/>
      <c r="C676" s="5"/>
      <c r="D676" s="5"/>
      <c r="E676" s="5"/>
      <c r="F676" s="5"/>
      <c r="G676" s="5"/>
      <c r="H676" s="5"/>
      <c r="I676" s="5"/>
      <c r="J676" s="5"/>
      <c r="K676" s="5"/>
      <c r="L676" s="5"/>
      <c r="M676" s="5"/>
      <c r="N676" s="20"/>
      <c r="O676" s="5"/>
      <c r="P676" s="5"/>
      <c r="Q676" s="5"/>
      <c r="R676" s="5"/>
      <c r="S676" s="5"/>
      <c r="T676" s="5"/>
      <c r="U676" s="5"/>
      <c r="V676" s="5"/>
      <c r="W676" s="5"/>
      <c r="X676" s="5"/>
      <c r="Y676" s="5"/>
      <c r="Z676" s="5"/>
    </row>
    <row r="677" spans="1:26" ht="15.75" hidden="1" customHeight="1">
      <c r="A677" s="12"/>
      <c r="B677" s="5"/>
      <c r="C677" s="5"/>
      <c r="D677" s="5"/>
      <c r="E677" s="5"/>
      <c r="F677" s="5"/>
      <c r="G677" s="5"/>
      <c r="H677" s="5"/>
      <c r="I677" s="5"/>
      <c r="J677" s="5"/>
      <c r="K677" s="5"/>
      <c r="L677" s="5"/>
      <c r="M677" s="5"/>
      <c r="N677" s="20"/>
      <c r="O677" s="5"/>
      <c r="P677" s="5"/>
      <c r="Q677" s="5"/>
      <c r="R677" s="5"/>
      <c r="S677" s="5"/>
      <c r="T677" s="5"/>
      <c r="U677" s="5"/>
      <c r="V677" s="5"/>
      <c r="W677" s="5"/>
      <c r="X677" s="5"/>
      <c r="Y677" s="5"/>
      <c r="Z677" s="5"/>
    </row>
    <row r="678" spans="1:26" ht="15.75" hidden="1" customHeight="1">
      <c r="A678" s="12"/>
      <c r="B678" s="5"/>
      <c r="C678" s="5"/>
      <c r="D678" s="5"/>
      <c r="E678" s="5"/>
      <c r="F678" s="5"/>
      <c r="G678" s="5"/>
      <c r="H678" s="5"/>
      <c r="I678" s="5"/>
      <c r="J678" s="5"/>
      <c r="K678" s="5"/>
      <c r="L678" s="5"/>
      <c r="M678" s="5"/>
      <c r="N678" s="20"/>
      <c r="O678" s="5"/>
      <c r="P678" s="5"/>
      <c r="Q678" s="5"/>
      <c r="R678" s="5"/>
      <c r="S678" s="5"/>
      <c r="T678" s="5"/>
      <c r="U678" s="5"/>
      <c r="V678" s="5"/>
      <c r="W678" s="5"/>
      <c r="X678" s="5"/>
      <c r="Y678" s="5"/>
      <c r="Z678" s="5"/>
    </row>
    <row r="679" spans="1:26" ht="15.75" hidden="1" customHeight="1">
      <c r="A679" s="12"/>
      <c r="B679" s="5"/>
      <c r="C679" s="5"/>
      <c r="D679" s="5"/>
      <c r="E679" s="5"/>
      <c r="F679" s="5"/>
      <c r="G679" s="5"/>
      <c r="H679" s="5"/>
      <c r="I679" s="5"/>
      <c r="J679" s="5"/>
      <c r="K679" s="5"/>
      <c r="L679" s="5"/>
      <c r="M679" s="5"/>
      <c r="N679" s="20"/>
      <c r="O679" s="5"/>
      <c r="P679" s="5"/>
      <c r="Q679" s="5"/>
      <c r="R679" s="5"/>
      <c r="S679" s="5"/>
      <c r="T679" s="5"/>
      <c r="U679" s="5"/>
      <c r="V679" s="5"/>
      <c r="W679" s="5"/>
      <c r="X679" s="5"/>
      <c r="Y679" s="5"/>
      <c r="Z679" s="5"/>
    </row>
    <row r="680" spans="1:26" ht="15.75" hidden="1" customHeight="1">
      <c r="A680" s="12"/>
      <c r="B680" s="5"/>
      <c r="C680" s="5"/>
      <c r="D680" s="5"/>
      <c r="E680" s="5"/>
      <c r="F680" s="5"/>
      <c r="G680" s="5"/>
      <c r="H680" s="5"/>
      <c r="I680" s="5"/>
      <c r="J680" s="5"/>
      <c r="K680" s="5"/>
      <c r="L680" s="5"/>
      <c r="M680" s="5"/>
      <c r="N680" s="20"/>
      <c r="O680" s="5"/>
      <c r="P680" s="5"/>
      <c r="Q680" s="5"/>
      <c r="R680" s="5"/>
      <c r="S680" s="5"/>
      <c r="T680" s="5"/>
      <c r="U680" s="5"/>
      <c r="V680" s="5"/>
      <c r="W680" s="5"/>
      <c r="X680" s="5"/>
      <c r="Y680" s="5"/>
      <c r="Z680" s="5"/>
    </row>
    <row r="681" spans="1:26" ht="15.75" hidden="1" customHeight="1">
      <c r="A681" s="12"/>
      <c r="B681" s="5"/>
      <c r="C681" s="5"/>
      <c r="D681" s="5"/>
      <c r="E681" s="5"/>
      <c r="F681" s="5"/>
      <c r="G681" s="5"/>
      <c r="H681" s="5"/>
      <c r="I681" s="5"/>
      <c r="J681" s="5"/>
      <c r="K681" s="5"/>
      <c r="L681" s="5"/>
      <c r="M681" s="5"/>
      <c r="N681" s="20"/>
      <c r="O681" s="5"/>
      <c r="P681" s="5"/>
      <c r="Q681" s="5"/>
      <c r="R681" s="5"/>
      <c r="S681" s="5"/>
      <c r="T681" s="5"/>
      <c r="U681" s="5"/>
      <c r="V681" s="5"/>
      <c r="W681" s="5"/>
      <c r="X681" s="5"/>
      <c r="Y681" s="5"/>
      <c r="Z681" s="5"/>
    </row>
    <row r="682" spans="1:26" ht="15.75" hidden="1" customHeight="1">
      <c r="A682" s="12"/>
      <c r="B682" s="5"/>
      <c r="C682" s="5"/>
      <c r="D682" s="5"/>
      <c r="E682" s="5"/>
      <c r="F682" s="5"/>
      <c r="G682" s="5"/>
      <c r="H682" s="5"/>
      <c r="I682" s="5"/>
      <c r="J682" s="5"/>
      <c r="K682" s="5"/>
      <c r="L682" s="5"/>
      <c r="M682" s="5"/>
      <c r="N682" s="20"/>
      <c r="O682" s="5"/>
      <c r="P682" s="5"/>
      <c r="Q682" s="5"/>
      <c r="R682" s="5"/>
      <c r="S682" s="5"/>
      <c r="T682" s="5"/>
      <c r="U682" s="5"/>
      <c r="V682" s="5"/>
      <c r="W682" s="5"/>
      <c r="X682" s="5"/>
      <c r="Y682" s="5"/>
      <c r="Z682" s="5"/>
    </row>
    <row r="683" spans="1:26" ht="15.75" hidden="1" customHeight="1">
      <c r="A683" s="12"/>
      <c r="B683" s="5"/>
      <c r="C683" s="5"/>
      <c r="D683" s="5"/>
      <c r="E683" s="5"/>
      <c r="F683" s="5"/>
      <c r="G683" s="5"/>
      <c r="H683" s="5"/>
      <c r="I683" s="5"/>
      <c r="J683" s="5"/>
      <c r="K683" s="5"/>
      <c r="L683" s="5"/>
      <c r="M683" s="5"/>
      <c r="N683" s="20"/>
      <c r="O683" s="5"/>
      <c r="P683" s="5"/>
      <c r="Q683" s="5"/>
      <c r="R683" s="5"/>
      <c r="S683" s="5"/>
      <c r="T683" s="5"/>
      <c r="U683" s="5"/>
      <c r="V683" s="5"/>
      <c r="W683" s="5"/>
      <c r="X683" s="5"/>
      <c r="Y683" s="5"/>
      <c r="Z683" s="5"/>
    </row>
    <row r="684" spans="1:26" ht="15.75" hidden="1" customHeight="1">
      <c r="A684" s="12"/>
      <c r="B684" s="5"/>
      <c r="C684" s="5"/>
      <c r="D684" s="5"/>
      <c r="E684" s="5"/>
      <c r="F684" s="5"/>
      <c r="G684" s="5"/>
      <c r="H684" s="5"/>
      <c r="I684" s="5"/>
      <c r="J684" s="5"/>
      <c r="K684" s="5"/>
      <c r="L684" s="5"/>
      <c r="M684" s="5"/>
      <c r="N684" s="20"/>
      <c r="O684" s="5"/>
      <c r="P684" s="5"/>
      <c r="Q684" s="5"/>
      <c r="R684" s="5"/>
      <c r="S684" s="5"/>
      <c r="T684" s="5"/>
      <c r="U684" s="5"/>
      <c r="V684" s="5"/>
      <c r="W684" s="5"/>
      <c r="X684" s="5"/>
      <c r="Y684" s="5"/>
      <c r="Z684" s="5"/>
    </row>
    <row r="685" spans="1:26" ht="15.75" hidden="1" customHeight="1">
      <c r="A685" s="12"/>
      <c r="B685" s="5"/>
      <c r="C685" s="5"/>
      <c r="D685" s="5"/>
      <c r="E685" s="5"/>
      <c r="F685" s="5"/>
      <c r="G685" s="5"/>
      <c r="H685" s="5"/>
      <c r="I685" s="5"/>
      <c r="J685" s="5"/>
      <c r="K685" s="5"/>
      <c r="L685" s="5"/>
      <c r="M685" s="5"/>
      <c r="N685" s="20"/>
      <c r="O685" s="5"/>
      <c r="P685" s="5"/>
      <c r="Q685" s="5"/>
      <c r="R685" s="5"/>
      <c r="S685" s="5"/>
      <c r="T685" s="5"/>
      <c r="U685" s="5"/>
      <c r="V685" s="5"/>
      <c r="W685" s="5"/>
      <c r="X685" s="5"/>
      <c r="Y685" s="5"/>
      <c r="Z685" s="5"/>
    </row>
    <row r="686" spans="1:26" ht="15.75" hidden="1" customHeight="1">
      <c r="A686" s="12"/>
      <c r="B686" s="5"/>
      <c r="C686" s="5"/>
      <c r="D686" s="5"/>
      <c r="E686" s="5"/>
      <c r="F686" s="5"/>
      <c r="G686" s="5"/>
      <c r="H686" s="5"/>
      <c r="I686" s="5"/>
      <c r="J686" s="5"/>
      <c r="K686" s="5"/>
      <c r="L686" s="5"/>
      <c r="M686" s="5"/>
      <c r="N686" s="20"/>
      <c r="O686" s="5"/>
      <c r="P686" s="5"/>
      <c r="Q686" s="5"/>
      <c r="R686" s="5"/>
      <c r="S686" s="5"/>
      <c r="T686" s="5"/>
      <c r="U686" s="5"/>
      <c r="V686" s="5"/>
      <c r="W686" s="5"/>
      <c r="X686" s="5"/>
      <c r="Y686" s="5"/>
      <c r="Z686" s="5"/>
    </row>
    <row r="687" spans="1:26" ht="15.75" hidden="1" customHeight="1">
      <c r="A687" s="12"/>
      <c r="B687" s="5"/>
      <c r="C687" s="5"/>
      <c r="D687" s="5"/>
      <c r="E687" s="5"/>
      <c r="F687" s="5"/>
      <c r="G687" s="5"/>
      <c r="H687" s="5"/>
      <c r="I687" s="5"/>
      <c r="J687" s="5"/>
      <c r="K687" s="5"/>
      <c r="L687" s="5"/>
      <c r="M687" s="5"/>
      <c r="N687" s="20"/>
      <c r="O687" s="5"/>
      <c r="P687" s="5"/>
      <c r="Q687" s="5"/>
      <c r="R687" s="5"/>
      <c r="S687" s="5"/>
      <c r="T687" s="5"/>
      <c r="U687" s="5"/>
      <c r="V687" s="5"/>
      <c r="W687" s="5"/>
      <c r="X687" s="5"/>
      <c r="Y687" s="5"/>
      <c r="Z687" s="5"/>
    </row>
    <row r="688" spans="1:26" ht="15.75" hidden="1" customHeight="1">
      <c r="A688" s="12"/>
      <c r="B688" s="5"/>
      <c r="C688" s="5"/>
      <c r="D688" s="5"/>
      <c r="E688" s="5"/>
      <c r="F688" s="5"/>
      <c r="G688" s="5"/>
      <c r="H688" s="5"/>
      <c r="I688" s="5"/>
      <c r="J688" s="5"/>
      <c r="K688" s="5"/>
      <c r="L688" s="5"/>
      <c r="M688" s="5"/>
      <c r="N688" s="20"/>
      <c r="O688" s="5"/>
      <c r="P688" s="5"/>
      <c r="Q688" s="5"/>
      <c r="R688" s="5"/>
      <c r="S688" s="5"/>
      <c r="T688" s="5"/>
      <c r="U688" s="5"/>
      <c r="V688" s="5"/>
      <c r="W688" s="5"/>
      <c r="X688" s="5"/>
      <c r="Y688" s="5"/>
      <c r="Z688" s="5"/>
    </row>
    <row r="689" spans="1:26" ht="15.75" hidden="1" customHeight="1">
      <c r="A689" s="12"/>
      <c r="B689" s="5"/>
      <c r="C689" s="5"/>
      <c r="D689" s="5"/>
      <c r="E689" s="5"/>
      <c r="F689" s="5"/>
      <c r="G689" s="5"/>
      <c r="H689" s="5"/>
      <c r="I689" s="5"/>
      <c r="J689" s="5"/>
      <c r="K689" s="5"/>
      <c r="L689" s="5"/>
      <c r="M689" s="5"/>
      <c r="N689" s="20"/>
      <c r="O689" s="5"/>
      <c r="P689" s="5"/>
      <c r="Q689" s="5"/>
      <c r="R689" s="5"/>
      <c r="S689" s="5"/>
      <c r="T689" s="5"/>
      <c r="U689" s="5"/>
      <c r="V689" s="5"/>
      <c r="W689" s="5"/>
      <c r="X689" s="5"/>
      <c r="Y689" s="5"/>
      <c r="Z689" s="5"/>
    </row>
    <row r="690" spans="1:26" ht="15.75" hidden="1" customHeight="1">
      <c r="A690" s="12"/>
      <c r="B690" s="5"/>
      <c r="C690" s="5"/>
      <c r="D690" s="5"/>
      <c r="E690" s="5"/>
      <c r="F690" s="5"/>
      <c r="G690" s="5"/>
      <c r="H690" s="5"/>
      <c r="I690" s="5"/>
      <c r="J690" s="5"/>
      <c r="K690" s="5"/>
      <c r="L690" s="5"/>
      <c r="M690" s="5"/>
      <c r="N690" s="20"/>
      <c r="O690" s="5"/>
      <c r="P690" s="5"/>
      <c r="Q690" s="5"/>
      <c r="R690" s="5"/>
      <c r="S690" s="5"/>
      <c r="T690" s="5"/>
      <c r="U690" s="5"/>
      <c r="V690" s="5"/>
      <c r="W690" s="5"/>
      <c r="X690" s="5"/>
      <c r="Y690" s="5"/>
      <c r="Z690" s="5"/>
    </row>
    <row r="691" spans="1:26" ht="15.75" hidden="1" customHeight="1">
      <c r="A691" s="12"/>
      <c r="B691" s="5"/>
      <c r="C691" s="5"/>
      <c r="D691" s="5"/>
      <c r="E691" s="5"/>
      <c r="F691" s="5"/>
      <c r="G691" s="5"/>
      <c r="H691" s="5"/>
      <c r="I691" s="5"/>
      <c r="J691" s="5"/>
      <c r="K691" s="5"/>
      <c r="L691" s="5"/>
      <c r="M691" s="5"/>
      <c r="N691" s="20"/>
      <c r="O691" s="5"/>
      <c r="P691" s="5"/>
      <c r="Q691" s="5"/>
      <c r="R691" s="5"/>
      <c r="S691" s="5"/>
      <c r="T691" s="5"/>
      <c r="U691" s="5"/>
      <c r="V691" s="5"/>
      <c r="W691" s="5"/>
      <c r="X691" s="5"/>
      <c r="Y691" s="5"/>
      <c r="Z691" s="5"/>
    </row>
    <row r="692" spans="1:26" ht="15.75" hidden="1" customHeight="1">
      <c r="A692" s="12"/>
      <c r="B692" s="5"/>
      <c r="C692" s="5"/>
      <c r="D692" s="5"/>
      <c r="E692" s="5"/>
      <c r="F692" s="5"/>
      <c r="G692" s="5"/>
      <c r="H692" s="5"/>
      <c r="I692" s="5"/>
      <c r="J692" s="5"/>
      <c r="K692" s="5"/>
      <c r="L692" s="5"/>
      <c r="M692" s="5"/>
      <c r="N692" s="20"/>
      <c r="O692" s="5"/>
      <c r="P692" s="5"/>
      <c r="Q692" s="5"/>
      <c r="R692" s="5"/>
      <c r="S692" s="5"/>
      <c r="T692" s="5"/>
      <c r="U692" s="5"/>
      <c r="V692" s="5"/>
      <c r="W692" s="5"/>
      <c r="X692" s="5"/>
      <c r="Y692" s="5"/>
      <c r="Z692" s="5"/>
    </row>
    <row r="693" spans="1:26" ht="15.75" hidden="1" customHeight="1">
      <c r="A693" s="12"/>
      <c r="B693" s="5"/>
      <c r="C693" s="5"/>
      <c r="D693" s="5"/>
      <c r="E693" s="5"/>
      <c r="F693" s="5"/>
      <c r="G693" s="5"/>
      <c r="H693" s="5"/>
      <c r="I693" s="5"/>
      <c r="J693" s="5"/>
      <c r="K693" s="5"/>
      <c r="L693" s="5"/>
      <c r="M693" s="5"/>
      <c r="N693" s="20"/>
      <c r="O693" s="5"/>
      <c r="P693" s="5"/>
      <c r="Q693" s="5"/>
      <c r="R693" s="5"/>
      <c r="S693" s="5"/>
      <c r="T693" s="5"/>
      <c r="U693" s="5"/>
      <c r="V693" s="5"/>
      <c r="W693" s="5"/>
      <c r="X693" s="5"/>
      <c r="Y693" s="5"/>
      <c r="Z693" s="5"/>
    </row>
    <row r="694" spans="1:26" ht="15.75" hidden="1" customHeight="1">
      <c r="A694" s="12"/>
      <c r="B694" s="5"/>
      <c r="C694" s="5"/>
      <c r="D694" s="5"/>
      <c r="E694" s="5"/>
      <c r="F694" s="5"/>
      <c r="G694" s="5"/>
      <c r="H694" s="5"/>
      <c r="I694" s="5"/>
      <c r="J694" s="5"/>
      <c r="K694" s="5"/>
      <c r="L694" s="5"/>
      <c r="M694" s="5"/>
      <c r="N694" s="20"/>
      <c r="O694" s="5"/>
      <c r="P694" s="5"/>
      <c r="Q694" s="5"/>
      <c r="R694" s="5"/>
      <c r="S694" s="5"/>
      <c r="T694" s="5"/>
      <c r="U694" s="5"/>
      <c r="V694" s="5"/>
      <c r="W694" s="5"/>
      <c r="X694" s="5"/>
      <c r="Y694" s="5"/>
      <c r="Z694" s="5"/>
    </row>
    <row r="695" spans="1:26" ht="15.75" hidden="1" customHeight="1">
      <c r="A695" s="12"/>
      <c r="B695" s="5"/>
      <c r="C695" s="5"/>
      <c r="D695" s="5"/>
      <c r="E695" s="5"/>
      <c r="F695" s="5"/>
      <c r="G695" s="5"/>
      <c r="H695" s="5"/>
      <c r="I695" s="5"/>
      <c r="J695" s="5"/>
      <c r="K695" s="5"/>
      <c r="L695" s="5"/>
      <c r="M695" s="5"/>
      <c r="N695" s="20"/>
      <c r="O695" s="5"/>
      <c r="P695" s="5"/>
      <c r="Q695" s="5"/>
      <c r="R695" s="5"/>
      <c r="S695" s="5"/>
      <c r="T695" s="5"/>
      <c r="U695" s="5"/>
      <c r="V695" s="5"/>
      <c r="W695" s="5"/>
      <c r="X695" s="5"/>
      <c r="Y695" s="5"/>
      <c r="Z695" s="5"/>
    </row>
    <row r="696" spans="1:26" ht="15.75" hidden="1" customHeight="1">
      <c r="A696" s="12"/>
      <c r="B696" s="5"/>
      <c r="C696" s="5"/>
      <c r="D696" s="5"/>
      <c r="E696" s="5"/>
      <c r="F696" s="5"/>
      <c r="G696" s="5"/>
      <c r="H696" s="5"/>
      <c r="I696" s="5"/>
      <c r="J696" s="5"/>
      <c r="K696" s="5"/>
      <c r="L696" s="5"/>
      <c r="M696" s="5"/>
      <c r="N696" s="20"/>
      <c r="O696" s="5"/>
      <c r="P696" s="5"/>
      <c r="Q696" s="5"/>
      <c r="R696" s="5"/>
      <c r="S696" s="5"/>
      <c r="T696" s="5"/>
      <c r="U696" s="5"/>
      <c r="V696" s="5"/>
      <c r="W696" s="5"/>
      <c r="X696" s="5"/>
      <c r="Y696" s="5"/>
      <c r="Z696" s="5"/>
    </row>
    <row r="697" spans="1:26" ht="15.75" hidden="1" customHeight="1">
      <c r="A697" s="12"/>
      <c r="B697" s="5"/>
      <c r="C697" s="5"/>
      <c r="D697" s="5"/>
      <c r="E697" s="5"/>
      <c r="F697" s="5"/>
      <c r="G697" s="5"/>
      <c r="H697" s="5"/>
      <c r="I697" s="5"/>
      <c r="J697" s="5"/>
      <c r="K697" s="5"/>
      <c r="L697" s="5"/>
      <c r="M697" s="5"/>
      <c r="N697" s="20"/>
      <c r="O697" s="5"/>
      <c r="P697" s="5"/>
      <c r="Q697" s="5"/>
      <c r="R697" s="5"/>
      <c r="S697" s="5"/>
      <c r="T697" s="5"/>
      <c r="U697" s="5"/>
      <c r="V697" s="5"/>
      <c r="W697" s="5"/>
      <c r="X697" s="5"/>
      <c r="Y697" s="5"/>
      <c r="Z697" s="5"/>
    </row>
    <row r="698" spans="1:26" ht="15.75" hidden="1" customHeight="1">
      <c r="A698" s="12"/>
      <c r="B698" s="5"/>
      <c r="C698" s="5"/>
      <c r="D698" s="5"/>
      <c r="E698" s="5"/>
      <c r="F698" s="5"/>
      <c r="G698" s="5"/>
      <c r="H698" s="5"/>
      <c r="I698" s="5"/>
      <c r="J698" s="5"/>
      <c r="K698" s="5"/>
      <c r="L698" s="5"/>
      <c r="M698" s="5"/>
      <c r="N698" s="20"/>
      <c r="O698" s="5"/>
      <c r="P698" s="5"/>
      <c r="Q698" s="5"/>
      <c r="R698" s="5"/>
      <c r="S698" s="5"/>
      <c r="T698" s="5"/>
      <c r="U698" s="5"/>
      <c r="V698" s="5"/>
      <c r="W698" s="5"/>
      <c r="X698" s="5"/>
      <c r="Y698" s="5"/>
      <c r="Z698" s="5"/>
    </row>
    <row r="699" spans="1:26" ht="15.75" hidden="1" customHeight="1">
      <c r="A699" s="12"/>
      <c r="B699" s="5"/>
      <c r="C699" s="5"/>
      <c r="D699" s="5"/>
      <c r="E699" s="5"/>
      <c r="F699" s="5"/>
      <c r="G699" s="5"/>
      <c r="H699" s="5"/>
      <c r="I699" s="5"/>
      <c r="J699" s="5"/>
      <c r="K699" s="5"/>
      <c r="L699" s="5"/>
      <c r="M699" s="5"/>
      <c r="N699" s="20"/>
      <c r="O699" s="5"/>
      <c r="P699" s="5"/>
      <c r="Q699" s="5"/>
      <c r="R699" s="5"/>
      <c r="S699" s="5"/>
      <c r="T699" s="5"/>
      <c r="U699" s="5"/>
      <c r="V699" s="5"/>
      <c r="W699" s="5"/>
      <c r="X699" s="5"/>
      <c r="Y699" s="5"/>
      <c r="Z699" s="5"/>
    </row>
    <row r="700" spans="1:26" ht="15.75" hidden="1" customHeight="1">
      <c r="A700" s="12"/>
      <c r="B700" s="5"/>
      <c r="C700" s="5"/>
      <c r="D700" s="5"/>
      <c r="E700" s="5"/>
      <c r="F700" s="5"/>
      <c r="G700" s="5"/>
      <c r="H700" s="5"/>
      <c r="I700" s="5"/>
      <c r="J700" s="5"/>
      <c r="K700" s="5"/>
      <c r="L700" s="5"/>
      <c r="M700" s="5"/>
      <c r="N700" s="20"/>
      <c r="O700" s="5"/>
      <c r="P700" s="5"/>
      <c r="Q700" s="5"/>
      <c r="R700" s="5"/>
      <c r="S700" s="5"/>
      <c r="T700" s="5"/>
      <c r="U700" s="5"/>
      <c r="V700" s="5"/>
      <c r="W700" s="5"/>
      <c r="X700" s="5"/>
      <c r="Y700" s="5"/>
      <c r="Z700" s="5"/>
    </row>
    <row r="701" spans="1:26" ht="15.75" hidden="1" customHeight="1">
      <c r="A701" s="12"/>
      <c r="B701" s="5"/>
      <c r="C701" s="5"/>
      <c r="D701" s="5"/>
      <c r="E701" s="5"/>
      <c r="F701" s="5"/>
      <c r="G701" s="5"/>
      <c r="H701" s="5"/>
      <c r="I701" s="5"/>
      <c r="J701" s="5"/>
      <c r="K701" s="5"/>
      <c r="L701" s="5"/>
      <c r="M701" s="5"/>
      <c r="N701" s="20"/>
      <c r="O701" s="5"/>
      <c r="P701" s="5"/>
      <c r="Q701" s="5"/>
      <c r="R701" s="5"/>
      <c r="S701" s="5"/>
      <c r="T701" s="5"/>
      <c r="U701" s="5"/>
      <c r="V701" s="5"/>
      <c r="W701" s="5"/>
      <c r="X701" s="5"/>
      <c r="Y701" s="5"/>
      <c r="Z701" s="5"/>
    </row>
    <row r="702" spans="1:26" ht="15.75" hidden="1" customHeight="1">
      <c r="A702" s="12"/>
      <c r="B702" s="5"/>
      <c r="C702" s="5"/>
      <c r="D702" s="5"/>
      <c r="E702" s="5"/>
      <c r="F702" s="5"/>
      <c r="G702" s="5"/>
      <c r="H702" s="5"/>
      <c r="I702" s="5"/>
      <c r="J702" s="5"/>
      <c r="K702" s="5"/>
      <c r="L702" s="5"/>
      <c r="M702" s="5"/>
      <c r="N702" s="20"/>
      <c r="O702" s="5"/>
      <c r="P702" s="5"/>
      <c r="Q702" s="5"/>
      <c r="R702" s="5"/>
      <c r="S702" s="5"/>
      <c r="T702" s="5"/>
      <c r="U702" s="5"/>
      <c r="V702" s="5"/>
      <c r="W702" s="5"/>
      <c r="X702" s="5"/>
      <c r="Y702" s="5"/>
      <c r="Z702" s="5"/>
    </row>
    <row r="703" spans="1:26" ht="15.75" hidden="1" customHeight="1">
      <c r="A703" s="12"/>
      <c r="B703" s="5"/>
      <c r="C703" s="5"/>
      <c r="D703" s="5"/>
      <c r="E703" s="5"/>
      <c r="F703" s="5"/>
      <c r="G703" s="5"/>
      <c r="H703" s="5"/>
      <c r="I703" s="5"/>
      <c r="J703" s="5"/>
      <c r="K703" s="5"/>
      <c r="L703" s="5"/>
      <c r="M703" s="5"/>
      <c r="N703" s="20"/>
      <c r="O703" s="5"/>
      <c r="P703" s="5"/>
      <c r="Q703" s="5"/>
      <c r="R703" s="5"/>
      <c r="S703" s="5"/>
      <c r="T703" s="5"/>
      <c r="U703" s="5"/>
      <c r="V703" s="5"/>
      <c r="W703" s="5"/>
      <c r="X703" s="5"/>
      <c r="Y703" s="5"/>
      <c r="Z703" s="5"/>
    </row>
    <row r="704" spans="1:26" ht="15.75" hidden="1" customHeight="1">
      <c r="A704" s="12"/>
      <c r="B704" s="5"/>
      <c r="C704" s="5"/>
      <c r="D704" s="5"/>
      <c r="E704" s="5"/>
      <c r="F704" s="5"/>
      <c r="G704" s="5"/>
      <c r="H704" s="5"/>
      <c r="I704" s="5"/>
      <c r="J704" s="5"/>
      <c r="K704" s="5"/>
      <c r="L704" s="5"/>
      <c r="M704" s="5"/>
      <c r="N704" s="20"/>
      <c r="O704" s="5"/>
      <c r="P704" s="5"/>
      <c r="Q704" s="5"/>
      <c r="R704" s="5"/>
      <c r="S704" s="5"/>
      <c r="T704" s="5"/>
      <c r="U704" s="5"/>
      <c r="V704" s="5"/>
      <c r="W704" s="5"/>
      <c r="X704" s="5"/>
      <c r="Y704" s="5"/>
      <c r="Z704" s="5"/>
    </row>
    <row r="705" spans="1:26" ht="15.75" hidden="1" customHeight="1">
      <c r="A705" s="12"/>
      <c r="B705" s="5"/>
      <c r="C705" s="5"/>
      <c r="D705" s="5"/>
      <c r="E705" s="5"/>
      <c r="F705" s="5"/>
      <c r="G705" s="5"/>
      <c r="H705" s="5"/>
      <c r="I705" s="5"/>
      <c r="J705" s="5"/>
      <c r="K705" s="5"/>
      <c r="L705" s="5"/>
      <c r="M705" s="5"/>
      <c r="N705" s="20"/>
      <c r="O705" s="5"/>
      <c r="P705" s="5"/>
      <c r="Q705" s="5"/>
      <c r="R705" s="5"/>
      <c r="S705" s="5"/>
      <c r="T705" s="5"/>
      <c r="U705" s="5"/>
      <c r="V705" s="5"/>
      <c r="W705" s="5"/>
      <c r="X705" s="5"/>
      <c r="Y705" s="5"/>
      <c r="Z705" s="5"/>
    </row>
    <row r="706" spans="1:26" ht="15.75" hidden="1" customHeight="1">
      <c r="A706" s="12"/>
      <c r="B706" s="5"/>
      <c r="C706" s="5"/>
      <c r="D706" s="5"/>
      <c r="E706" s="5"/>
      <c r="F706" s="5"/>
      <c r="G706" s="5"/>
      <c r="H706" s="5"/>
      <c r="I706" s="5"/>
      <c r="J706" s="5"/>
      <c r="K706" s="5"/>
      <c r="L706" s="5"/>
      <c r="M706" s="5"/>
      <c r="N706" s="20"/>
      <c r="O706" s="5"/>
      <c r="P706" s="5"/>
      <c r="Q706" s="5"/>
      <c r="R706" s="5"/>
      <c r="S706" s="5"/>
      <c r="T706" s="5"/>
      <c r="U706" s="5"/>
      <c r="V706" s="5"/>
      <c r="W706" s="5"/>
      <c r="X706" s="5"/>
      <c r="Y706" s="5"/>
      <c r="Z706" s="5"/>
    </row>
    <row r="707" spans="1:26" ht="15.75" hidden="1" customHeight="1">
      <c r="A707" s="12"/>
      <c r="B707" s="5"/>
      <c r="C707" s="5"/>
      <c r="D707" s="5"/>
      <c r="E707" s="5"/>
      <c r="F707" s="5"/>
      <c r="G707" s="5"/>
      <c r="H707" s="5"/>
      <c r="I707" s="5"/>
      <c r="J707" s="5"/>
      <c r="K707" s="5"/>
      <c r="L707" s="5"/>
      <c r="M707" s="5"/>
      <c r="N707" s="20"/>
      <c r="O707" s="5"/>
      <c r="P707" s="5"/>
      <c r="Q707" s="5"/>
      <c r="R707" s="5"/>
      <c r="S707" s="5"/>
      <c r="T707" s="5"/>
      <c r="U707" s="5"/>
      <c r="V707" s="5"/>
      <c r="W707" s="5"/>
      <c r="X707" s="5"/>
      <c r="Y707" s="5"/>
      <c r="Z707" s="5"/>
    </row>
    <row r="708" spans="1:26" ht="15.75" hidden="1" customHeight="1">
      <c r="A708" s="12"/>
      <c r="B708" s="5"/>
      <c r="C708" s="5"/>
      <c r="D708" s="5"/>
      <c r="E708" s="5"/>
      <c r="F708" s="5"/>
      <c r="G708" s="5"/>
      <c r="H708" s="5"/>
      <c r="I708" s="5"/>
      <c r="J708" s="5"/>
      <c r="K708" s="5"/>
      <c r="L708" s="5"/>
      <c r="M708" s="5"/>
      <c r="N708" s="20"/>
      <c r="O708" s="5"/>
      <c r="P708" s="5"/>
      <c r="Q708" s="5"/>
      <c r="R708" s="5"/>
      <c r="S708" s="5"/>
      <c r="T708" s="5"/>
      <c r="U708" s="5"/>
      <c r="V708" s="5"/>
      <c r="W708" s="5"/>
      <c r="X708" s="5"/>
      <c r="Y708" s="5"/>
      <c r="Z708" s="5"/>
    </row>
    <row r="709" spans="1:26" ht="15.75" hidden="1" customHeight="1">
      <c r="A709" s="12"/>
      <c r="B709" s="5"/>
      <c r="C709" s="5"/>
      <c r="D709" s="5"/>
      <c r="E709" s="5"/>
      <c r="F709" s="5"/>
      <c r="G709" s="5"/>
      <c r="H709" s="5"/>
      <c r="I709" s="5"/>
      <c r="J709" s="5"/>
      <c r="K709" s="5"/>
      <c r="L709" s="5"/>
      <c r="M709" s="5"/>
      <c r="N709" s="20"/>
      <c r="O709" s="5"/>
      <c r="P709" s="5"/>
      <c r="Q709" s="5"/>
      <c r="R709" s="5"/>
      <c r="S709" s="5"/>
      <c r="T709" s="5"/>
      <c r="U709" s="5"/>
      <c r="V709" s="5"/>
      <c r="W709" s="5"/>
      <c r="X709" s="5"/>
      <c r="Y709" s="5"/>
      <c r="Z709" s="5"/>
    </row>
    <row r="710" spans="1:26" ht="15.75" hidden="1" customHeight="1">
      <c r="A710" s="12"/>
      <c r="B710" s="5"/>
      <c r="C710" s="5"/>
      <c r="D710" s="5"/>
      <c r="E710" s="5"/>
      <c r="F710" s="5"/>
      <c r="G710" s="5"/>
      <c r="H710" s="5"/>
      <c r="I710" s="5"/>
      <c r="J710" s="5"/>
      <c r="K710" s="5"/>
      <c r="L710" s="5"/>
      <c r="M710" s="5"/>
      <c r="N710" s="20"/>
      <c r="O710" s="5"/>
      <c r="P710" s="5"/>
      <c r="Q710" s="5"/>
      <c r="R710" s="5"/>
      <c r="S710" s="5"/>
      <c r="T710" s="5"/>
      <c r="U710" s="5"/>
      <c r="V710" s="5"/>
      <c r="W710" s="5"/>
      <c r="X710" s="5"/>
      <c r="Y710" s="5"/>
      <c r="Z710" s="5"/>
    </row>
    <row r="711" spans="1:26" ht="15.75" hidden="1" customHeight="1">
      <c r="A711" s="12"/>
      <c r="B711" s="5"/>
      <c r="C711" s="5"/>
      <c r="D711" s="5"/>
      <c r="E711" s="5"/>
      <c r="F711" s="5"/>
      <c r="G711" s="5"/>
      <c r="H711" s="5"/>
      <c r="I711" s="5"/>
      <c r="J711" s="5"/>
      <c r="K711" s="5"/>
      <c r="L711" s="5"/>
      <c r="M711" s="5"/>
      <c r="N711" s="20"/>
      <c r="O711" s="5"/>
      <c r="P711" s="5"/>
      <c r="Q711" s="5"/>
      <c r="R711" s="5"/>
      <c r="S711" s="5"/>
      <c r="T711" s="5"/>
      <c r="U711" s="5"/>
      <c r="V711" s="5"/>
      <c r="W711" s="5"/>
      <c r="X711" s="5"/>
      <c r="Y711" s="5"/>
      <c r="Z711" s="5"/>
    </row>
    <row r="712" spans="1:26" ht="15.75" hidden="1" customHeight="1">
      <c r="A712" s="12"/>
      <c r="B712" s="5"/>
      <c r="C712" s="5"/>
      <c r="D712" s="5"/>
      <c r="E712" s="5"/>
      <c r="F712" s="5"/>
      <c r="G712" s="5"/>
      <c r="H712" s="5"/>
      <c r="I712" s="5"/>
      <c r="J712" s="5"/>
      <c r="K712" s="5"/>
      <c r="L712" s="5"/>
      <c r="M712" s="5"/>
      <c r="N712" s="20"/>
      <c r="O712" s="5"/>
      <c r="P712" s="5"/>
      <c r="Q712" s="5"/>
      <c r="R712" s="5"/>
      <c r="S712" s="5"/>
      <c r="T712" s="5"/>
      <c r="U712" s="5"/>
      <c r="V712" s="5"/>
      <c r="W712" s="5"/>
      <c r="X712" s="5"/>
      <c r="Y712" s="5"/>
      <c r="Z712" s="5"/>
    </row>
    <row r="713" spans="1:26" ht="15.75" hidden="1" customHeight="1">
      <c r="A713" s="12"/>
      <c r="B713" s="5"/>
      <c r="C713" s="5"/>
      <c r="D713" s="5"/>
      <c r="E713" s="5"/>
      <c r="F713" s="5"/>
      <c r="G713" s="5"/>
      <c r="H713" s="5"/>
      <c r="I713" s="5"/>
      <c r="J713" s="5"/>
      <c r="K713" s="5"/>
      <c r="L713" s="5"/>
      <c r="M713" s="5"/>
      <c r="N713" s="20"/>
      <c r="O713" s="5"/>
      <c r="P713" s="5"/>
      <c r="Q713" s="5"/>
      <c r="R713" s="5"/>
      <c r="S713" s="5"/>
      <c r="T713" s="5"/>
      <c r="U713" s="5"/>
      <c r="V713" s="5"/>
      <c r="W713" s="5"/>
      <c r="X713" s="5"/>
      <c r="Y713" s="5"/>
      <c r="Z713" s="5"/>
    </row>
    <row r="714" spans="1:26" ht="15.75" hidden="1" customHeight="1">
      <c r="A714" s="12"/>
      <c r="B714" s="5"/>
      <c r="C714" s="5"/>
      <c r="D714" s="5"/>
      <c r="E714" s="5"/>
      <c r="F714" s="5"/>
      <c r="G714" s="5"/>
      <c r="H714" s="5"/>
      <c r="I714" s="5"/>
      <c r="J714" s="5"/>
      <c r="K714" s="5"/>
      <c r="L714" s="5"/>
      <c r="M714" s="5"/>
      <c r="N714" s="20"/>
      <c r="O714" s="5"/>
      <c r="P714" s="5"/>
      <c r="Q714" s="5"/>
      <c r="R714" s="5"/>
      <c r="S714" s="5"/>
      <c r="T714" s="5"/>
      <c r="U714" s="5"/>
      <c r="V714" s="5"/>
      <c r="W714" s="5"/>
      <c r="X714" s="5"/>
      <c r="Y714" s="5"/>
      <c r="Z714" s="5"/>
    </row>
    <row r="715" spans="1:26" ht="15.75" hidden="1" customHeight="1">
      <c r="A715" s="12"/>
      <c r="B715" s="5"/>
      <c r="C715" s="5"/>
      <c r="D715" s="5"/>
      <c r="E715" s="5"/>
      <c r="F715" s="5"/>
      <c r="G715" s="5"/>
      <c r="H715" s="5"/>
      <c r="I715" s="5"/>
      <c r="J715" s="5"/>
      <c r="K715" s="5"/>
      <c r="L715" s="5"/>
      <c r="M715" s="5"/>
      <c r="N715" s="20"/>
      <c r="O715" s="5"/>
      <c r="P715" s="5"/>
      <c r="Q715" s="5"/>
      <c r="R715" s="5"/>
      <c r="S715" s="5"/>
      <c r="T715" s="5"/>
      <c r="U715" s="5"/>
      <c r="V715" s="5"/>
      <c r="W715" s="5"/>
      <c r="X715" s="5"/>
      <c r="Y715" s="5"/>
      <c r="Z715" s="5"/>
    </row>
    <row r="716" spans="1:26" ht="15.75" hidden="1" customHeight="1">
      <c r="A716" s="12"/>
      <c r="B716" s="5"/>
      <c r="C716" s="5"/>
      <c r="D716" s="5"/>
      <c r="E716" s="5"/>
      <c r="F716" s="5"/>
      <c r="G716" s="5"/>
      <c r="H716" s="5"/>
      <c r="I716" s="5"/>
      <c r="J716" s="5"/>
      <c r="K716" s="5"/>
      <c r="L716" s="5"/>
      <c r="M716" s="5"/>
      <c r="N716" s="20"/>
      <c r="O716" s="5"/>
      <c r="P716" s="5"/>
      <c r="Q716" s="5"/>
      <c r="R716" s="5"/>
      <c r="S716" s="5"/>
      <c r="T716" s="5"/>
      <c r="U716" s="5"/>
      <c r="V716" s="5"/>
      <c r="W716" s="5"/>
      <c r="X716" s="5"/>
      <c r="Y716" s="5"/>
      <c r="Z716" s="5"/>
    </row>
    <row r="717" spans="1:26" ht="15.75" hidden="1" customHeight="1">
      <c r="A717" s="12"/>
      <c r="B717" s="5"/>
      <c r="C717" s="5"/>
      <c r="D717" s="5"/>
      <c r="E717" s="5"/>
      <c r="F717" s="5"/>
      <c r="G717" s="5"/>
      <c r="H717" s="5"/>
      <c r="I717" s="5"/>
      <c r="J717" s="5"/>
      <c r="K717" s="5"/>
      <c r="L717" s="5"/>
      <c r="M717" s="5"/>
      <c r="N717" s="20"/>
      <c r="O717" s="5"/>
      <c r="P717" s="5"/>
      <c r="Q717" s="5"/>
      <c r="R717" s="5"/>
      <c r="S717" s="5"/>
      <c r="T717" s="5"/>
      <c r="U717" s="5"/>
      <c r="V717" s="5"/>
      <c r="W717" s="5"/>
      <c r="X717" s="5"/>
      <c r="Y717" s="5"/>
      <c r="Z717" s="5"/>
    </row>
    <row r="718" spans="1:26" ht="15.75" hidden="1" customHeight="1">
      <c r="A718" s="12"/>
      <c r="B718" s="5"/>
      <c r="C718" s="5"/>
      <c r="D718" s="5"/>
      <c r="E718" s="5"/>
      <c r="F718" s="5"/>
      <c r="G718" s="5"/>
      <c r="H718" s="5"/>
      <c r="I718" s="5"/>
      <c r="J718" s="5"/>
      <c r="K718" s="5"/>
      <c r="L718" s="5"/>
      <c r="M718" s="5"/>
      <c r="N718" s="20"/>
      <c r="O718" s="5"/>
      <c r="P718" s="5"/>
      <c r="Q718" s="5"/>
      <c r="R718" s="5"/>
      <c r="S718" s="5"/>
      <c r="T718" s="5"/>
      <c r="U718" s="5"/>
      <c r="V718" s="5"/>
      <c r="W718" s="5"/>
      <c r="X718" s="5"/>
      <c r="Y718" s="5"/>
      <c r="Z718" s="5"/>
    </row>
    <row r="719" spans="1:26" ht="15.75" hidden="1" customHeight="1">
      <c r="A719" s="12"/>
      <c r="B719" s="5"/>
      <c r="C719" s="5"/>
      <c r="D719" s="5"/>
      <c r="E719" s="5"/>
      <c r="F719" s="5"/>
      <c r="G719" s="5"/>
      <c r="H719" s="5"/>
      <c r="I719" s="5"/>
      <c r="J719" s="5"/>
      <c r="K719" s="5"/>
      <c r="L719" s="5"/>
      <c r="M719" s="5"/>
      <c r="N719" s="20"/>
      <c r="O719" s="5"/>
      <c r="P719" s="5"/>
      <c r="Q719" s="5"/>
      <c r="R719" s="5"/>
      <c r="S719" s="5"/>
      <c r="T719" s="5"/>
      <c r="U719" s="5"/>
      <c r="V719" s="5"/>
      <c r="W719" s="5"/>
      <c r="X719" s="5"/>
      <c r="Y719" s="5"/>
      <c r="Z719" s="5"/>
    </row>
    <row r="720" spans="1:26" ht="15.75" hidden="1" customHeight="1">
      <c r="A720" s="12"/>
      <c r="B720" s="5"/>
      <c r="C720" s="5"/>
      <c r="D720" s="5"/>
      <c r="E720" s="5"/>
      <c r="F720" s="5"/>
      <c r="G720" s="5"/>
      <c r="H720" s="5"/>
      <c r="I720" s="5"/>
      <c r="J720" s="5"/>
      <c r="K720" s="5"/>
      <c r="L720" s="5"/>
      <c r="M720" s="5"/>
      <c r="N720" s="20"/>
      <c r="O720" s="5"/>
      <c r="P720" s="5"/>
      <c r="Q720" s="5"/>
      <c r="R720" s="5"/>
      <c r="S720" s="5"/>
      <c r="T720" s="5"/>
      <c r="U720" s="5"/>
      <c r="V720" s="5"/>
      <c r="W720" s="5"/>
      <c r="X720" s="5"/>
      <c r="Y720" s="5"/>
      <c r="Z720" s="5"/>
    </row>
    <row r="721" spans="1:26" ht="15.75" hidden="1" customHeight="1">
      <c r="A721" s="12"/>
      <c r="B721" s="5"/>
      <c r="C721" s="5"/>
      <c r="D721" s="5"/>
      <c r="E721" s="5"/>
      <c r="F721" s="5"/>
      <c r="G721" s="5"/>
      <c r="H721" s="5"/>
      <c r="I721" s="5"/>
      <c r="J721" s="5"/>
      <c r="K721" s="5"/>
      <c r="L721" s="5"/>
      <c r="M721" s="5"/>
      <c r="N721" s="20"/>
      <c r="O721" s="5"/>
      <c r="P721" s="5"/>
      <c r="Q721" s="5"/>
      <c r="R721" s="5"/>
      <c r="S721" s="5"/>
      <c r="T721" s="5"/>
      <c r="U721" s="5"/>
      <c r="V721" s="5"/>
      <c r="W721" s="5"/>
      <c r="X721" s="5"/>
      <c r="Y721" s="5"/>
      <c r="Z721" s="5"/>
    </row>
    <row r="722" spans="1:26" ht="15.75" hidden="1" customHeight="1">
      <c r="A722" s="12"/>
      <c r="B722" s="5"/>
      <c r="C722" s="5"/>
      <c r="D722" s="5"/>
      <c r="E722" s="5"/>
      <c r="F722" s="5"/>
      <c r="G722" s="5"/>
      <c r="H722" s="5"/>
      <c r="I722" s="5"/>
      <c r="J722" s="5"/>
      <c r="K722" s="5"/>
      <c r="L722" s="5"/>
      <c r="M722" s="5"/>
      <c r="N722" s="20"/>
      <c r="O722" s="5"/>
      <c r="P722" s="5"/>
      <c r="Q722" s="5"/>
      <c r="R722" s="5"/>
      <c r="S722" s="5"/>
      <c r="T722" s="5"/>
      <c r="U722" s="5"/>
      <c r="V722" s="5"/>
      <c r="W722" s="5"/>
      <c r="X722" s="5"/>
      <c r="Y722" s="5"/>
      <c r="Z722" s="5"/>
    </row>
    <row r="723" spans="1:26" ht="15.75" hidden="1" customHeight="1">
      <c r="A723" s="12"/>
      <c r="B723" s="5"/>
      <c r="C723" s="5"/>
      <c r="D723" s="5"/>
      <c r="E723" s="5"/>
      <c r="F723" s="5"/>
      <c r="G723" s="5"/>
      <c r="H723" s="5"/>
      <c r="I723" s="5"/>
      <c r="J723" s="5"/>
      <c r="K723" s="5"/>
      <c r="L723" s="5"/>
      <c r="M723" s="5"/>
      <c r="N723" s="20"/>
      <c r="O723" s="5"/>
      <c r="P723" s="5"/>
      <c r="Q723" s="5"/>
      <c r="R723" s="5"/>
      <c r="S723" s="5"/>
      <c r="T723" s="5"/>
      <c r="U723" s="5"/>
      <c r="V723" s="5"/>
      <c r="W723" s="5"/>
      <c r="X723" s="5"/>
      <c r="Y723" s="5"/>
      <c r="Z723" s="5"/>
    </row>
    <row r="724" spans="1:26" ht="15.75" hidden="1" customHeight="1">
      <c r="A724" s="12"/>
      <c r="B724" s="5"/>
      <c r="C724" s="5"/>
      <c r="D724" s="5"/>
      <c r="E724" s="5"/>
      <c r="F724" s="5"/>
      <c r="G724" s="5"/>
      <c r="H724" s="5"/>
      <c r="I724" s="5"/>
      <c r="J724" s="5"/>
      <c r="K724" s="5"/>
      <c r="L724" s="5"/>
      <c r="M724" s="5"/>
      <c r="N724" s="20"/>
      <c r="O724" s="5"/>
      <c r="P724" s="5"/>
      <c r="Q724" s="5"/>
      <c r="R724" s="5"/>
      <c r="S724" s="5"/>
      <c r="T724" s="5"/>
      <c r="U724" s="5"/>
      <c r="V724" s="5"/>
      <c r="W724" s="5"/>
      <c r="X724" s="5"/>
      <c r="Y724" s="5"/>
      <c r="Z724" s="5"/>
    </row>
    <row r="725" spans="1:26" ht="15.75" hidden="1" customHeight="1">
      <c r="A725" s="12"/>
      <c r="B725" s="5"/>
      <c r="C725" s="5"/>
      <c r="D725" s="5"/>
      <c r="E725" s="5"/>
      <c r="F725" s="5"/>
      <c r="G725" s="5"/>
      <c r="H725" s="5"/>
      <c r="I725" s="5"/>
      <c r="J725" s="5"/>
      <c r="K725" s="5"/>
      <c r="L725" s="5"/>
      <c r="M725" s="5"/>
      <c r="N725" s="20"/>
      <c r="O725" s="5"/>
      <c r="P725" s="5"/>
      <c r="Q725" s="5"/>
      <c r="R725" s="5"/>
      <c r="S725" s="5"/>
      <c r="T725" s="5"/>
      <c r="U725" s="5"/>
      <c r="V725" s="5"/>
      <c r="W725" s="5"/>
      <c r="X725" s="5"/>
      <c r="Y725" s="5"/>
      <c r="Z725" s="5"/>
    </row>
    <row r="726" spans="1:26" ht="15.75" hidden="1" customHeight="1">
      <c r="A726" s="12"/>
      <c r="B726" s="5"/>
      <c r="C726" s="5"/>
      <c r="D726" s="5"/>
      <c r="E726" s="5"/>
      <c r="F726" s="5"/>
      <c r="G726" s="5"/>
      <c r="H726" s="5"/>
      <c r="I726" s="5"/>
      <c r="J726" s="5"/>
      <c r="K726" s="5"/>
      <c r="L726" s="5"/>
      <c r="M726" s="5"/>
      <c r="N726" s="20"/>
      <c r="O726" s="5"/>
      <c r="P726" s="5"/>
      <c r="Q726" s="5"/>
      <c r="R726" s="5"/>
      <c r="S726" s="5"/>
      <c r="T726" s="5"/>
      <c r="U726" s="5"/>
      <c r="V726" s="5"/>
      <c r="W726" s="5"/>
      <c r="X726" s="5"/>
      <c r="Y726" s="5"/>
      <c r="Z726" s="5"/>
    </row>
    <row r="727" spans="1:26" ht="15.75" hidden="1" customHeight="1">
      <c r="A727" s="12"/>
      <c r="B727" s="5"/>
      <c r="C727" s="5"/>
      <c r="D727" s="5"/>
      <c r="E727" s="5"/>
      <c r="F727" s="5"/>
      <c r="G727" s="5"/>
      <c r="H727" s="5"/>
      <c r="I727" s="5"/>
      <c r="J727" s="5"/>
      <c r="K727" s="5"/>
      <c r="L727" s="5"/>
      <c r="M727" s="5"/>
      <c r="N727" s="20"/>
      <c r="O727" s="5"/>
      <c r="P727" s="5"/>
      <c r="Q727" s="5"/>
      <c r="R727" s="5"/>
      <c r="S727" s="5"/>
      <c r="T727" s="5"/>
      <c r="U727" s="5"/>
      <c r="V727" s="5"/>
      <c r="W727" s="5"/>
      <c r="X727" s="5"/>
      <c r="Y727" s="5"/>
      <c r="Z727" s="5"/>
    </row>
    <row r="728" spans="1:26" ht="15.75" hidden="1" customHeight="1">
      <c r="A728" s="12"/>
      <c r="B728" s="5"/>
      <c r="C728" s="5"/>
      <c r="D728" s="5"/>
      <c r="E728" s="5"/>
      <c r="F728" s="5"/>
      <c r="G728" s="5"/>
      <c r="H728" s="5"/>
      <c r="I728" s="5"/>
      <c r="J728" s="5"/>
      <c r="K728" s="5"/>
      <c r="L728" s="5"/>
      <c r="M728" s="5"/>
      <c r="N728" s="20"/>
      <c r="O728" s="5"/>
      <c r="P728" s="5"/>
      <c r="Q728" s="5"/>
      <c r="R728" s="5"/>
      <c r="S728" s="5"/>
      <c r="T728" s="5"/>
      <c r="U728" s="5"/>
      <c r="V728" s="5"/>
      <c r="W728" s="5"/>
      <c r="X728" s="5"/>
      <c r="Y728" s="5"/>
      <c r="Z728" s="5"/>
    </row>
    <row r="729" spans="1:26" ht="15.75" hidden="1" customHeight="1">
      <c r="A729" s="12"/>
      <c r="B729" s="5"/>
      <c r="C729" s="5"/>
      <c r="D729" s="5"/>
      <c r="E729" s="5"/>
      <c r="F729" s="5"/>
      <c r="G729" s="5"/>
      <c r="H729" s="5"/>
      <c r="I729" s="5"/>
      <c r="J729" s="5"/>
      <c r="K729" s="5"/>
      <c r="L729" s="5"/>
      <c r="M729" s="5"/>
      <c r="N729" s="20"/>
      <c r="O729" s="5"/>
      <c r="P729" s="5"/>
      <c r="Q729" s="5"/>
      <c r="R729" s="5"/>
      <c r="S729" s="5"/>
      <c r="T729" s="5"/>
      <c r="U729" s="5"/>
      <c r="V729" s="5"/>
      <c r="W729" s="5"/>
      <c r="X729" s="5"/>
      <c r="Y729" s="5"/>
      <c r="Z729" s="5"/>
    </row>
    <row r="730" spans="1:26" ht="15.75" hidden="1" customHeight="1">
      <c r="A730" s="12"/>
      <c r="B730" s="5"/>
      <c r="C730" s="5"/>
      <c r="D730" s="5"/>
      <c r="E730" s="5"/>
      <c r="F730" s="5"/>
      <c r="G730" s="5"/>
      <c r="H730" s="5"/>
      <c r="I730" s="5"/>
      <c r="J730" s="5"/>
      <c r="K730" s="5"/>
      <c r="L730" s="5"/>
      <c r="M730" s="5"/>
      <c r="N730" s="20"/>
      <c r="O730" s="5"/>
      <c r="P730" s="5"/>
      <c r="Q730" s="5"/>
      <c r="R730" s="5"/>
      <c r="S730" s="5"/>
      <c r="T730" s="5"/>
      <c r="U730" s="5"/>
      <c r="V730" s="5"/>
      <c r="W730" s="5"/>
      <c r="X730" s="5"/>
      <c r="Y730" s="5"/>
      <c r="Z730" s="5"/>
    </row>
    <row r="731" spans="1:26" ht="15.75" hidden="1" customHeight="1">
      <c r="A731" s="12"/>
      <c r="B731" s="5"/>
      <c r="C731" s="5"/>
      <c r="D731" s="5"/>
      <c r="E731" s="5"/>
      <c r="F731" s="5"/>
      <c r="G731" s="5"/>
      <c r="H731" s="5"/>
      <c r="I731" s="5"/>
      <c r="J731" s="5"/>
      <c r="K731" s="5"/>
      <c r="L731" s="5"/>
      <c r="M731" s="5"/>
      <c r="N731" s="20"/>
      <c r="O731" s="5"/>
      <c r="P731" s="5"/>
      <c r="Q731" s="5"/>
      <c r="R731" s="5"/>
      <c r="S731" s="5"/>
      <c r="T731" s="5"/>
      <c r="U731" s="5"/>
      <c r="V731" s="5"/>
      <c r="W731" s="5"/>
      <c r="X731" s="5"/>
      <c r="Y731" s="5"/>
      <c r="Z731" s="5"/>
    </row>
    <row r="732" spans="1:26" ht="15.75" hidden="1" customHeight="1">
      <c r="A732" s="12"/>
      <c r="B732" s="5"/>
      <c r="C732" s="5"/>
      <c r="D732" s="5"/>
      <c r="E732" s="5"/>
      <c r="F732" s="5"/>
      <c r="G732" s="5"/>
      <c r="H732" s="5"/>
      <c r="I732" s="5"/>
      <c r="J732" s="5"/>
      <c r="K732" s="5"/>
      <c r="L732" s="5"/>
      <c r="M732" s="5"/>
      <c r="N732" s="20"/>
      <c r="O732" s="5"/>
      <c r="P732" s="5"/>
      <c r="Q732" s="5"/>
      <c r="R732" s="5"/>
      <c r="S732" s="5"/>
      <c r="T732" s="5"/>
      <c r="U732" s="5"/>
      <c r="V732" s="5"/>
      <c r="W732" s="5"/>
      <c r="X732" s="5"/>
      <c r="Y732" s="5"/>
      <c r="Z732" s="5"/>
    </row>
    <row r="733" spans="1:26" ht="15.75" hidden="1" customHeight="1">
      <c r="A733" s="12"/>
      <c r="B733" s="5"/>
      <c r="C733" s="5"/>
      <c r="D733" s="5"/>
      <c r="E733" s="5"/>
      <c r="F733" s="5"/>
      <c r="G733" s="5"/>
      <c r="H733" s="5"/>
      <c r="I733" s="5"/>
      <c r="J733" s="5"/>
      <c r="K733" s="5"/>
      <c r="L733" s="5"/>
      <c r="M733" s="5"/>
      <c r="N733" s="20"/>
      <c r="O733" s="5"/>
      <c r="P733" s="5"/>
      <c r="Q733" s="5"/>
      <c r="R733" s="5"/>
      <c r="S733" s="5"/>
      <c r="T733" s="5"/>
      <c r="U733" s="5"/>
      <c r="V733" s="5"/>
      <c r="W733" s="5"/>
      <c r="X733" s="5"/>
      <c r="Y733" s="5"/>
      <c r="Z733" s="5"/>
    </row>
    <row r="734" spans="1:26" ht="15.75" hidden="1" customHeight="1">
      <c r="A734" s="12"/>
      <c r="B734" s="5"/>
      <c r="C734" s="5"/>
      <c r="D734" s="5"/>
      <c r="E734" s="5"/>
      <c r="F734" s="5"/>
      <c r="G734" s="5"/>
      <c r="H734" s="5"/>
      <c r="I734" s="5"/>
      <c r="J734" s="5"/>
      <c r="K734" s="5"/>
      <c r="L734" s="5"/>
      <c r="M734" s="5"/>
      <c r="N734" s="20"/>
      <c r="O734" s="5"/>
      <c r="P734" s="5"/>
      <c r="Q734" s="5"/>
      <c r="R734" s="5"/>
      <c r="S734" s="5"/>
      <c r="T734" s="5"/>
      <c r="U734" s="5"/>
      <c r="V734" s="5"/>
      <c r="W734" s="5"/>
      <c r="X734" s="5"/>
      <c r="Y734" s="5"/>
      <c r="Z734" s="5"/>
    </row>
    <row r="735" spans="1:26" ht="15.75" hidden="1" customHeight="1">
      <c r="A735" s="12"/>
      <c r="B735" s="5"/>
      <c r="C735" s="5"/>
      <c r="D735" s="5"/>
      <c r="E735" s="5"/>
      <c r="F735" s="5"/>
      <c r="G735" s="5"/>
      <c r="H735" s="5"/>
      <c r="I735" s="5"/>
      <c r="J735" s="5"/>
      <c r="K735" s="5"/>
      <c r="L735" s="5"/>
      <c r="M735" s="5"/>
      <c r="N735" s="20"/>
      <c r="O735" s="5"/>
      <c r="P735" s="5"/>
      <c r="Q735" s="5"/>
      <c r="R735" s="5"/>
      <c r="S735" s="5"/>
      <c r="T735" s="5"/>
      <c r="U735" s="5"/>
      <c r="V735" s="5"/>
      <c r="W735" s="5"/>
      <c r="X735" s="5"/>
      <c r="Y735" s="5"/>
      <c r="Z735" s="5"/>
    </row>
    <row r="736" spans="1:26" ht="15.75" hidden="1" customHeight="1">
      <c r="A736" s="12"/>
      <c r="B736" s="5"/>
      <c r="C736" s="5"/>
      <c r="D736" s="5"/>
      <c r="E736" s="5"/>
      <c r="F736" s="5"/>
      <c r="G736" s="5"/>
      <c r="H736" s="5"/>
      <c r="I736" s="5"/>
      <c r="J736" s="5"/>
      <c r="K736" s="5"/>
      <c r="L736" s="5"/>
      <c r="M736" s="5"/>
      <c r="N736" s="20"/>
      <c r="O736" s="5"/>
      <c r="P736" s="5"/>
      <c r="Q736" s="5"/>
      <c r="R736" s="5"/>
      <c r="S736" s="5"/>
      <c r="T736" s="5"/>
      <c r="U736" s="5"/>
      <c r="V736" s="5"/>
      <c r="W736" s="5"/>
      <c r="X736" s="5"/>
      <c r="Y736" s="5"/>
      <c r="Z736" s="5"/>
    </row>
    <row r="737" spans="1:26" ht="15.75" hidden="1" customHeight="1">
      <c r="A737" s="12"/>
      <c r="B737" s="5"/>
      <c r="C737" s="5"/>
      <c r="D737" s="5"/>
      <c r="E737" s="5"/>
      <c r="F737" s="5"/>
      <c r="G737" s="5"/>
      <c r="H737" s="5"/>
      <c r="I737" s="5"/>
      <c r="J737" s="5"/>
      <c r="K737" s="5"/>
      <c r="L737" s="5"/>
      <c r="M737" s="5"/>
      <c r="N737" s="20"/>
      <c r="O737" s="5"/>
      <c r="P737" s="5"/>
      <c r="Q737" s="5"/>
      <c r="R737" s="5"/>
      <c r="S737" s="5"/>
      <c r="T737" s="5"/>
      <c r="U737" s="5"/>
      <c r="V737" s="5"/>
      <c r="W737" s="5"/>
      <c r="X737" s="5"/>
      <c r="Y737" s="5"/>
      <c r="Z737" s="5"/>
    </row>
    <row r="738" spans="1:26" ht="15.75" hidden="1" customHeight="1">
      <c r="A738" s="12"/>
      <c r="B738" s="5"/>
      <c r="C738" s="5"/>
      <c r="D738" s="5"/>
      <c r="E738" s="5"/>
      <c r="F738" s="5"/>
      <c r="G738" s="5"/>
      <c r="H738" s="5"/>
      <c r="I738" s="5"/>
      <c r="J738" s="5"/>
      <c r="K738" s="5"/>
      <c r="L738" s="5"/>
      <c r="M738" s="5"/>
      <c r="N738" s="20"/>
      <c r="O738" s="5"/>
      <c r="P738" s="5"/>
      <c r="Q738" s="5"/>
      <c r="R738" s="5"/>
      <c r="S738" s="5"/>
      <c r="T738" s="5"/>
      <c r="U738" s="5"/>
      <c r="V738" s="5"/>
      <c r="W738" s="5"/>
      <c r="X738" s="5"/>
      <c r="Y738" s="5"/>
      <c r="Z738" s="5"/>
    </row>
    <row r="739" spans="1:26" ht="15.75" hidden="1" customHeight="1">
      <c r="A739" s="12"/>
      <c r="B739" s="5"/>
      <c r="C739" s="5"/>
      <c r="D739" s="5"/>
      <c r="E739" s="5"/>
      <c r="F739" s="5"/>
      <c r="G739" s="5"/>
      <c r="H739" s="5"/>
      <c r="I739" s="5"/>
      <c r="J739" s="5"/>
      <c r="K739" s="5"/>
      <c r="L739" s="5"/>
      <c r="M739" s="5"/>
      <c r="N739" s="20"/>
      <c r="O739" s="5"/>
      <c r="P739" s="5"/>
      <c r="Q739" s="5"/>
      <c r="R739" s="5"/>
      <c r="S739" s="5"/>
      <c r="T739" s="5"/>
      <c r="U739" s="5"/>
      <c r="V739" s="5"/>
      <c r="W739" s="5"/>
      <c r="X739" s="5"/>
      <c r="Y739" s="5"/>
      <c r="Z739" s="5"/>
    </row>
    <row r="740" spans="1:26" ht="15.75" hidden="1" customHeight="1">
      <c r="A740" s="12"/>
      <c r="B740" s="5"/>
      <c r="C740" s="5"/>
      <c r="D740" s="5"/>
      <c r="E740" s="5"/>
      <c r="F740" s="5"/>
      <c r="G740" s="5"/>
      <c r="H740" s="5"/>
      <c r="I740" s="5"/>
      <c r="J740" s="5"/>
      <c r="K740" s="5"/>
      <c r="L740" s="5"/>
      <c r="M740" s="5"/>
      <c r="N740" s="20"/>
      <c r="O740" s="5"/>
      <c r="P740" s="5"/>
      <c r="Q740" s="5"/>
      <c r="R740" s="5"/>
      <c r="S740" s="5"/>
      <c r="T740" s="5"/>
      <c r="U740" s="5"/>
      <c r="V740" s="5"/>
      <c r="W740" s="5"/>
      <c r="X740" s="5"/>
      <c r="Y740" s="5"/>
      <c r="Z740" s="5"/>
    </row>
    <row r="741" spans="1:26" ht="15.75" hidden="1" customHeight="1">
      <c r="A741" s="12"/>
      <c r="B741" s="5"/>
      <c r="C741" s="5"/>
      <c r="D741" s="5"/>
      <c r="E741" s="5"/>
      <c r="F741" s="5"/>
      <c r="G741" s="5"/>
      <c r="H741" s="5"/>
      <c r="I741" s="5"/>
      <c r="J741" s="5"/>
      <c r="K741" s="5"/>
      <c r="L741" s="5"/>
      <c r="M741" s="5"/>
      <c r="N741" s="20"/>
      <c r="O741" s="5"/>
      <c r="P741" s="5"/>
      <c r="Q741" s="5"/>
      <c r="R741" s="5"/>
      <c r="S741" s="5"/>
      <c r="T741" s="5"/>
      <c r="U741" s="5"/>
      <c r="V741" s="5"/>
      <c r="W741" s="5"/>
      <c r="X741" s="5"/>
      <c r="Y741" s="5"/>
      <c r="Z741" s="5"/>
    </row>
    <row r="742" spans="1:26" ht="15.75" hidden="1" customHeight="1">
      <c r="A742" s="12"/>
      <c r="B742" s="5"/>
      <c r="C742" s="5"/>
      <c r="D742" s="5"/>
      <c r="E742" s="5"/>
      <c r="F742" s="5"/>
      <c r="G742" s="5"/>
      <c r="H742" s="5"/>
      <c r="I742" s="5"/>
      <c r="J742" s="5"/>
      <c r="K742" s="5"/>
      <c r="L742" s="5"/>
      <c r="M742" s="5"/>
      <c r="N742" s="20"/>
      <c r="O742" s="5"/>
      <c r="P742" s="5"/>
      <c r="Q742" s="5"/>
      <c r="R742" s="5"/>
      <c r="S742" s="5"/>
      <c r="T742" s="5"/>
      <c r="U742" s="5"/>
      <c r="V742" s="5"/>
      <c r="W742" s="5"/>
      <c r="X742" s="5"/>
      <c r="Y742" s="5"/>
      <c r="Z742" s="5"/>
    </row>
    <row r="743" spans="1:26" ht="15.75" hidden="1" customHeight="1">
      <c r="A743" s="12"/>
      <c r="B743" s="5"/>
      <c r="C743" s="5"/>
      <c r="D743" s="5"/>
      <c r="E743" s="5"/>
      <c r="F743" s="5"/>
      <c r="G743" s="5"/>
      <c r="H743" s="5"/>
      <c r="I743" s="5"/>
      <c r="J743" s="5"/>
      <c r="K743" s="5"/>
      <c r="L743" s="5"/>
      <c r="M743" s="5"/>
      <c r="N743" s="20"/>
      <c r="O743" s="5"/>
      <c r="P743" s="5"/>
      <c r="Q743" s="5"/>
      <c r="R743" s="5"/>
      <c r="S743" s="5"/>
      <c r="T743" s="5"/>
      <c r="U743" s="5"/>
      <c r="V743" s="5"/>
      <c r="W743" s="5"/>
      <c r="X743" s="5"/>
      <c r="Y743" s="5"/>
      <c r="Z743" s="5"/>
    </row>
    <row r="744" spans="1:26" ht="15.75" hidden="1" customHeight="1">
      <c r="A744" s="12"/>
      <c r="B744" s="5"/>
      <c r="C744" s="5"/>
      <c r="D744" s="5"/>
      <c r="E744" s="5"/>
      <c r="F744" s="5"/>
      <c r="G744" s="5"/>
      <c r="H744" s="5"/>
      <c r="I744" s="5"/>
      <c r="J744" s="5"/>
      <c r="K744" s="5"/>
      <c r="L744" s="5"/>
      <c r="M744" s="5"/>
      <c r="N744" s="20"/>
      <c r="O744" s="5"/>
      <c r="P744" s="5"/>
      <c r="Q744" s="5"/>
      <c r="R744" s="5"/>
      <c r="S744" s="5"/>
      <c r="T744" s="5"/>
      <c r="U744" s="5"/>
      <c r="V744" s="5"/>
      <c r="W744" s="5"/>
      <c r="X744" s="5"/>
      <c r="Y744" s="5"/>
      <c r="Z744" s="5"/>
    </row>
    <row r="745" spans="1:26" ht="15.75" hidden="1" customHeight="1">
      <c r="A745" s="12"/>
      <c r="B745" s="5"/>
      <c r="C745" s="5"/>
      <c r="D745" s="5"/>
      <c r="E745" s="5"/>
      <c r="F745" s="5"/>
      <c r="G745" s="5"/>
      <c r="H745" s="5"/>
      <c r="I745" s="5"/>
      <c r="J745" s="5"/>
      <c r="K745" s="5"/>
      <c r="L745" s="5"/>
      <c r="M745" s="5"/>
      <c r="N745" s="20"/>
      <c r="O745" s="5"/>
      <c r="P745" s="5"/>
      <c r="Q745" s="5"/>
      <c r="R745" s="5"/>
      <c r="S745" s="5"/>
      <c r="T745" s="5"/>
      <c r="U745" s="5"/>
      <c r="V745" s="5"/>
      <c r="W745" s="5"/>
      <c r="X745" s="5"/>
      <c r="Y745" s="5"/>
      <c r="Z745" s="5"/>
    </row>
    <row r="746" spans="1:26" ht="15.75" hidden="1" customHeight="1">
      <c r="A746" s="12"/>
      <c r="B746" s="5"/>
      <c r="C746" s="5"/>
      <c r="D746" s="5"/>
      <c r="E746" s="5"/>
      <c r="F746" s="5"/>
      <c r="G746" s="5"/>
      <c r="H746" s="5"/>
      <c r="I746" s="5"/>
      <c r="J746" s="5"/>
      <c r="K746" s="5"/>
      <c r="L746" s="5"/>
      <c r="M746" s="5"/>
      <c r="N746" s="20"/>
      <c r="O746" s="5"/>
      <c r="P746" s="5"/>
      <c r="Q746" s="5"/>
      <c r="R746" s="5"/>
      <c r="S746" s="5"/>
      <c r="T746" s="5"/>
      <c r="U746" s="5"/>
      <c r="V746" s="5"/>
      <c r="W746" s="5"/>
      <c r="X746" s="5"/>
      <c r="Y746" s="5"/>
      <c r="Z746" s="5"/>
    </row>
    <row r="747" spans="1:26" ht="15.75" hidden="1" customHeight="1">
      <c r="A747" s="12"/>
      <c r="B747" s="5"/>
      <c r="C747" s="5"/>
      <c r="D747" s="5"/>
      <c r="E747" s="5"/>
      <c r="F747" s="5"/>
      <c r="G747" s="5"/>
      <c r="H747" s="5"/>
      <c r="I747" s="5"/>
      <c r="J747" s="5"/>
      <c r="K747" s="5"/>
      <c r="L747" s="5"/>
      <c r="M747" s="5"/>
      <c r="N747" s="20"/>
      <c r="O747" s="5"/>
      <c r="P747" s="5"/>
      <c r="Q747" s="5"/>
      <c r="R747" s="5"/>
      <c r="S747" s="5"/>
      <c r="T747" s="5"/>
      <c r="U747" s="5"/>
      <c r="V747" s="5"/>
      <c r="W747" s="5"/>
      <c r="X747" s="5"/>
      <c r="Y747" s="5"/>
      <c r="Z747" s="5"/>
    </row>
    <row r="748" spans="1:26" ht="15.75" hidden="1" customHeight="1">
      <c r="A748" s="12"/>
      <c r="B748" s="5"/>
      <c r="C748" s="5"/>
      <c r="D748" s="5"/>
      <c r="E748" s="5"/>
      <c r="F748" s="5"/>
      <c r="G748" s="5"/>
      <c r="H748" s="5"/>
      <c r="I748" s="5"/>
      <c r="J748" s="5"/>
      <c r="K748" s="5"/>
      <c r="L748" s="5"/>
      <c r="M748" s="5"/>
      <c r="N748" s="20"/>
      <c r="O748" s="5"/>
      <c r="P748" s="5"/>
      <c r="Q748" s="5"/>
      <c r="R748" s="5"/>
      <c r="S748" s="5"/>
      <c r="T748" s="5"/>
      <c r="U748" s="5"/>
      <c r="V748" s="5"/>
      <c r="W748" s="5"/>
      <c r="X748" s="5"/>
      <c r="Y748" s="5"/>
      <c r="Z748" s="5"/>
    </row>
    <row r="749" spans="1:26" ht="15.75" hidden="1" customHeight="1">
      <c r="A749" s="12"/>
      <c r="B749" s="5"/>
      <c r="C749" s="5"/>
      <c r="D749" s="5"/>
      <c r="E749" s="5"/>
      <c r="F749" s="5"/>
      <c r="G749" s="5"/>
      <c r="H749" s="5"/>
      <c r="I749" s="5"/>
      <c r="J749" s="5"/>
      <c r="K749" s="5"/>
      <c r="L749" s="5"/>
      <c r="M749" s="5"/>
      <c r="N749" s="20"/>
      <c r="O749" s="5"/>
      <c r="P749" s="5"/>
      <c r="Q749" s="5"/>
      <c r="R749" s="5"/>
      <c r="S749" s="5"/>
      <c r="T749" s="5"/>
      <c r="U749" s="5"/>
      <c r="V749" s="5"/>
      <c r="W749" s="5"/>
      <c r="X749" s="5"/>
      <c r="Y749" s="5"/>
      <c r="Z749" s="5"/>
    </row>
    <row r="750" spans="1:26" ht="15.75" hidden="1" customHeight="1">
      <c r="A750" s="12"/>
      <c r="B750" s="5"/>
      <c r="C750" s="5"/>
      <c r="D750" s="5"/>
      <c r="E750" s="5"/>
      <c r="F750" s="5"/>
      <c r="G750" s="5"/>
      <c r="H750" s="5"/>
      <c r="I750" s="5"/>
      <c r="J750" s="5"/>
      <c r="K750" s="5"/>
      <c r="L750" s="5"/>
      <c r="M750" s="5"/>
      <c r="N750" s="20"/>
      <c r="O750" s="5"/>
      <c r="P750" s="5"/>
      <c r="Q750" s="5"/>
      <c r="R750" s="5"/>
      <c r="S750" s="5"/>
      <c r="T750" s="5"/>
      <c r="U750" s="5"/>
      <c r="V750" s="5"/>
      <c r="W750" s="5"/>
      <c r="X750" s="5"/>
      <c r="Y750" s="5"/>
      <c r="Z750" s="5"/>
    </row>
    <row r="751" spans="1:26" ht="15.75" hidden="1" customHeight="1">
      <c r="A751" s="12"/>
      <c r="B751" s="5"/>
      <c r="C751" s="5"/>
      <c r="D751" s="5"/>
      <c r="E751" s="5"/>
      <c r="F751" s="5"/>
      <c r="G751" s="5"/>
      <c r="H751" s="5"/>
      <c r="I751" s="5"/>
      <c r="J751" s="5"/>
      <c r="K751" s="5"/>
      <c r="L751" s="5"/>
      <c r="M751" s="5"/>
      <c r="N751" s="20"/>
      <c r="O751" s="5"/>
      <c r="P751" s="5"/>
      <c r="Q751" s="5"/>
      <c r="R751" s="5"/>
      <c r="S751" s="5"/>
      <c r="T751" s="5"/>
      <c r="U751" s="5"/>
      <c r="V751" s="5"/>
      <c r="W751" s="5"/>
      <c r="X751" s="5"/>
      <c r="Y751" s="5"/>
      <c r="Z751" s="5"/>
    </row>
    <row r="752" spans="1:26" ht="15.75" hidden="1" customHeight="1">
      <c r="A752" s="12"/>
      <c r="B752" s="5"/>
      <c r="C752" s="5"/>
      <c r="D752" s="5"/>
      <c r="E752" s="5"/>
      <c r="F752" s="5"/>
      <c r="G752" s="5"/>
      <c r="H752" s="5"/>
      <c r="I752" s="5"/>
      <c r="J752" s="5"/>
      <c r="K752" s="5"/>
      <c r="L752" s="5"/>
      <c r="M752" s="5"/>
      <c r="N752" s="20"/>
      <c r="O752" s="5"/>
      <c r="P752" s="5"/>
      <c r="Q752" s="5"/>
      <c r="R752" s="5"/>
      <c r="S752" s="5"/>
      <c r="T752" s="5"/>
      <c r="U752" s="5"/>
      <c r="V752" s="5"/>
      <c r="W752" s="5"/>
      <c r="X752" s="5"/>
      <c r="Y752" s="5"/>
      <c r="Z752" s="5"/>
    </row>
    <row r="753" spans="1:26" ht="15.75" hidden="1" customHeight="1">
      <c r="A753" s="12"/>
      <c r="B753" s="5"/>
      <c r="C753" s="5"/>
      <c r="D753" s="5"/>
      <c r="E753" s="5"/>
      <c r="F753" s="5"/>
      <c r="G753" s="5"/>
      <c r="H753" s="5"/>
      <c r="I753" s="5"/>
      <c r="J753" s="5"/>
      <c r="K753" s="5"/>
      <c r="L753" s="5"/>
      <c r="M753" s="5"/>
      <c r="N753" s="20"/>
      <c r="O753" s="5"/>
      <c r="P753" s="5"/>
      <c r="Q753" s="5"/>
      <c r="R753" s="5"/>
      <c r="S753" s="5"/>
      <c r="T753" s="5"/>
      <c r="U753" s="5"/>
      <c r="V753" s="5"/>
      <c r="W753" s="5"/>
      <c r="X753" s="5"/>
      <c r="Y753" s="5"/>
      <c r="Z753" s="5"/>
    </row>
    <row r="754" spans="1:26" ht="15.75" hidden="1" customHeight="1">
      <c r="A754" s="12"/>
      <c r="B754" s="5"/>
      <c r="C754" s="5"/>
      <c r="D754" s="5"/>
      <c r="E754" s="5"/>
      <c r="F754" s="5"/>
      <c r="G754" s="5"/>
      <c r="H754" s="5"/>
      <c r="I754" s="5"/>
      <c r="J754" s="5"/>
      <c r="K754" s="5"/>
      <c r="L754" s="5"/>
      <c r="M754" s="5"/>
      <c r="N754" s="20"/>
      <c r="O754" s="5"/>
      <c r="P754" s="5"/>
      <c r="Q754" s="5"/>
      <c r="R754" s="5"/>
      <c r="S754" s="5"/>
      <c r="T754" s="5"/>
      <c r="U754" s="5"/>
      <c r="V754" s="5"/>
      <c r="W754" s="5"/>
      <c r="X754" s="5"/>
      <c r="Y754" s="5"/>
      <c r="Z754" s="5"/>
    </row>
    <row r="755" spans="1:26" ht="15.75" hidden="1" customHeight="1">
      <c r="A755" s="12"/>
      <c r="B755" s="5"/>
      <c r="C755" s="5"/>
      <c r="D755" s="5"/>
      <c r="E755" s="5"/>
      <c r="F755" s="5"/>
      <c r="G755" s="5"/>
      <c r="H755" s="5"/>
      <c r="I755" s="5"/>
      <c r="J755" s="5"/>
      <c r="K755" s="5"/>
      <c r="L755" s="5"/>
      <c r="M755" s="5"/>
      <c r="N755" s="20"/>
      <c r="O755" s="5"/>
      <c r="P755" s="5"/>
      <c r="Q755" s="5"/>
      <c r="R755" s="5"/>
      <c r="S755" s="5"/>
      <c r="T755" s="5"/>
      <c r="U755" s="5"/>
      <c r="V755" s="5"/>
      <c r="W755" s="5"/>
      <c r="X755" s="5"/>
      <c r="Y755" s="5"/>
      <c r="Z755" s="5"/>
    </row>
    <row r="756" spans="1:26" ht="15.75" hidden="1" customHeight="1">
      <c r="A756" s="12"/>
      <c r="B756" s="5"/>
      <c r="C756" s="5"/>
      <c r="D756" s="5"/>
      <c r="E756" s="5"/>
      <c r="F756" s="5"/>
      <c r="G756" s="5"/>
      <c r="H756" s="5"/>
      <c r="I756" s="5"/>
      <c r="J756" s="5"/>
      <c r="K756" s="5"/>
      <c r="L756" s="5"/>
      <c r="M756" s="5"/>
      <c r="N756" s="20"/>
      <c r="O756" s="5"/>
      <c r="P756" s="5"/>
      <c r="Q756" s="5"/>
      <c r="R756" s="5"/>
      <c r="S756" s="5"/>
      <c r="T756" s="5"/>
      <c r="U756" s="5"/>
      <c r="V756" s="5"/>
      <c r="W756" s="5"/>
      <c r="X756" s="5"/>
      <c r="Y756" s="5"/>
      <c r="Z756" s="5"/>
    </row>
    <row r="757" spans="1:26" ht="15.75" hidden="1" customHeight="1">
      <c r="A757" s="12"/>
      <c r="B757" s="5"/>
      <c r="C757" s="5"/>
      <c r="D757" s="5"/>
      <c r="E757" s="5"/>
      <c r="F757" s="5"/>
      <c r="G757" s="5"/>
      <c r="H757" s="5"/>
      <c r="I757" s="5"/>
      <c r="J757" s="5"/>
      <c r="K757" s="5"/>
      <c r="L757" s="5"/>
      <c r="M757" s="5"/>
      <c r="N757" s="20"/>
      <c r="O757" s="5"/>
      <c r="P757" s="5"/>
      <c r="Q757" s="5"/>
      <c r="R757" s="5"/>
      <c r="S757" s="5"/>
      <c r="T757" s="5"/>
      <c r="U757" s="5"/>
      <c r="V757" s="5"/>
      <c r="W757" s="5"/>
      <c r="X757" s="5"/>
      <c r="Y757" s="5"/>
      <c r="Z757" s="5"/>
    </row>
    <row r="758" spans="1:26" ht="15.75" hidden="1" customHeight="1">
      <c r="A758" s="12"/>
      <c r="B758" s="5"/>
      <c r="C758" s="5"/>
      <c r="D758" s="5"/>
      <c r="E758" s="5"/>
      <c r="F758" s="5"/>
      <c r="G758" s="5"/>
      <c r="H758" s="5"/>
      <c r="I758" s="5"/>
      <c r="J758" s="5"/>
      <c r="K758" s="5"/>
      <c r="L758" s="5"/>
      <c r="M758" s="5"/>
      <c r="N758" s="20"/>
      <c r="O758" s="5"/>
      <c r="P758" s="5"/>
      <c r="Q758" s="5"/>
      <c r="R758" s="5"/>
      <c r="S758" s="5"/>
      <c r="T758" s="5"/>
      <c r="U758" s="5"/>
      <c r="V758" s="5"/>
      <c r="W758" s="5"/>
      <c r="X758" s="5"/>
      <c r="Y758" s="5"/>
      <c r="Z758" s="5"/>
    </row>
    <row r="759" spans="1:26" ht="15.75" hidden="1" customHeight="1">
      <c r="A759" s="12"/>
      <c r="B759" s="5"/>
      <c r="C759" s="5"/>
      <c r="D759" s="5"/>
      <c r="E759" s="5"/>
      <c r="F759" s="5"/>
      <c r="G759" s="5"/>
      <c r="H759" s="5"/>
      <c r="I759" s="5"/>
      <c r="J759" s="5"/>
      <c r="K759" s="5"/>
      <c r="L759" s="5"/>
      <c r="M759" s="5"/>
      <c r="N759" s="20"/>
      <c r="O759" s="5"/>
      <c r="P759" s="5"/>
      <c r="Q759" s="5"/>
      <c r="R759" s="5"/>
      <c r="S759" s="5"/>
      <c r="T759" s="5"/>
      <c r="U759" s="5"/>
      <c r="V759" s="5"/>
      <c r="W759" s="5"/>
      <c r="X759" s="5"/>
      <c r="Y759" s="5"/>
      <c r="Z759" s="5"/>
    </row>
    <row r="760" spans="1:26" ht="15.75" hidden="1" customHeight="1">
      <c r="A760" s="12"/>
      <c r="B760" s="5"/>
      <c r="C760" s="5"/>
      <c r="D760" s="5"/>
      <c r="E760" s="5"/>
      <c r="F760" s="5"/>
      <c r="G760" s="5"/>
      <c r="H760" s="5"/>
      <c r="I760" s="5"/>
      <c r="J760" s="5"/>
      <c r="K760" s="5"/>
      <c r="L760" s="5"/>
      <c r="M760" s="5"/>
      <c r="N760" s="20"/>
      <c r="O760" s="5"/>
      <c r="P760" s="5"/>
      <c r="Q760" s="5"/>
      <c r="R760" s="5"/>
      <c r="S760" s="5"/>
      <c r="T760" s="5"/>
      <c r="U760" s="5"/>
      <c r="V760" s="5"/>
      <c r="W760" s="5"/>
      <c r="X760" s="5"/>
      <c r="Y760" s="5"/>
      <c r="Z760" s="5"/>
    </row>
    <row r="761" spans="1:26" ht="15.75" hidden="1" customHeight="1">
      <c r="A761" s="12"/>
      <c r="B761" s="5"/>
      <c r="C761" s="5"/>
      <c r="D761" s="5"/>
      <c r="E761" s="5"/>
      <c r="F761" s="5"/>
      <c r="G761" s="5"/>
      <c r="H761" s="5"/>
      <c r="I761" s="5"/>
      <c r="J761" s="5"/>
      <c r="K761" s="5"/>
      <c r="L761" s="5"/>
      <c r="M761" s="5"/>
      <c r="N761" s="20"/>
      <c r="O761" s="5"/>
      <c r="P761" s="5"/>
      <c r="Q761" s="5"/>
      <c r="R761" s="5"/>
      <c r="S761" s="5"/>
      <c r="T761" s="5"/>
      <c r="U761" s="5"/>
      <c r="V761" s="5"/>
      <c r="W761" s="5"/>
      <c r="X761" s="5"/>
      <c r="Y761" s="5"/>
      <c r="Z761" s="5"/>
    </row>
    <row r="762" spans="1:26" ht="15.75" hidden="1" customHeight="1">
      <c r="A762" s="12"/>
      <c r="B762" s="5"/>
      <c r="C762" s="5"/>
      <c r="D762" s="5"/>
      <c r="E762" s="5"/>
      <c r="F762" s="5"/>
      <c r="G762" s="5"/>
      <c r="H762" s="5"/>
      <c r="I762" s="5"/>
      <c r="J762" s="5"/>
      <c r="K762" s="5"/>
      <c r="L762" s="5"/>
      <c r="M762" s="5"/>
      <c r="N762" s="20"/>
      <c r="O762" s="5"/>
      <c r="P762" s="5"/>
      <c r="Q762" s="5"/>
      <c r="R762" s="5"/>
      <c r="S762" s="5"/>
      <c r="T762" s="5"/>
      <c r="U762" s="5"/>
      <c r="V762" s="5"/>
      <c r="W762" s="5"/>
      <c r="X762" s="5"/>
      <c r="Y762" s="5"/>
      <c r="Z762" s="5"/>
    </row>
    <row r="763" spans="1:26" ht="15.75" hidden="1" customHeight="1">
      <c r="A763" s="12"/>
      <c r="B763" s="5"/>
      <c r="C763" s="5"/>
      <c r="D763" s="5"/>
      <c r="E763" s="5"/>
      <c r="F763" s="5"/>
      <c r="G763" s="5"/>
      <c r="H763" s="5"/>
      <c r="I763" s="5"/>
      <c r="J763" s="5"/>
      <c r="K763" s="5"/>
      <c r="L763" s="5"/>
      <c r="M763" s="5"/>
      <c r="N763" s="20"/>
      <c r="O763" s="5"/>
      <c r="P763" s="5"/>
      <c r="Q763" s="5"/>
      <c r="R763" s="5"/>
      <c r="S763" s="5"/>
      <c r="T763" s="5"/>
      <c r="U763" s="5"/>
      <c r="V763" s="5"/>
      <c r="W763" s="5"/>
      <c r="X763" s="5"/>
      <c r="Y763" s="5"/>
      <c r="Z763" s="5"/>
    </row>
    <row r="764" spans="1:26" ht="15.75" hidden="1" customHeight="1">
      <c r="A764" s="12"/>
      <c r="B764" s="5"/>
      <c r="C764" s="5"/>
      <c r="D764" s="5"/>
      <c r="E764" s="5"/>
      <c r="F764" s="5"/>
      <c r="G764" s="5"/>
      <c r="H764" s="5"/>
      <c r="I764" s="5"/>
      <c r="J764" s="5"/>
      <c r="K764" s="5"/>
      <c r="L764" s="5"/>
      <c r="M764" s="5"/>
      <c r="N764" s="20"/>
      <c r="O764" s="5"/>
      <c r="P764" s="5"/>
      <c r="Q764" s="5"/>
      <c r="R764" s="5"/>
      <c r="S764" s="5"/>
      <c r="T764" s="5"/>
      <c r="U764" s="5"/>
      <c r="V764" s="5"/>
      <c r="W764" s="5"/>
      <c r="X764" s="5"/>
      <c r="Y764" s="5"/>
      <c r="Z764" s="5"/>
    </row>
    <row r="765" spans="1:26" ht="15.75" hidden="1" customHeight="1">
      <c r="A765" s="12"/>
      <c r="B765" s="5"/>
      <c r="C765" s="5"/>
      <c r="D765" s="5"/>
      <c r="E765" s="5"/>
      <c r="F765" s="5"/>
      <c r="G765" s="5"/>
      <c r="H765" s="5"/>
      <c r="I765" s="5"/>
      <c r="J765" s="5"/>
      <c r="K765" s="5"/>
      <c r="L765" s="5"/>
      <c r="M765" s="5"/>
      <c r="N765" s="20"/>
      <c r="O765" s="5"/>
      <c r="P765" s="5"/>
      <c r="Q765" s="5"/>
      <c r="R765" s="5"/>
      <c r="S765" s="5"/>
      <c r="T765" s="5"/>
      <c r="U765" s="5"/>
      <c r="V765" s="5"/>
      <c r="W765" s="5"/>
      <c r="X765" s="5"/>
      <c r="Y765" s="5"/>
      <c r="Z765" s="5"/>
    </row>
    <row r="766" spans="1:26" ht="15.75" hidden="1" customHeight="1">
      <c r="A766" s="12"/>
      <c r="B766" s="5"/>
      <c r="C766" s="5"/>
      <c r="D766" s="5"/>
      <c r="E766" s="5"/>
      <c r="F766" s="5"/>
      <c r="G766" s="5"/>
      <c r="H766" s="5"/>
      <c r="I766" s="5"/>
      <c r="J766" s="5"/>
      <c r="K766" s="5"/>
      <c r="L766" s="5"/>
      <c r="M766" s="5"/>
      <c r="N766" s="20"/>
      <c r="O766" s="5"/>
      <c r="P766" s="5"/>
      <c r="Q766" s="5"/>
      <c r="R766" s="5"/>
      <c r="S766" s="5"/>
      <c r="T766" s="5"/>
      <c r="U766" s="5"/>
      <c r="V766" s="5"/>
      <c r="W766" s="5"/>
      <c r="X766" s="5"/>
      <c r="Y766" s="5"/>
      <c r="Z766" s="5"/>
    </row>
    <row r="767" spans="1:26" ht="15.75" hidden="1" customHeight="1">
      <c r="A767" s="12"/>
      <c r="B767" s="5"/>
      <c r="C767" s="5"/>
      <c r="D767" s="5"/>
      <c r="E767" s="5"/>
      <c r="F767" s="5"/>
      <c r="G767" s="5"/>
      <c r="H767" s="5"/>
      <c r="I767" s="5"/>
      <c r="J767" s="5"/>
      <c r="K767" s="5"/>
      <c r="L767" s="5"/>
      <c r="M767" s="5"/>
      <c r="N767" s="20"/>
      <c r="O767" s="5"/>
      <c r="P767" s="5"/>
      <c r="Q767" s="5"/>
      <c r="R767" s="5"/>
      <c r="S767" s="5"/>
      <c r="T767" s="5"/>
      <c r="U767" s="5"/>
      <c r="V767" s="5"/>
      <c r="W767" s="5"/>
      <c r="X767" s="5"/>
      <c r="Y767" s="5"/>
      <c r="Z767" s="5"/>
    </row>
    <row r="768" spans="1:26" ht="15.75" hidden="1" customHeight="1">
      <c r="A768" s="12"/>
      <c r="B768" s="5"/>
      <c r="C768" s="5"/>
      <c r="D768" s="5"/>
      <c r="E768" s="5"/>
      <c r="F768" s="5"/>
      <c r="G768" s="5"/>
      <c r="H768" s="5"/>
      <c r="I768" s="5"/>
      <c r="J768" s="5"/>
      <c r="K768" s="5"/>
      <c r="L768" s="5"/>
      <c r="M768" s="5"/>
      <c r="N768" s="20"/>
      <c r="O768" s="5"/>
      <c r="P768" s="5"/>
      <c r="Q768" s="5"/>
      <c r="R768" s="5"/>
      <c r="S768" s="5"/>
      <c r="T768" s="5"/>
      <c r="U768" s="5"/>
      <c r="V768" s="5"/>
      <c r="W768" s="5"/>
      <c r="X768" s="5"/>
      <c r="Y768" s="5"/>
      <c r="Z768" s="5"/>
    </row>
    <row r="769" spans="1:26" ht="15.75" hidden="1" customHeight="1">
      <c r="A769" s="12"/>
      <c r="B769" s="5"/>
      <c r="C769" s="5"/>
      <c r="D769" s="5"/>
      <c r="E769" s="5"/>
      <c r="F769" s="5"/>
      <c r="G769" s="5"/>
      <c r="H769" s="5"/>
      <c r="I769" s="5"/>
      <c r="J769" s="5"/>
      <c r="K769" s="5"/>
      <c r="L769" s="5"/>
      <c r="M769" s="5"/>
      <c r="N769" s="20"/>
      <c r="O769" s="5"/>
      <c r="P769" s="5"/>
      <c r="Q769" s="5"/>
      <c r="R769" s="5"/>
      <c r="S769" s="5"/>
      <c r="T769" s="5"/>
      <c r="U769" s="5"/>
      <c r="V769" s="5"/>
      <c r="W769" s="5"/>
      <c r="X769" s="5"/>
      <c r="Y769" s="5"/>
      <c r="Z769" s="5"/>
    </row>
    <row r="770" spans="1:26" ht="15.75" hidden="1" customHeight="1">
      <c r="A770" s="12"/>
      <c r="B770" s="5"/>
      <c r="C770" s="5"/>
      <c r="D770" s="5"/>
      <c r="E770" s="5"/>
      <c r="F770" s="5"/>
      <c r="G770" s="5"/>
      <c r="H770" s="5"/>
      <c r="I770" s="5"/>
      <c r="J770" s="5"/>
      <c r="K770" s="5"/>
      <c r="L770" s="5"/>
      <c r="M770" s="5"/>
      <c r="N770" s="20"/>
      <c r="O770" s="5"/>
      <c r="P770" s="5"/>
      <c r="Q770" s="5"/>
      <c r="R770" s="5"/>
      <c r="S770" s="5"/>
      <c r="T770" s="5"/>
      <c r="U770" s="5"/>
      <c r="V770" s="5"/>
      <c r="W770" s="5"/>
      <c r="X770" s="5"/>
      <c r="Y770" s="5"/>
      <c r="Z770" s="5"/>
    </row>
    <row r="771" spans="1:26" ht="15.75" hidden="1" customHeight="1">
      <c r="A771" s="12"/>
      <c r="B771" s="5"/>
      <c r="C771" s="5"/>
      <c r="D771" s="5"/>
      <c r="E771" s="5"/>
      <c r="F771" s="5"/>
      <c r="G771" s="5"/>
      <c r="H771" s="5"/>
      <c r="I771" s="5"/>
      <c r="J771" s="5"/>
      <c r="K771" s="5"/>
      <c r="L771" s="5"/>
      <c r="M771" s="5"/>
      <c r="N771" s="20"/>
      <c r="O771" s="5"/>
      <c r="P771" s="5"/>
      <c r="Q771" s="5"/>
      <c r="R771" s="5"/>
      <c r="S771" s="5"/>
      <c r="T771" s="5"/>
      <c r="U771" s="5"/>
      <c r="V771" s="5"/>
      <c r="W771" s="5"/>
      <c r="X771" s="5"/>
      <c r="Y771" s="5"/>
      <c r="Z771" s="5"/>
    </row>
    <row r="772" spans="1:26" ht="15.75" hidden="1" customHeight="1">
      <c r="A772" s="12"/>
      <c r="B772" s="5"/>
      <c r="C772" s="5"/>
      <c r="D772" s="5"/>
      <c r="E772" s="5"/>
      <c r="F772" s="5"/>
      <c r="G772" s="5"/>
      <c r="H772" s="5"/>
      <c r="I772" s="5"/>
      <c r="J772" s="5"/>
      <c r="K772" s="5"/>
      <c r="L772" s="5"/>
      <c r="M772" s="5"/>
      <c r="N772" s="20"/>
      <c r="O772" s="5"/>
      <c r="P772" s="5"/>
      <c r="Q772" s="5"/>
      <c r="R772" s="5"/>
      <c r="S772" s="5"/>
      <c r="T772" s="5"/>
      <c r="U772" s="5"/>
      <c r="V772" s="5"/>
      <c r="W772" s="5"/>
      <c r="X772" s="5"/>
      <c r="Y772" s="5"/>
      <c r="Z772" s="5"/>
    </row>
    <row r="773" spans="1:26" ht="15.75" hidden="1" customHeight="1">
      <c r="A773" s="12"/>
      <c r="B773" s="5"/>
      <c r="C773" s="5"/>
      <c r="D773" s="5"/>
      <c r="E773" s="5"/>
      <c r="F773" s="5"/>
      <c r="G773" s="5"/>
      <c r="H773" s="5"/>
      <c r="I773" s="5"/>
      <c r="J773" s="5"/>
      <c r="K773" s="5"/>
      <c r="L773" s="5"/>
      <c r="M773" s="5"/>
      <c r="N773" s="20"/>
      <c r="O773" s="5"/>
      <c r="P773" s="5"/>
      <c r="Q773" s="5"/>
      <c r="R773" s="5"/>
      <c r="S773" s="5"/>
      <c r="T773" s="5"/>
      <c r="U773" s="5"/>
      <c r="V773" s="5"/>
      <c r="W773" s="5"/>
      <c r="X773" s="5"/>
      <c r="Y773" s="5"/>
      <c r="Z773" s="5"/>
    </row>
    <row r="774" spans="1:26" ht="15.75" hidden="1" customHeight="1">
      <c r="A774" s="12"/>
      <c r="B774" s="5"/>
      <c r="C774" s="5"/>
      <c r="D774" s="5"/>
      <c r="E774" s="5"/>
      <c r="F774" s="5"/>
      <c r="G774" s="5"/>
      <c r="H774" s="5"/>
      <c r="I774" s="5"/>
      <c r="J774" s="5"/>
      <c r="K774" s="5"/>
      <c r="L774" s="5"/>
      <c r="M774" s="5"/>
      <c r="N774" s="20"/>
      <c r="O774" s="5"/>
      <c r="P774" s="5"/>
      <c r="Q774" s="5"/>
      <c r="R774" s="5"/>
      <c r="S774" s="5"/>
      <c r="T774" s="5"/>
      <c r="U774" s="5"/>
      <c r="V774" s="5"/>
      <c r="W774" s="5"/>
      <c r="X774" s="5"/>
      <c r="Y774" s="5"/>
      <c r="Z774" s="5"/>
    </row>
    <row r="775" spans="1:26" ht="15.75" hidden="1" customHeight="1">
      <c r="A775" s="12"/>
      <c r="B775" s="5"/>
      <c r="C775" s="5"/>
      <c r="D775" s="5"/>
      <c r="E775" s="5"/>
      <c r="F775" s="5"/>
      <c r="G775" s="5"/>
      <c r="H775" s="5"/>
      <c r="I775" s="5"/>
      <c r="J775" s="5"/>
      <c r="K775" s="5"/>
      <c r="L775" s="5"/>
      <c r="M775" s="5"/>
      <c r="N775" s="20"/>
      <c r="O775" s="5"/>
      <c r="P775" s="5"/>
      <c r="Q775" s="5"/>
      <c r="R775" s="5"/>
      <c r="S775" s="5"/>
      <c r="T775" s="5"/>
      <c r="U775" s="5"/>
      <c r="V775" s="5"/>
      <c r="W775" s="5"/>
      <c r="X775" s="5"/>
      <c r="Y775" s="5"/>
      <c r="Z775" s="5"/>
    </row>
    <row r="776" spans="1:26" ht="15.75" hidden="1" customHeight="1">
      <c r="A776" s="12"/>
      <c r="B776" s="5"/>
      <c r="C776" s="5"/>
      <c r="D776" s="5"/>
      <c r="E776" s="5"/>
      <c r="F776" s="5"/>
      <c r="G776" s="5"/>
      <c r="H776" s="5"/>
      <c r="I776" s="5"/>
      <c r="J776" s="5"/>
      <c r="K776" s="5"/>
      <c r="L776" s="5"/>
      <c r="M776" s="5"/>
      <c r="N776" s="20"/>
      <c r="O776" s="5"/>
      <c r="P776" s="5"/>
      <c r="Q776" s="5"/>
      <c r="R776" s="5"/>
      <c r="S776" s="5"/>
      <c r="T776" s="5"/>
      <c r="U776" s="5"/>
      <c r="V776" s="5"/>
      <c r="W776" s="5"/>
      <c r="X776" s="5"/>
      <c r="Y776" s="5"/>
      <c r="Z776" s="5"/>
    </row>
    <row r="777" spans="1:26" ht="15.75" hidden="1" customHeight="1">
      <c r="A777" s="12"/>
      <c r="B777" s="5"/>
      <c r="C777" s="5"/>
      <c r="D777" s="5"/>
      <c r="E777" s="5"/>
      <c r="F777" s="5"/>
      <c r="G777" s="5"/>
      <c r="H777" s="5"/>
      <c r="I777" s="5"/>
      <c r="J777" s="5"/>
      <c r="K777" s="5"/>
      <c r="L777" s="5"/>
      <c r="M777" s="5"/>
      <c r="N777" s="20"/>
      <c r="O777" s="5"/>
      <c r="P777" s="5"/>
      <c r="Q777" s="5"/>
      <c r="R777" s="5"/>
      <c r="S777" s="5"/>
      <c r="T777" s="5"/>
      <c r="U777" s="5"/>
      <c r="V777" s="5"/>
      <c r="W777" s="5"/>
      <c r="X777" s="5"/>
      <c r="Y777" s="5"/>
      <c r="Z777" s="5"/>
    </row>
    <row r="778" spans="1:26" ht="15.75" hidden="1" customHeight="1">
      <c r="A778" s="12"/>
      <c r="B778" s="5"/>
      <c r="C778" s="5"/>
      <c r="D778" s="5"/>
      <c r="E778" s="5"/>
      <c r="F778" s="5"/>
      <c r="G778" s="5"/>
      <c r="H778" s="5"/>
      <c r="I778" s="5"/>
      <c r="J778" s="5"/>
      <c r="K778" s="5"/>
      <c r="L778" s="5"/>
      <c r="M778" s="5"/>
      <c r="N778" s="20"/>
      <c r="O778" s="5"/>
      <c r="P778" s="5"/>
      <c r="Q778" s="5"/>
      <c r="R778" s="5"/>
      <c r="S778" s="5"/>
      <c r="T778" s="5"/>
      <c r="U778" s="5"/>
      <c r="V778" s="5"/>
      <c r="W778" s="5"/>
      <c r="X778" s="5"/>
      <c r="Y778" s="5"/>
      <c r="Z778" s="5"/>
    </row>
    <row r="779" spans="1:26" ht="15.75" hidden="1" customHeight="1">
      <c r="A779" s="12"/>
      <c r="B779" s="5"/>
      <c r="C779" s="5"/>
      <c r="D779" s="5"/>
      <c r="E779" s="5"/>
      <c r="F779" s="5"/>
      <c r="G779" s="5"/>
      <c r="H779" s="5"/>
      <c r="I779" s="5"/>
      <c r="J779" s="5"/>
      <c r="K779" s="5"/>
      <c r="L779" s="5"/>
      <c r="M779" s="5"/>
      <c r="N779" s="20"/>
      <c r="O779" s="5"/>
      <c r="P779" s="5"/>
      <c r="Q779" s="5"/>
      <c r="R779" s="5"/>
      <c r="S779" s="5"/>
      <c r="T779" s="5"/>
      <c r="U779" s="5"/>
      <c r="V779" s="5"/>
      <c r="W779" s="5"/>
      <c r="X779" s="5"/>
      <c r="Y779" s="5"/>
      <c r="Z779" s="5"/>
    </row>
    <row r="780" spans="1:26" ht="15.75" hidden="1" customHeight="1">
      <c r="A780" s="12"/>
      <c r="B780" s="5"/>
      <c r="C780" s="5"/>
      <c r="D780" s="5"/>
      <c r="E780" s="5"/>
      <c r="F780" s="5"/>
      <c r="G780" s="5"/>
      <c r="H780" s="5"/>
      <c r="I780" s="5"/>
      <c r="J780" s="5"/>
      <c r="K780" s="5"/>
      <c r="L780" s="5"/>
      <c r="M780" s="5"/>
      <c r="N780" s="20"/>
      <c r="O780" s="5"/>
      <c r="P780" s="5"/>
      <c r="Q780" s="5"/>
      <c r="R780" s="5"/>
      <c r="S780" s="5"/>
      <c r="T780" s="5"/>
      <c r="U780" s="5"/>
      <c r="V780" s="5"/>
      <c r="W780" s="5"/>
      <c r="X780" s="5"/>
      <c r="Y780" s="5"/>
      <c r="Z780" s="5"/>
    </row>
    <row r="781" spans="1:26" ht="15.75" hidden="1" customHeight="1">
      <c r="A781" s="12"/>
      <c r="B781" s="5"/>
      <c r="C781" s="5"/>
      <c r="D781" s="5"/>
      <c r="E781" s="5"/>
      <c r="F781" s="5"/>
      <c r="G781" s="5"/>
      <c r="H781" s="5"/>
      <c r="I781" s="5"/>
      <c r="J781" s="5"/>
      <c r="K781" s="5"/>
      <c r="L781" s="5"/>
      <c r="M781" s="5"/>
      <c r="N781" s="20"/>
      <c r="O781" s="5"/>
      <c r="P781" s="5"/>
      <c r="Q781" s="5"/>
      <c r="R781" s="5"/>
      <c r="S781" s="5"/>
      <c r="T781" s="5"/>
      <c r="U781" s="5"/>
      <c r="V781" s="5"/>
      <c r="W781" s="5"/>
      <c r="X781" s="5"/>
      <c r="Y781" s="5"/>
      <c r="Z781" s="5"/>
    </row>
    <row r="782" spans="1:26" ht="15.75" hidden="1" customHeight="1">
      <c r="A782" s="12"/>
      <c r="B782" s="5"/>
      <c r="C782" s="5"/>
      <c r="D782" s="5"/>
      <c r="E782" s="5"/>
      <c r="F782" s="5"/>
      <c r="G782" s="5"/>
      <c r="H782" s="5"/>
      <c r="I782" s="5"/>
      <c r="J782" s="5"/>
      <c r="K782" s="5"/>
      <c r="L782" s="5"/>
      <c r="M782" s="5"/>
      <c r="N782" s="20"/>
      <c r="O782" s="5"/>
      <c r="P782" s="5"/>
      <c r="Q782" s="5"/>
      <c r="R782" s="5"/>
      <c r="S782" s="5"/>
      <c r="T782" s="5"/>
      <c r="U782" s="5"/>
      <c r="V782" s="5"/>
      <c r="W782" s="5"/>
      <c r="X782" s="5"/>
      <c r="Y782" s="5"/>
      <c r="Z782" s="5"/>
    </row>
    <row r="783" spans="1:26" ht="15.75" hidden="1" customHeight="1">
      <c r="A783" s="12"/>
      <c r="B783" s="5"/>
      <c r="C783" s="5"/>
      <c r="D783" s="5"/>
      <c r="E783" s="5"/>
      <c r="F783" s="5"/>
      <c r="G783" s="5"/>
      <c r="H783" s="5"/>
      <c r="I783" s="5"/>
      <c r="J783" s="5"/>
      <c r="K783" s="5"/>
      <c r="L783" s="5"/>
      <c r="M783" s="5"/>
      <c r="N783" s="20"/>
      <c r="O783" s="5"/>
      <c r="P783" s="5"/>
      <c r="Q783" s="5"/>
      <c r="R783" s="5"/>
      <c r="S783" s="5"/>
      <c r="T783" s="5"/>
      <c r="U783" s="5"/>
      <c r="V783" s="5"/>
      <c r="W783" s="5"/>
      <c r="X783" s="5"/>
      <c r="Y783" s="5"/>
      <c r="Z783" s="5"/>
    </row>
    <row r="784" spans="1:26" ht="15.75" hidden="1" customHeight="1">
      <c r="A784" s="12"/>
      <c r="B784" s="5"/>
      <c r="C784" s="5"/>
      <c r="D784" s="5"/>
      <c r="E784" s="5"/>
      <c r="F784" s="5"/>
      <c r="G784" s="5"/>
      <c r="H784" s="5"/>
      <c r="I784" s="5"/>
      <c r="J784" s="5"/>
      <c r="K784" s="5"/>
      <c r="L784" s="5"/>
      <c r="M784" s="5"/>
      <c r="N784" s="20"/>
      <c r="O784" s="5"/>
      <c r="P784" s="5"/>
      <c r="Q784" s="5"/>
      <c r="R784" s="5"/>
      <c r="S784" s="5"/>
      <c r="T784" s="5"/>
      <c r="U784" s="5"/>
      <c r="V784" s="5"/>
      <c r="W784" s="5"/>
      <c r="X784" s="5"/>
      <c r="Y784" s="5"/>
      <c r="Z784" s="5"/>
    </row>
    <row r="785" spans="1:26" ht="15.75" hidden="1" customHeight="1">
      <c r="A785" s="12"/>
      <c r="B785" s="5"/>
      <c r="C785" s="5"/>
      <c r="D785" s="5"/>
      <c r="E785" s="5"/>
      <c r="F785" s="5"/>
      <c r="G785" s="5"/>
      <c r="H785" s="5"/>
      <c r="I785" s="5"/>
      <c r="J785" s="5"/>
      <c r="K785" s="5"/>
      <c r="L785" s="5"/>
      <c r="M785" s="5"/>
      <c r="N785" s="20"/>
      <c r="O785" s="5"/>
      <c r="P785" s="5"/>
      <c r="Q785" s="5"/>
      <c r="R785" s="5"/>
      <c r="S785" s="5"/>
      <c r="T785" s="5"/>
      <c r="U785" s="5"/>
      <c r="V785" s="5"/>
      <c r="W785" s="5"/>
      <c r="X785" s="5"/>
      <c r="Y785" s="5"/>
      <c r="Z785" s="5"/>
    </row>
    <row r="786" spans="1:26" ht="15.75" hidden="1" customHeight="1">
      <c r="A786" s="12"/>
      <c r="B786" s="5"/>
      <c r="C786" s="5"/>
      <c r="D786" s="5"/>
      <c r="E786" s="5"/>
      <c r="F786" s="5"/>
      <c r="G786" s="5"/>
      <c r="H786" s="5"/>
      <c r="I786" s="5"/>
      <c r="J786" s="5"/>
      <c r="K786" s="5"/>
      <c r="L786" s="5"/>
      <c r="M786" s="5"/>
      <c r="N786" s="20"/>
      <c r="O786" s="5"/>
      <c r="P786" s="5"/>
      <c r="Q786" s="5"/>
      <c r="R786" s="5"/>
      <c r="S786" s="5"/>
      <c r="T786" s="5"/>
      <c r="U786" s="5"/>
      <c r="V786" s="5"/>
      <c r="W786" s="5"/>
      <c r="X786" s="5"/>
      <c r="Y786" s="5"/>
      <c r="Z786" s="5"/>
    </row>
    <row r="787" spans="1:26" ht="15.75" hidden="1" customHeight="1">
      <c r="A787" s="12"/>
      <c r="B787" s="5"/>
      <c r="C787" s="5"/>
      <c r="D787" s="5"/>
      <c r="E787" s="5"/>
      <c r="F787" s="5"/>
      <c r="G787" s="5"/>
      <c r="H787" s="5"/>
      <c r="I787" s="5"/>
      <c r="J787" s="5"/>
      <c r="K787" s="5"/>
      <c r="L787" s="5"/>
      <c r="M787" s="5"/>
      <c r="N787" s="20"/>
      <c r="O787" s="5"/>
      <c r="P787" s="5"/>
      <c r="Q787" s="5"/>
      <c r="R787" s="5"/>
      <c r="S787" s="5"/>
      <c r="T787" s="5"/>
      <c r="U787" s="5"/>
      <c r="V787" s="5"/>
      <c r="W787" s="5"/>
      <c r="X787" s="5"/>
      <c r="Y787" s="5"/>
      <c r="Z787" s="5"/>
    </row>
    <row r="788" spans="1:26" ht="15.75" hidden="1" customHeight="1">
      <c r="A788" s="12"/>
      <c r="B788" s="5"/>
      <c r="C788" s="5"/>
      <c r="D788" s="5"/>
      <c r="E788" s="5"/>
      <c r="F788" s="5"/>
      <c r="G788" s="5"/>
      <c r="H788" s="5"/>
      <c r="I788" s="5"/>
      <c r="J788" s="5"/>
      <c r="K788" s="5"/>
      <c r="L788" s="5"/>
      <c r="M788" s="5"/>
      <c r="N788" s="20"/>
      <c r="O788" s="5"/>
      <c r="P788" s="5"/>
      <c r="Q788" s="5"/>
      <c r="R788" s="5"/>
      <c r="S788" s="5"/>
      <c r="T788" s="5"/>
      <c r="U788" s="5"/>
      <c r="V788" s="5"/>
      <c r="W788" s="5"/>
      <c r="X788" s="5"/>
      <c r="Y788" s="5"/>
      <c r="Z788" s="5"/>
    </row>
    <row r="789" spans="1:26" ht="15.75" hidden="1" customHeight="1">
      <c r="A789" s="12"/>
      <c r="B789" s="5"/>
      <c r="C789" s="5"/>
      <c r="D789" s="5"/>
      <c r="E789" s="5"/>
      <c r="F789" s="5"/>
      <c r="G789" s="5"/>
      <c r="H789" s="5"/>
      <c r="I789" s="5"/>
      <c r="J789" s="5"/>
      <c r="K789" s="5"/>
      <c r="L789" s="5"/>
      <c r="M789" s="5"/>
      <c r="N789" s="20"/>
      <c r="O789" s="5"/>
      <c r="P789" s="5"/>
      <c r="Q789" s="5"/>
      <c r="R789" s="5"/>
      <c r="S789" s="5"/>
      <c r="T789" s="5"/>
      <c r="U789" s="5"/>
      <c r="V789" s="5"/>
      <c r="W789" s="5"/>
      <c r="X789" s="5"/>
      <c r="Y789" s="5"/>
      <c r="Z789" s="5"/>
    </row>
    <row r="790" spans="1:26" ht="15.75" hidden="1" customHeight="1">
      <c r="A790" s="12"/>
      <c r="B790" s="5"/>
      <c r="C790" s="5"/>
      <c r="D790" s="5"/>
      <c r="E790" s="5"/>
      <c r="F790" s="5"/>
      <c r="G790" s="5"/>
      <c r="H790" s="5"/>
      <c r="I790" s="5"/>
      <c r="J790" s="5"/>
      <c r="K790" s="5"/>
      <c r="L790" s="5"/>
      <c r="M790" s="5"/>
      <c r="N790" s="20"/>
      <c r="O790" s="5"/>
      <c r="P790" s="5"/>
      <c r="Q790" s="5"/>
      <c r="R790" s="5"/>
      <c r="S790" s="5"/>
      <c r="T790" s="5"/>
      <c r="U790" s="5"/>
      <c r="V790" s="5"/>
      <c r="W790" s="5"/>
      <c r="X790" s="5"/>
      <c r="Y790" s="5"/>
      <c r="Z790" s="5"/>
    </row>
    <row r="791" spans="1:26" ht="15.75" hidden="1" customHeight="1">
      <c r="A791" s="12"/>
      <c r="B791" s="5"/>
      <c r="C791" s="5"/>
      <c r="D791" s="5"/>
      <c r="E791" s="5"/>
      <c r="F791" s="5"/>
      <c r="G791" s="5"/>
      <c r="H791" s="5"/>
      <c r="I791" s="5"/>
      <c r="J791" s="5"/>
      <c r="K791" s="5"/>
      <c r="L791" s="5"/>
      <c r="M791" s="5"/>
      <c r="N791" s="20"/>
      <c r="O791" s="5"/>
      <c r="P791" s="5"/>
      <c r="Q791" s="5"/>
      <c r="R791" s="5"/>
      <c r="S791" s="5"/>
      <c r="T791" s="5"/>
      <c r="U791" s="5"/>
      <c r="V791" s="5"/>
      <c r="W791" s="5"/>
      <c r="X791" s="5"/>
      <c r="Y791" s="5"/>
      <c r="Z791" s="5"/>
    </row>
    <row r="792" spans="1:26" ht="15.75" hidden="1" customHeight="1">
      <c r="A792" s="12"/>
      <c r="B792" s="5"/>
      <c r="C792" s="5"/>
      <c r="D792" s="5"/>
      <c r="E792" s="5"/>
      <c r="F792" s="5"/>
      <c r="G792" s="5"/>
      <c r="H792" s="5"/>
      <c r="I792" s="5"/>
      <c r="J792" s="5"/>
      <c r="K792" s="5"/>
      <c r="L792" s="5"/>
      <c r="M792" s="5"/>
      <c r="N792" s="20"/>
      <c r="O792" s="5"/>
      <c r="P792" s="5"/>
      <c r="Q792" s="5"/>
      <c r="R792" s="5"/>
      <c r="S792" s="5"/>
      <c r="T792" s="5"/>
      <c r="U792" s="5"/>
      <c r="V792" s="5"/>
      <c r="W792" s="5"/>
      <c r="X792" s="5"/>
      <c r="Y792" s="5"/>
      <c r="Z792" s="5"/>
    </row>
    <row r="793" spans="1:26" ht="15.75" hidden="1" customHeight="1">
      <c r="A793" s="12"/>
      <c r="B793" s="5"/>
      <c r="C793" s="5"/>
      <c r="D793" s="5"/>
      <c r="E793" s="5"/>
      <c r="F793" s="5"/>
      <c r="G793" s="5"/>
      <c r="H793" s="5"/>
      <c r="I793" s="5"/>
      <c r="J793" s="5"/>
      <c r="K793" s="5"/>
      <c r="L793" s="5"/>
      <c r="M793" s="5"/>
      <c r="N793" s="20"/>
      <c r="O793" s="5"/>
      <c r="P793" s="5"/>
      <c r="Q793" s="5"/>
      <c r="R793" s="5"/>
      <c r="S793" s="5"/>
      <c r="T793" s="5"/>
      <c r="U793" s="5"/>
      <c r="V793" s="5"/>
      <c r="W793" s="5"/>
      <c r="X793" s="5"/>
      <c r="Y793" s="5"/>
      <c r="Z793" s="5"/>
    </row>
    <row r="794" spans="1:26" ht="15.75" hidden="1" customHeight="1">
      <c r="A794" s="12"/>
      <c r="B794" s="5"/>
      <c r="C794" s="5"/>
      <c r="D794" s="5"/>
      <c r="E794" s="5"/>
      <c r="F794" s="5"/>
      <c r="G794" s="5"/>
      <c r="H794" s="5"/>
      <c r="I794" s="5"/>
      <c r="J794" s="5"/>
      <c r="K794" s="5"/>
      <c r="L794" s="5"/>
      <c r="M794" s="5"/>
      <c r="N794" s="20"/>
      <c r="O794" s="5"/>
      <c r="P794" s="5"/>
      <c r="Q794" s="5"/>
      <c r="R794" s="5"/>
      <c r="S794" s="5"/>
      <c r="T794" s="5"/>
      <c r="U794" s="5"/>
      <c r="V794" s="5"/>
      <c r="W794" s="5"/>
      <c r="X794" s="5"/>
      <c r="Y794" s="5"/>
      <c r="Z794" s="5"/>
    </row>
    <row r="795" spans="1:26" ht="15.75" hidden="1" customHeight="1">
      <c r="A795" s="12"/>
      <c r="B795" s="5"/>
      <c r="C795" s="5"/>
      <c r="D795" s="5"/>
      <c r="E795" s="5"/>
      <c r="F795" s="5"/>
      <c r="G795" s="5"/>
      <c r="H795" s="5"/>
      <c r="I795" s="5"/>
      <c r="J795" s="5"/>
      <c r="K795" s="5"/>
      <c r="L795" s="5"/>
      <c r="M795" s="5"/>
      <c r="N795" s="20"/>
      <c r="O795" s="5"/>
      <c r="P795" s="5"/>
      <c r="Q795" s="5"/>
      <c r="R795" s="5"/>
      <c r="S795" s="5"/>
      <c r="T795" s="5"/>
      <c r="U795" s="5"/>
      <c r="V795" s="5"/>
      <c r="W795" s="5"/>
      <c r="X795" s="5"/>
      <c r="Y795" s="5"/>
      <c r="Z795" s="5"/>
    </row>
    <row r="796" spans="1:26" ht="15.75" hidden="1" customHeight="1">
      <c r="A796" s="12"/>
      <c r="B796" s="5"/>
      <c r="C796" s="5"/>
      <c r="D796" s="5"/>
      <c r="E796" s="5"/>
      <c r="F796" s="5"/>
      <c r="G796" s="5"/>
      <c r="H796" s="5"/>
      <c r="I796" s="5"/>
      <c r="J796" s="5"/>
      <c r="K796" s="5"/>
      <c r="L796" s="5"/>
      <c r="M796" s="5"/>
      <c r="N796" s="20"/>
      <c r="O796" s="5"/>
      <c r="P796" s="5"/>
      <c r="Q796" s="5"/>
      <c r="R796" s="5"/>
      <c r="S796" s="5"/>
      <c r="T796" s="5"/>
      <c r="U796" s="5"/>
      <c r="V796" s="5"/>
      <c r="W796" s="5"/>
      <c r="X796" s="5"/>
      <c r="Y796" s="5"/>
      <c r="Z796" s="5"/>
    </row>
    <row r="797" spans="1:26" ht="15.75" hidden="1" customHeight="1">
      <c r="A797" s="12"/>
      <c r="B797" s="5"/>
      <c r="C797" s="5"/>
      <c r="D797" s="5"/>
      <c r="E797" s="5"/>
      <c r="F797" s="5"/>
      <c r="G797" s="5"/>
      <c r="H797" s="5"/>
      <c r="I797" s="5"/>
      <c r="J797" s="5"/>
      <c r="K797" s="5"/>
      <c r="L797" s="5"/>
      <c r="M797" s="5"/>
      <c r="N797" s="20"/>
      <c r="O797" s="5"/>
      <c r="P797" s="5"/>
      <c r="Q797" s="5"/>
      <c r="R797" s="5"/>
      <c r="S797" s="5"/>
      <c r="T797" s="5"/>
      <c r="U797" s="5"/>
      <c r="V797" s="5"/>
      <c r="W797" s="5"/>
      <c r="X797" s="5"/>
      <c r="Y797" s="5"/>
      <c r="Z797" s="5"/>
    </row>
    <row r="798" spans="1:26" ht="15.75" hidden="1" customHeight="1">
      <c r="A798" s="12"/>
      <c r="B798" s="5"/>
      <c r="C798" s="5"/>
      <c r="D798" s="5"/>
      <c r="E798" s="5"/>
      <c r="F798" s="5"/>
      <c r="G798" s="5"/>
      <c r="H798" s="5"/>
      <c r="I798" s="5"/>
      <c r="J798" s="5"/>
      <c r="K798" s="5"/>
      <c r="L798" s="5"/>
      <c r="M798" s="5"/>
      <c r="N798" s="20"/>
      <c r="O798" s="5"/>
      <c r="P798" s="5"/>
      <c r="Q798" s="5"/>
      <c r="R798" s="5"/>
      <c r="S798" s="5"/>
      <c r="T798" s="5"/>
      <c r="U798" s="5"/>
      <c r="V798" s="5"/>
      <c r="W798" s="5"/>
      <c r="X798" s="5"/>
      <c r="Y798" s="5"/>
      <c r="Z798" s="5"/>
    </row>
    <row r="799" spans="1:26" ht="15.75" hidden="1" customHeight="1">
      <c r="A799" s="12"/>
      <c r="B799" s="5"/>
      <c r="C799" s="5"/>
      <c r="D799" s="5"/>
      <c r="E799" s="5"/>
      <c r="F799" s="5"/>
      <c r="G799" s="5"/>
      <c r="H799" s="5"/>
      <c r="I799" s="5"/>
      <c r="J799" s="5"/>
      <c r="K799" s="5"/>
      <c r="L799" s="5"/>
      <c r="M799" s="5"/>
      <c r="N799" s="20"/>
      <c r="O799" s="5"/>
      <c r="P799" s="5"/>
      <c r="Q799" s="5"/>
      <c r="R799" s="5"/>
      <c r="S799" s="5"/>
      <c r="T799" s="5"/>
      <c r="U799" s="5"/>
      <c r="V799" s="5"/>
      <c r="W799" s="5"/>
      <c r="X799" s="5"/>
      <c r="Y799" s="5"/>
      <c r="Z799" s="5"/>
    </row>
    <row r="800" spans="1:26" ht="15.75" hidden="1" customHeight="1">
      <c r="A800" s="12"/>
      <c r="B800" s="5"/>
      <c r="C800" s="5"/>
      <c r="D800" s="5"/>
      <c r="E800" s="5"/>
      <c r="F800" s="5"/>
      <c r="G800" s="5"/>
      <c r="H800" s="5"/>
      <c r="I800" s="5"/>
      <c r="J800" s="5"/>
      <c r="K800" s="5"/>
      <c r="L800" s="5"/>
      <c r="M800" s="5"/>
      <c r="N800" s="20"/>
      <c r="O800" s="5"/>
      <c r="P800" s="5"/>
      <c r="Q800" s="5"/>
      <c r="R800" s="5"/>
      <c r="S800" s="5"/>
      <c r="T800" s="5"/>
      <c r="U800" s="5"/>
      <c r="V800" s="5"/>
      <c r="W800" s="5"/>
      <c r="X800" s="5"/>
      <c r="Y800" s="5"/>
      <c r="Z800" s="5"/>
    </row>
    <row r="801" spans="1:26" ht="15.75" hidden="1" customHeight="1">
      <c r="A801" s="12"/>
      <c r="B801" s="5"/>
      <c r="C801" s="5"/>
      <c r="D801" s="5"/>
      <c r="E801" s="5"/>
      <c r="F801" s="5"/>
      <c r="G801" s="5"/>
      <c r="H801" s="5"/>
      <c r="I801" s="5"/>
      <c r="J801" s="5"/>
      <c r="K801" s="5"/>
      <c r="L801" s="5"/>
      <c r="M801" s="5"/>
      <c r="N801" s="20"/>
      <c r="O801" s="5"/>
      <c r="P801" s="5"/>
      <c r="Q801" s="5"/>
      <c r="R801" s="5"/>
      <c r="S801" s="5"/>
      <c r="T801" s="5"/>
      <c r="U801" s="5"/>
      <c r="V801" s="5"/>
      <c r="W801" s="5"/>
      <c r="X801" s="5"/>
      <c r="Y801" s="5"/>
      <c r="Z801" s="5"/>
    </row>
    <row r="802" spans="1:26" ht="15.75" hidden="1" customHeight="1">
      <c r="A802" s="12"/>
      <c r="B802" s="5"/>
      <c r="C802" s="5"/>
      <c r="D802" s="5"/>
      <c r="E802" s="5"/>
      <c r="F802" s="5"/>
      <c r="G802" s="5"/>
      <c r="H802" s="5"/>
      <c r="I802" s="5"/>
      <c r="J802" s="5"/>
      <c r="K802" s="5"/>
      <c r="L802" s="5"/>
      <c r="M802" s="5"/>
      <c r="N802" s="20"/>
      <c r="O802" s="5"/>
      <c r="P802" s="5"/>
      <c r="Q802" s="5"/>
      <c r="R802" s="5"/>
      <c r="S802" s="5"/>
      <c r="T802" s="5"/>
      <c r="U802" s="5"/>
      <c r="V802" s="5"/>
      <c r="W802" s="5"/>
      <c r="X802" s="5"/>
      <c r="Y802" s="5"/>
      <c r="Z802" s="5"/>
    </row>
    <row r="803" spans="1:26" ht="15.75" hidden="1" customHeight="1">
      <c r="A803" s="12"/>
      <c r="B803" s="5"/>
      <c r="C803" s="5"/>
      <c r="D803" s="5"/>
      <c r="E803" s="5"/>
      <c r="F803" s="5"/>
      <c r="G803" s="5"/>
      <c r="H803" s="5"/>
      <c r="I803" s="5"/>
      <c r="J803" s="5"/>
      <c r="K803" s="5"/>
      <c r="L803" s="5"/>
      <c r="M803" s="5"/>
      <c r="N803" s="20"/>
      <c r="O803" s="5"/>
      <c r="P803" s="5"/>
      <c r="Q803" s="5"/>
      <c r="R803" s="5"/>
      <c r="S803" s="5"/>
      <c r="T803" s="5"/>
      <c r="U803" s="5"/>
      <c r="V803" s="5"/>
      <c r="W803" s="5"/>
      <c r="X803" s="5"/>
      <c r="Y803" s="5"/>
      <c r="Z803" s="5"/>
    </row>
    <row r="804" spans="1:26" ht="15.75" hidden="1" customHeight="1">
      <c r="A804" s="12"/>
      <c r="B804" s="5"/>
      <c r="C804" s="5"/>
      <c r="D804" s="5"/>
      <c r="E804" s="5"/>
      <c r="F804" s="5"/>
      <c r="G804" s="5"/>
      <c r="H804" s="5"/>
      <c r="I804" s="5"/>
      <c r="J804" s="5"/>
      <c r="K804" s="5"/>
      <c r="L804" s="5"/>
      <c r="M804" s="5"/>
      <c r="N804" s="20"/>
      <c r="O804" s="5"/>
      <c r="P804" s="5"/>
      <c r="Q804" s="5"/>
      <c r="R804" s="5"/>
      <c r="S804" s="5"/>
      <c r="T804" s="5"/>
      <c r="U804" s="5"/>
      <c r="V804" s="5"/>
      <c r="W804" s="5"/>
      <c r="X804" s="5"/>
      <c r="Y804" s="5"/>
      <c r="Z804" s="5"/>
    </row>
    <row r="805" spans="1:26" ht="15.75" hidden="1" customHeight="1">
      <c r="A805" s="12"/>
      <c r="B805" s="5"/>
      <c r="C805" s="5"/>
      <c r="D805" s="5"/>
      <c r="E805" s="5"/>
      <c r="F805" s="5"/>
      <c r="G805" s="5"/>
      <c r="H805" s="5"/>
      <c r="I805" s="5"/>
      <c r="J805" s="5"/>
      <c r="K805" s="5"/>
      <c r="L805" s="5"/>
      <c r="M805" s="5"/>
      <c r="N805" s="20"/>
      <c r="O805" s="5"/>
      <c r="P805" s="5"/>
      <c r="Q805" s="5"/>
      <c r="R805" s="5"/>
      <c r="S805" s="5"/>
      <c r="T805" s="5"/>
      <c r="U805" s="5"/>
      <c r="V805" s="5"/>
      <c r="W805" s="5"/>
      <c r="X805" s="5"/>
      <c r="Y805" s="5"/>
      <c r="Z805" s="5"/>
    </row>
    <row r="806" spans="1:26" ht="15.75" hidden="1" customHeight="1">
      <c r="A806" s="12"/>
      <c r="B806" s="5"/>
      <c r="C806" s="5"/>
      <c r="D806" s="5"/>
      <c r="E806" s="5"/>
      <c r="F806" s="5"/>
      <c r="G806" s="5"/>
      <c r="H806" s="5"/>
      <c r="I806" s="5"/>
      <c r="J806" s="5"/>
      <c r="K806" s="5"/>
      <c r="L806" s="5"/>
      <c r="M806" s="5"/>
      <c r="N806" s="20"/>
      <c r="O806" s="5"/>
      <c r="P806" s="5"/>
      <c r="Q806" s="5"/>
      <c r="R806" s="5"/>
      <c r="S806" s="5"/>
      <c r="T806" s="5"/>
      <c r="U806" s="5"/>
      <c r="V806" s="5"/>
      <c r="W806" s="5"/>
      <c r="X806" s="5"/>
      <c r="Y806" s="5"/>
      <c r="Z806" s="5"/>
    </row>
    <row r="807" spans="1:26" ht="15.75" hidden="1" customHeight="1">
      <c r="A807" s="12"/>
      <c r="B807" s="5"/>
      <c r="C807" s="5"/>
      <c r="D807" s="5"/>
      <c r="E807" s="5"/>
      <c r="F807" s="5"/>
      <c r="G807" s="5"/>
      <c r="H807" s="5"/>
      <c r="I807" s="5"/>
      <c r="J807" s="5"/>
      <c r="K807" s="5"/>
      <c r="L807" s="5"/>
      <c r="M807" s="5"/>
      <c r="N807" s="20"/>
      <c r="O807" s="5"/>
      <c r="P807" s="5"/>
      <c r="Q807" s="5"/>
      <c r="R807" s="5"/>
      <c r="S807" s="5"/>
      <c r="T807" s="5"/>
      <c r="U807" s="5"/>
      <c r="V807" s="5"/>
      <c r="W807" s="5"/>
      <c r="X807" s="5"/>
      <c r="Y807" s="5"/>
      <c r="Z807" s="5"/>
    </row>
    <row r="808" spans="1:26" ht="15.75" hidden="1" customHeight="1">
      <c r="A808" s="12"/>
      <c r="B808" s="5"/>
      <c r="C808" s="5"/>
      <c r="D808" s="5"/>
      <c r="E808" s="5"/>
      <c r="F808" s="5"/>
      <c r="G808" s="5"/>
      <c r="H808" s="5"/>
      <c r="I808" s="5"/>
      <c r="J808" s="5"/>
      <c r="K808" s="5"/>
      <c r="L808" s="5"/>
      <c r="M808" s="5"/>
      <c r="N808" s="20"/>
      <c r="O808" s="5"/>
      <c r="P808" s="5"/>
      <c r="Q808" s="5"/>
      <c r="R808" s="5"/>
      <c r="S808" s="5"/>
      <c r="T808" s="5"/>
      <c r="U808" s="5"/>
      <c r="V808" s="5"/>
      <c r="W808" s="5"/>
      <c r="X808" s="5"/>
      <c r="Y808" s="5"/>
      <c r="Z808" s="5"/>
    </row>
    <row r="809" spans="1:26" ht="15.75" hidden="1" customHeight="1">
      <c r="A809" s="12"/>
      <c r="B809" s="5"/>
      <c r="C809" s="5"/>
      <c r="D809" s="5"/>
      <c r="E809" s="5"/>
      <c r="F809" s="5"/>
      <c r="G809" s="5"/>
      <c r="H809" s="5"/>
      <c r="I809" s="5"/>
      <c r="J809" s="5"/>
      <c r="K809" s="5"/>
      <c r="L809" s="5"/>
      <c r="M809" s="5"/>
      <c r="N809" s="20"/>
      <c r="O809" s="5"/>
      <c r="P809" s="5"/>
      <c r="Q809" s="5"/>
      <c r="R809" s="5"/>
      <c r="S809" s="5"/>
      <c r="T809" s="5"/>
      <c r="U809" s="5"/>
      <c r="V809" s="5"/>
      <c r="W809" s="5"/>
      <c r="X809" s="5"/>
      <c r="Y809" s="5"/>
      <c r="Z809" s="5"/>
    </row>
    <row r="810" spans="1:26" ht="15.75" hidden="1" customHeight="1">
      <c r="A810" s="12"/>
      <c r="B810" s="5"/>
      <c r="C810" s="5"/>
      <c r="D810" s="5"/>
      <c r="E810" s="5"/>
      <c r="F810" s="5"/>
      <c r="G810" s="5"/>
      <c r="H810" s="5"/>
      <c r="I810" s="5"/>
      <c r="J810" s="5"/>
      <c r="K810" s="5"/>
      <c r="L810" s="5"/>
      <c r="M810" s="5"/>
      <c r="N810" s="20"/>
      <c r="O810" s="5"/>
      <c r="P810" s="5"/>
      <c r="Q810" s="5"/>
      <c r="R810" s="5"/>
      <c r="S810" s="5"/>
      <c r="T810" s="5"/>
      <c r="U810" s="5"/>
      <c r="V810" s="5"/>
      <c r="W810" s="5"/>
      <c r="X810" s="5"/>
      <c r="Y810" s="5"/>
      <c r="Z810" s="5"/>
    </row>
    <row r="811" spans="1:26" ht="15.75" hidden="1" customHeight="1">
      <c r="A811" s="12"/>
      <c r="B811" s="5"/>
      <c r="C811" s="5"/>
      <c r="D811" s="5"/>
      <c r="E811" s="5"/>
      <c r="F811" s="5"/>
      <c r="G811" s="5"/>
      <c r="H811" s="5"/>
      <c r="I811" s="5"/>
      <c r="J811" s="5"/>
      <c r="K811" s="5"/>
      <c r="L811" s="5"/>
      <c r="M811" s="5"/>
      <c r="N811" s="20"/>
      <c r="O811" s="5"/>
      <c r="P811" s="5"/>
      <c r="Q811" s="5"/>
      <c r="R811" s="5"/>
      <c r="S811" s="5"/>
      <c r="T811" s="5"/>
      <c r="U811" s="5"/>
      <c r="V811" s="5"/>
      <c r="W811" s="5"/>
      <c r="X811" s="5"/>
      <c r="Y811" s="5"/>
      <c r="Z811" s="5"/>
    </row>
    <row r="812" spans="1:26" ht="15.75" hidden="1" customHeight="1">
      <c r="A812" s="12"/>
      <c r="B812" s="5"/>
      <c r="C812" s="5"/>
      <c r="D812" s="5"/>
      <c r="E812" s="5"/>
      <c r="F812" s="5"/>
      <c r="G812" s="5"/>
      <c r="H812" s="5"/>
      <c r="I812" s="5"/>
      <c r="J812" s="5"/>
      <c r="K812" s="5"/>
      <c r="L812" s="5"/>
      <c r="M812" s="5"/>
      <c r="N812" s="20"/>
      <c r="O812" s="5"/>
      <c r="P812" s="5"/>
      <c r="Q812" s="5"/>
      <c r="R812" s="5"/>
      <c r="S812" s="5"/>
      <c r="T812" s="5"/>
      <c r="U812" s="5"/>
      <c r="V812" s="5"/>
      <c r="W812" s="5"/>
      <c r="X812" s="5"/>
      <c r="Y812" s="5"/>
      <c r="Z812" s="5"/>
    </row>
    <row r="813" spans="1:26" ht="15.75" hidden="1" customHeight="1">
      <c r="A813" s="12"/>
      <c r="B813" s="5"/>
      <c r="C813" s="5"/>
      <c r="D813" s="5"/>
      <c r="E813" s="5"/>
      <c r="F813" s="5"/>
      <c r="G813" s="5"/>
      <c r="H813" s="5"/>
      <c r="I813" s="5"/>
      <c r="J813" s="5"/>
      <c r="K813" s="5"/>
      <c r="L813" s="5"/>
      <c r="M813" s="5"/>
      <c r="N813" s="20"/>
      <c r="O813" s="5"/>
      <c r="P813" s="5"/>
      <c r="Q813" s="5"/>
      <c r="R813" s="5"/>
      <c r="S813" s="5"/>
      <c r="T813" s="5"/>
      <c r="U813" s="5"/>
      <c r="V813" s="5"/>
      <c r="W813" s="5"/>
      <c r="X813" s="5"/>
      <c r="Y813" s="5"/>
      <c r="Z813" s="5"/>
    </row>
    <row r="814" spans="1:26" ht="15.75" hidden="1" customHeight="1">
      <c r="A814" s="12"/>
      <c r="B814" s="5"/>
      <c r="C814" s="5"/>
      <c r="D814" s="5"/>
      <c r="E814" s="5"/>
      <c r="F814" s="5"/>
      <c r="G814" s="5"/>
      <c r="H814" s="5"/>
      <c r="I814" s="5"/>
      <c r="J814" s="5"/>
      <c r="K814" s="5"/>
      <c r="L814" s="5"/>
      <c r="M814" s="5"/>
      <c r="N814" s="20"/>
      <c r="O814" s="5"/>
      <c r="P814" s="5"/>
      <c r="Q814" s="5"/>
      <c r="R814" s="5"/>
      <c r="S814" s="5"/>
      <c r="T814" s="5"/>
      <c r="U814" s="5"/>
      <c r="V814" s="5"/>
      <c r="W814" s="5"/>
      <c r="X814" s="5"/>
      <c r="Y814" s="5"/>
      <c r="Z814" s="5"/>
    </row>
    <row r="815" spans="1:26" ht="15.75" hidden="1" customHeight="1">
      <c r="A815" s="12"/>
      <c r="B815" s="5"/>
      <c r="C815" s="5"/>
      <c r="D815" s="5"/>
      <c r="E815" s="5"/>
      <c r="F815" s="5"/>
      <c r="G815" s="5"/>
      <c r="H815" s="5"/>
      <c r="I815" s="5"/>
      <c r="J815" s="5"/>
      <c r="K815" s="5"/>
      <c r="L815" s="5"/>
      <c r="M815" s="5"/>
      <c r="N815" s="20"/>
      <c r="O815" s="5"/>
      <c r="P815" s="5"/>
      <c r="Q815" s="5"/>
      <c r="R815" s="5"/>
      <c r="S815" s="5"/>
      <c r="T815" s="5"/>
      <c r="U815" s="5"/>
      <c r="V815" s="5"/>
      <c r="W815" s="5"/>
      <c r="X815" s="5"/>
      <c r="Y815" s="5"/>
      <c r="Z815" s="5"/>
    </row>
    <row r="816" spans="1:26" ht="15.75" hidden="1" customHeight="1">
      <c r="A816" s="12"/>
      <c r="B816" s="5"/>
      <c r="C816" s="5"/>
      <c r="D816" s="5"/>
      <c r="E816" s="5"/>
      <c r="F816" s="5"/>
      <c r="G816" s="5"/>
      <c r="H816" s="5"/>
      <c r="I816" s="5"/>
      <c r="J816" s="5"/>
      <c r="K816" s="5"/>
      <c r="L816" s="5"/>
      <c r="M816" s="5"/>
      <c r="N816" s="20"/>
      <c r="O816" s="5"/>
      <c r="P816" s="5"/>
      <c r="Q816" s="5"/>
      <c r="R816" s="5"/>
      <c r="S816" s="5"/>
      <c r="T816" s="5"/>
      <c r="U816" s="5"/>
      <c r="V816" s="5"/>
      <c r="W816" s="5"/>
      <c r="X816" s="5"/>
      <c r="Y816" s="5"/>
      <c r="Z816" s="5"/>
    </row>
    <row r="817" spans="1:26" ht="15.75" hidden="1" customHeight="1">
      <c r="A817" s="12"/>
      <c r="B817" s="5"/>
      <c r="C817" s="5"/>
      <c r="D817" s="5"/>
      <c r="E817" s="5"/>
      <c r="F817" s="5"/>
      <c r="G817" s="5"/>
      <c r="H817" s="5"/>
      <c r="I817" s="5"/>
      <c r="J817" s="5"/>
      <c r="K817" s="5"/>
      <c r="L817" s="5"/>
      <c r="M817" s="5"/>
      <c r="N817" s="20"/>
      <c r="O817" s="5"/>
      <c r="P817" s="5"/>
      <c r="Q817" s="5"/>
      <c r="R817" s="5"/>
      <c r="S817" s="5"/>
      <c r="T817" s="5"/>
      <c r="U817" s="5"/>
      <c r="V817" s="5"/>
      <c r="W817" s="5"/>
      <c r="X817" s="5"/>
      <c r="Y817" s="5"/>
      <c r="Z817" s="5"/>
    </row>
    <row r="818" spans="1:26" ht="15.75" hidden="1" customHeight="1">
      <c r="A818" s="12"/>
      <c r="B818" s="5"/>
      <c r="C818" s="5"/>
      <c r="D818" s="5"/>
      <c r="E818" s="5"/>
      <c r="F818" s="5"/>
      <c r="G818" s="5"/>
      <c r="H818" s="5"/>
      <c r="I818" s="5"/>
      <c r="J818" s="5"/>
      <c r="K818" s="5"/>
      <c r="L818" s="5"/>
      <c r="M818" s="5"/>
      <c r="N818" s="20"/>
      <c r="O818" s="5"/>
      <c r="P818" s="5"/>
      <c r="Q818" s="5"/>
      <c r="R818" s="5"/>
      <c r="S818" s="5"/>
      <c r="T818" s="5"/>
      <c r="U818" s="5"/>
      <c r="V818" s="5"/>
      <c r="W818" s="5"/>
      <c r="X818" s="5"/>
      <c r="Y818" s="5"/>
      <c r="Z818" s="5"/>
    </row>
    <row r="819" spans="1:26" ht="15.75" hidden="1" customHeight="1">
      <c r="A819" s="12"/>
      <c r="B819" s="5"/>
      <c r="C819" s="5"/>
      <c r="D819" s="5"/>
      <c r="E819" s="5"/>
      <c r="F819" s="5"/>
      <c r="G819" s="5"/>
      <c r="H819" s="5"/>
      <c r="I819" s="5"/>
      <c r="J819" s="5"/>
      <c r="K819" s="5"/>
      <c r="L819" s="5"/>
      <c r="M819" s="5"/>
      <c r="N819" s="20"/>
      <c r="O819" s="5"/>
      <c r="P819" s="5"/>
      <c r="Q819" s="5"/>
      <c r="R819" s="5"/>
      <c r="S819" s="5"/>
      <c r="T819" s="5"/>
      <c r="U819" s="5"/>
      <c r="V819" s="5"/>
      <c r="W819" s="5"/>
      <c r="X819" s="5"/>
      <c r="Y819" s="5"/>
      <c r="Z819" s="5"/>
    </row>
    <row r="820" spans="1:26" ht="15.75" hidden="1" customHeight="1">
      <c r="A820" s="12"/>
      <c r="B820" s="5"/>
      <c r="C820" s="5"/>
      <c r="D820" s="5"/>
      <c r="E820" s="5"/>
      <c r="F820" s="5"/>
      <c r="G820" s="5"/>
      <c r="H820" s="5"/>
      <c r="I820" s="5"/>
      <c r="J820" s="5"/>
      <c r="K820" s="5"/>
      <c r="L820" s="5"/>
      <c r="M820" s="5"/>
      <c r="N820" s="20"/>
      <c r="O820" s="5"/>
      <c r="P820" s="5"/>
      <c r="Q820" s="5"/>
      <c r="R820" s="5"/>
      <c r="S820" s="5"/>
      <c r="T820" s="5"/>
      <c r="U820" s="5"/>
      <c r="V820" s="5"/>
      <c r="W820" s="5"/>
      <c r="X820" s="5"/>
      <c r="Y820" s="5"/>
      <c r="Z820" s="5"/>
    </row>
    <row r="821" spans="1:26" ht="15.75" hidden="1" customHeight="1">
      <c r="A821" s="12"/>
      <c r="B821" s="5"/>
      <c r="C821" s="5"/>
      <c r="D821" s="5"/>
      <c r="E821" s="5"/>
      <c r="F821" s="5"/>
      <c r="G821" s="5"/>
      <c r="H821" s="5"/>
      <c r="I821" s="5"/>
      <c r="J821" s="5"/>
      <c r="K821" s="5"/>
      <c r="L821" s="5"/>
      <c r="M821" s="5"/>
      <c r="N821" s="20"/>
      <c r="O821" s="5"/>
      <c r="P821" s="5"/>
      <c r="Q821" s="5"/>
      <c r="R821" s="5"/>
      <c r="S821" s="5"/>
      <c r="T821" s="5"/>
      <c r="U821" s="5"/>
      <c r="V821" s="5"/>
      <c r="W821" s="5"/>
      <c r="X821" s="5"/>
      <c r="Y821" s="5"/>
      <c r="Z821" s="5"/>
    </row>
    <row r="822" spans="1:26" ht="15.75" hidden="1" customHeight="1">
      <c r="A822" s="12"/>
      <c r="B822" s="5"/>
      <c r="C822" s="5"/>
      <c r="D822" s="5"/>
      <c r="E822" s="5"/>
      <c r="F822" s="5"/>
      <c r="G822" s="5"/>
      <c r="H822" s="5"/>
      <c r="I822" s="5"/>
      <c r="J822" s="5"/>
      <c r="K822" s="5"/>
      <c r="L822" s="5"/>
      <c r="M822" s="5"/>
      <c r="N822" s="20"/>
      <c r="O822" s="5"/>
      <c r="P822" s="5"/>
      <c r="Q822" s="5"/>
      <c r="R822" s="5"/>
      <c r="S822" s="5"/>
      <c r="T822" s="5"/>
      <c r="U822" s="5"/>
      <c r="V822" s="5"/>
      <c r="W822" s="5"/>
      <c r="X822" s="5"/>
      <c r="Y822" s="5"/>
      <c r="Z822" s="5"/>
    </row>
    <row r="823" spans="1:26" ht="15.75" hidden="1" customHeight="1">
      <c r="A823" s="12"/>
      <c r="B823" s="5"/>
      <c r="C823" s="5"/>
      <c r="D823" s="5"/>
      <c r="E823" s="5"/>
      <c r="F823" s="5"/>
      <c r="G823" s="5"/>
      <c r="H823" s="5"/>
      <c r="I823" s="5"/>
      <c r="J823" s="5"/>
      <c r="K823" s="5"/>
      <c r="L823" s="5"/>
      <c r="M823" s="5"/>
      <c r="N823" s="20"/>
      <c r="O823" s="5"/>
      <c r="P823" s="5"/>
      <c r="Q823" s="5"/>
      <c r="R823" s="5"/>
      <c r="S823" s="5"/>
      <c r="T823" s="5"/>
      <c r="U823" s="5"/>
      <c r="V823" s="5"/>
      <c r="W823" s="5"/>
      <c r="X823" s="5"/>
      <c r="Y823" s="5"/>
      <c r="Z823" s="5"/>
    </row>
    <row r="824" spans="1:26" ht="15.75" hidden="1" customHeight="1">
      <c r="A824" s="12"/>
      <c r="B824" s="5"/>
      <c r="C824" s="5"/>
      <c r="D824" s="5"/>
      <c r="E824" s="5"/>
      <c r="F824" s="5"/>
      <c r="G824" s="5"/>
      <c r="H824" s="5"/>
      <c r="I824" s="5"/>
      <c r="J824" s="5"/>
      <c r="K824" s="5"/>
      <c r="L824" s="5"/>
      <c r="M824" s="5"/>
      <c r="N824" s="20"/>
      <c r="O824" s="5"/>
      <c r="P824" s="5"/>
      <c r="Q824" s="5"/>
      <c r="R824" s="5"/>
      <c r="S824" s="5"/>
      <c r="T824" s="5"/>
      <c r="U824" s="5"/>
      <c r="V824" s="5"/>
      <c r="W824" s="5"/>
      <c r="X824" s="5"/>
      <c r="Y824" s="5"/>
      <c r="Z824" s="5"/>
    </row>
    <row r="825" spans="1:26" ht="15.75" hidden="1" customHeight="1">
      <c r="A825" s="12"/>
      <c r="B825" s="5"/>
      <c r="C825" s="5"/>
      <c r="D825" s="5"/>
      <c r="E825" s="5"/>
      <c r="F825" s="5"/>
      <c r="G825" s="5"/>
      <c r="H825" s="5"/>
      <c r="I825" s="5"/>
      <c r="J825" s="5"/>
      <c r="K825" s="5"/>
      <c r="L825" s="5"/>
      <c r="M825" s="5"/>
      <c r="N825" s="20"/>
      <c r="O825" s="5"/>
      <c r="P825" s="5"/>
      <c r="Q825" s="5"/>
      <c r="R825" s="5"/>
      <c r="S825" s="5"/>
      <c r="T825" s="5"/>
      <c r="U825" s="5"/>
      <c r="V825" s="5"/>
      <c r="W825" s="5"/>
      <c r="X825" s="5"/>
      <c r="Y825" s="5"/>
      <c r="Z825" s="5"/>
    </row>
    <row r="826" spans="1:26" ht="15.75" hidden="1" customHeight="1">
      <c r="A826" s="12"/>
      <c r="B826" s="5"/>
      <c r="C826" s="5"/>
      <c r="D826" s="5"/>
      <c r="E826" s="5"/>
      <c r="F826" s="5"/>
      <c r="G826" s="5"/>
      <c r="H826" s="5"/>
      <c r="I826" s="5"/>
      <c r="J826" s="5"/>
      <c r="K826" s="5"/>
      <c r="L826" s="5"/>
      <c r="M826" s="5"/>
      <c r="N826" s="20"/>
      <c r="O826" s="5"/>
      <c r="P826" s="5"/>
      <c r="Q826" s="5"/>
      <c r="R826" s="5"/>
      <c r="S826" s="5"/>
      <c r="T826" s="5"/>
      <c r="U826" s="5"/>
      <c r="V826" s="5"/>
      <c r="W826" s="5"/>
      <c r="X826" s="5"/>
      <c r="Y826" s="5"/>
      <c r="Z826" s="5"/>
    </row>
    <row r="827" spans="1:26" ht="15.75" hidden="1" customHeight="1">
      <c r="A827" s="12"/>
      <c r="B827" s="5"/>
      <c r="C827" s="5"/>
      <c r="D827" s="5"/>
      <c r="E827" s="5"/>
      <c r="F827" s="5"/>
      <c r="G827" s="5"/>
      <c r="H827" s="5"/>
      <c r="I827" s="5"/>
      <c r="J827" s="5"/>
      <c r="K827" s="5"/>
      <c r="L827" s="5"/>
      <c r="M827" s="5"/>
      <c r="N827" s="20"/>
      <c r="O827" s="5"/>
      <c r="P827" s="5"/>
      <c r="Q827" s="5"/>
      <c r="R827" s="5"/>
      <c r="S827" s="5"/>
      <c r="T827" s="5"/>
      <c r="U827" s="5"/>
      <c r="V827" s="5"/>
      <c r="W827" s="5"/>
      <c r="X827" s="5"/>
      <c r="Y827" s="5"/>
      <c r="Z827" s="5"/>
    </row>
    <row r="828" spans="1:26" ht="15.75" hidden="1" customHeight="1">
      <c r="A828" s="12"/>
      <c r="B828" s="5"/>
      <c r="C828" s="5"/>
      <c r="D828" s="5"/>
      <c r="E828" s="5"/>
      <c r="F828" s="5"/>
      <c r="G828" s="5"/>
      <c r="H828" s="5"/>
      <c r="I828" s="5"/>
      <c r="J828" s="5"/>
      <c r="K828" s="5"/>
      <c r="L828" s="5"/>
      <c r="M828" s="5"/>
      <c r="N828" s="20"/>
      <c r="O828" s="5"/>
      <c r="P828" s="5"/>
      <c r="Q828" s="5"/>
      <c r="R828" s="5"/>
      <c r="S828" s="5"/>
      <c r="T828" s="5"/>
      <c r="U828" s="5"/>
      <c r="V828" s="5"/>
      <c r="W828" s="5"/>
      <c r="X828" s="5"/>
      <c r="Y828" s="5"/>
      <c r="Z828" s="5"/>
    </row>
    <row r="829" spans="1:26" ht="15.75" hidden="1" customHeight="1">
      <c r="A829" s="12"/>
      <c r="B829" s="5"/>
      <c r="C829" s="5"/>
      <c r="D829" s="5"/>
      <c r="E829" s="5"/>
      <c r="F829" s="5"/>
      <c r="G829" s="5"/>
      <c r="H829" s="5"/>
      <c r="I829" s="5"/>
      <c r="J829" s="5"/>
      <c r="K829" s="5"/>
      <c r="L829" s="5"/>
      <c r="M829" s="5"/>
      <c r="N829" s="20"/>
      <c r="O829" s="5"/>
      <c r="P829" s="5"/>
      <c r="Q829" s="5"/>
      <c r="R829" s="5"/>
      <c r="S829" s="5"/>
      <c r="T829" s="5"/>
      <c r="U829" s="5"/>
      <c r="V829" s="5"/>
      <c r="W829" s="5"/>
      <c r="X829" s="5"/>
      <c r="Y829" s="5"/>
      <c r="Z829" s="5"/>
    </row>
    <row r="830" spans="1:26" ht="15.75" hidden="1" customHeight="1">
      <c r="A830" s="12"/>
      <c r="B830" s="5"/>
      <c r="C830" s="5"/>
      <c r="D830" s="5"/>
      <c r="E830" s="5"/>
      <c r="F830" s="5"/>
      <c r="G830" s="5"/>
      <c r="H830" s="5"/>
      <c r="I830" s="5"/>
      <c r="J830" s="5"/>
      <c r="K830" s="5"/>
      <c r="L830" s="5"/>
      <c r="M830" s="5"/>
      <c r="N830" s="20"/>
      <c r="O830" s="5"/>
      <c r="P830" s="5"/>
      <c r="Q830" s="5"/>
      <c r="R830" s="5"/>
      <c r="S830" s="5"/>
      <c r="T830" s="5"/>
      <c r="U830" s="5"/>
      <c r="V830" s="5"/>
      <c r="W830" s="5"/>
      <c r="X830" s="5"/>
      <c r="Y830" s="5"/>
      <c r="Z830" s="5"/>
    </row>
    <row r="831" spans="1:26" ht="15.75" hidden="1" customHeight="1">
      <c r="A831" s="12"/>
      <c r="B831" s="5"/>
      <c r="C831" s="5"/>
      <c r="D831" s="5"/>
      <c r="E831" s="5"/>
      <c r="F831" s="5"/>
      <c r="G831" s="5"/>
      <c r="H831" s="5"/>
      <c r="I831" s="5"/>
      <c r="J831" s="5"/>
      <c r="K831" s="5"/>
      <c r="L831" s="5"/>
      <c r="M831" s="5"/>
      <c r="N831" s="20"/>
      <c r="O831" s="5"/>
      <c r="P831" s="5"/>
      <c r="Q831" s="5"/>
      <c r="R831" s="5"/>
      <c r="S831" s="5"/>
      <c r="T831" s="5"/>
      <c r="U831" s="5"/>
      <c r="V831" s="5"/>
      <c r="W831" s="5"/>
      <c r="X831" s="5"/>
      <c r="Y831" s="5"/>
      <c r="Z831" s="5"/>
    </row>
    <row r="832" spans="1:26" ht="15.75" hidden="1" customHeight="1">
      <c r="A832" s="12"/>
      <c r="B832" s="5"/>
      <c r="C832" s="5"/>
      <c r="D832" s="5"/>
      <c r="E832" s="5"/>
      <c r="F832" s="5"/>
      <c r="G832" s="5"/>
      <c r="H832" s="5"/>
      <c r="I832" s="5"/>
      <c r="J832" s="5"/>
      <c r="K832" s="5"/>
      <c r="L832" s="5"/>
      <c r="M832" s="5"/>
      <c r="N832" s="20"/>
      <c r="O832" s="5"/>
      <c r="P832" s="5"/>
      <c r="Q832" s="5"/>
      <c r="R832" s="5"/>
      <c r="S832" s="5"/>
      <c r="T832" s="5"/>
      <c r="U832" s="5"/>
      <c r="V832" s="5"/>
      <c r="W832" s="5"/>
      <c r="X832" s="5"/>
      <c r="Y832" s="5"/>
      <c r="Z832" s="5"/>
    </row>
    <row r="833" spans="1:26" ht="15.75" hidden="1" customHeight="1">
      <c r="A833" s="12"/>
      <c r="B833" s="5"/>
      <c r="C833" s="5"/>
      <c r="D833" s="5"/>
      <c r="E833" s="5"/>
      <c r="F833" s="5"/>
      <c r="G833" s="5"/>
      <c r="H833" s="5"/>
      <c r="I833" s="5"/>
      <c r="J833" s="5"/>
      <c r="K833" s="5"/>
      <c r="L833" s="5"/>
      <c r="M833" s="5"/>
      <c r="N833" s="20"/>
      <c r="O833" s="5"/>
      <c r="P833" s="5"/>
      <c r="Q833" s="5"/>
      <c r="R833" s="5"/>
      <c r="S833" s="5"/>
      <c r="T833" s="5"/>
      <c r="U833" s="5"/>
      <c r="V833" s="5"/>
      <c r="W833" s="5"/>
      <c r="X833" s="5"/>
      <c r="Y833" s="5"/>
      <c r="Z833" s="5"/>
    </row>
    <row r="834" spans="1:26" ht="15.75" hidden="1" customHeight="1">
      <c r="A834" s="12"/>
      <c r="B834" s="5"/>
      <c r="C834" s="5"/>
      <c r="D834" s="5"/>
      <c r="E834" s="5"/>
      <c r="F834" s="5"/>
      <c r="G834" s="5"/>
      <c r="H834" s="5"/>
      <c r="I834" s="5"/>
      <c r="J834" s="5"/>
      <c r="K834" s="5"/>
      <c r="L834" s="5"/>
      <c r="M834" s="5"/>
      <c r="N834" s="20"/>
      <c r="O834" s="5"/>
      <c r="P834" s="5"/>
      <c r="Q834" s="5"/>
      <c r="R834" s="5"/>
      <c r="S834" s="5"/>
      <c r="T834" s="5"/>
      <c r="U834" s="5"/>
      <c r="V834" s="5"/>
      <c r="W834" s="5"/>
      <c r="X834" s="5"/>
      <c r="Y834" s="5"/>
      <c r="Z834" s="5"/>
    </row>
    <row r="835" spans="1:26" ht="15.75" hidden="1" customHeight="1">
      <c r="A835" s="12"/>
      <c r="B835" s="5"/>
      <c r="C835" s="5"/>
      <c r="D835" s="5"/>
      <c r="E835" s="5"/>
      <c r="F835" s="5"/>
      <c r="G835" s="5"/>
      <c r="H835" s="5"/>
      <c r="I835" s="5"/>
      <c r="J835" s="5"/>
      <c r="K835" s="5"/>
      <c r="L835" s="5"/>
      <c r="M835" s="5"/>
      <c r="N835" s="20"/>
      <c r="O835" s="5"/>
      <c r="P835" s="5"/>
      <c r="Q835" s="5"/>
      <c r="R835" s="5"/>
      <c r="S835" s="5"/>
      <c r="T835" s="5"/>
      <c r="U835" s="5"/>
      <c r="V835" s="5"/>
      <c r="W835" s="5"/>
      <c r="X835" s="5"/>
      <c r="Y835" s="5"/>
      <c r="Z835" s="5"/>
    </row>
    <row r="836" spans="1:26" ht="15.75" hidden="1" customHeight="1">
      <c r="A836" s="12"/>
      <c r="B836" s="5"/>
      <c r="C836" s="5"/>
      <c r="D836" s="5"/>
      <c r="E836" s="5"/>
      <c r="F836" s="5"/>
      <c r="G836" s="5"/>
      <c r="H836" s="5"/>
      <c r="I836" s="5"/>
      <c r="J836" s="5"/>
      <c r="K836" s="5"/>
      <c r="L836" s="5"/>
      <c r="M836" s="5"/>
      <c r="N836" s="20"/>
      <c r="O836" s="5"/>
      <c r="P836" s="5"/>
      <c r="Q836" s="5"/>
      <c r="R836" s="5"/>
      <c r="S836" s="5"/>
      <c r="T836" s="5"/>
      <c r="U836" s="5"/>
      <c r="V836" s="5"/>
      <c r="W836" s="5"/>
      <c r="X836" s="5"/>
      <c r="Y836" s="5"/>
      <c r="Z836" s="5"/>
    </row>
    <row r="837" spans="1:26" ht="15.75" hidden="1" customHeight="1">
      <c r="A837" s="12"/>
      <c r="B837" s="5"/>
      <c r="C837" s="5"/>
      <c r="D837" s="5"/>
      <c r="E837" s="5"/>
      <c r="F837" s="5"/>
      <c r="G837" s="5"/>
      <c r="H837" s="5"/>
      <c r="I837" s="5"/>
      <c r="J837" s="5"/>
      <c r="K837" s="5"/>
      <c r="L837" s="5"/>
      <c r="M837" s="5"/>
      <c r="N837" s="20"/>
      <c r="O837" s="5"/>
      <c r="P837" s="5"/>
      <c r="Q837" s="5"/>
      <c r="R837" s="5"/>
      <c r="S837" s="5"/>
      <c r="T837" s="5"/>
      <c r="U837" s="5"/>
      <c r="V837" s="5"/>
      <c r="W837" s="5"/>
      <c r="X837" s="5"/>
      <c r="Y837" s="5"/>
      <c r="Z837" s="5"/>
    </row>
    <row r="838" spans="1:26" ht="15.75" hidden="1" customHeight="1">
      <c r="A838" s="12"/>
      <c r="B838" s="5"/>
      <c r="C838" s="5"/>
      <c r="D838" s="5"/>
      <c r="E838" s="5"/>
      <c r="F838" s="5"/>
      <c r="G838" s="5"/>
      <c r="H838" s="5"/>
      <c r="I838" s="5"/>
      <c r="J838" s="5"/>
      <c r="K838" s="5"/>
      <c r="L838" s="5"/>
      <c r="M838" s="5"/>
      <c r="N838" s="20"/>
      <c r="O838" s="5"/>
      <c r="P838" s="5"/>
      <c r="Q838" s="5"/>
      <c r="R838" s="5"/>
      <c r="S838" s="5"/>
      <c r="T838" s="5"/>
      <c r="U838" s="5"/>
      <c r="V838" s="5"/>
      <c r="W838" s="5"/>
      <c r="X838" s="5"/>
      <c r="Y838" s="5"/>
      <c r="Z838" s="5"/>
    </row>
    <row r="839" spans="1:26" ht="15.75" hidden="1" customHeight="1">
      <c r="A839" s="12"/>
      <c r="B839" s="5"/>
      <c r="C839" s="5"/>
      <c r="D839" s="5"/>
      <c r="E839" s="5"/>
      <c r="F839" s="5"/>
      <c r="G839" s="5"/>
      <c r="H839" s="5"/>
      <c r="I839" s="5"/>
      <c r="J839" s="5"/>
      <c r="K839" s="5"/>
      <c r="L839" s="5"/>
      <c r="M839" s="5"/>
      <c r="N839" s="20"/>
      <c r="O839" s="5"/>
      <c r="P839" s="5"/>
      <c r="Q839" s="5"/>
      <c r="R839" s="5"/>
      <c r="S839" s="5"/>
      <c r="T839" s="5"/>
      <c r="U839" s="5"/>
      <c r="V839" s="5"/>
      <c r="W839" s="5"/>
      <c r="X839" s="5"/>
      <c r="Y839" s="5"/>
      <c r="Z839" s="5"/>
    </row>
    <row r="840" spans="1:26" ht="15.75" hidden="1" customHeight="1">
      <c r="A840" s="12"/>
      <c r="B840" s="5"/>
      <c r="C840" s="5"/>
      <c r="D840" s="5"/>
      <c r="E840" s="5"/>
      <c r="F840" s="5"/>
      <c r="G840" s="5"/>
      <c r="H840" s="5"/>
      <c r="I840" s="5"/>
      <c r="J840" s="5"/>
      <c r="K840" s="5"/>
      <c r="L840" s="5"/>
      <c r="M840" s="5"/>
      <c r="N840" s="20"/>
      <c r="O840" s="5"/>
      <c r="P840" s="5"/>
      <c r="Q840" s="5"/>
      <c r="R840" s="5"/>
      <c r="S840" s="5"/>
      <c r="T840" s="5"/>
      <c r="U840" s="5"/>
      <c r="V840" s="5"/>
      <c r="W840" s="5"/>
      <c r="X840" s="5"/>
      <c r="Y840" s="5"/>
      <c r="Z840" s="5"/>
    </row>
    <row r="841" spans="1:26" ht="15.75" hidden="1" customHeight="1">
      <c r="A841" s="12"/>
      <c r="B841" s="5"/>
      <c r="C841" s="5"/>
      <c r="D841" s="5"/>
      <c r="E841" s="5"/>
      <c r="F841" s="5"/>
      <c r="G841" s="5"/>
      <c r="H841" s="5"/>
      <c r="I841" s="5"/>
      <c r="J841" s="5"/>
      <c r="K841" s="5"/>
      <c r="L841" s="5"/>
      <c r="M841" s="5"/>
      <c r="N841" s="20"/>
      <c r="O841" s="5"/>
      <c r="P841" s="5"/>
      <c r="Q841" s="5"/>
      <c r="R841" s="5"/>
      <c r="S841" s="5"/>
      <c r="T841" s="5"/>
      <c r="U841" s="5"/>
      <c r="V841" s="5"/>
      <c r="W841" s="5"/>
      <c r="X841" s="5"/>
      <c r="Y841" s="5"/>
      <c r="Z841" s="5"/>
    </row>
    <row r="842" spans="1:26" ht="15.75" hidden="1" customHeight="1">
      <c r="A842" s="12"/>
      <c r="B842" s="5"/>
      <c r="C842" s="5"/>
      <c r="D842" s="5"/>
      <c r="E842" s="5"/>
      <c r="F842" s="5"/>
      <c r="G842" s="5"/>
      <c r="H842" s="5"/>
      <c r="I842" s="5"/>
      <c r="J842" s="5"/>
      <c r="K842" s="5"/>
      <c r="L842" s="5"/>
      <c r="M842" s="5"/>
      <c r="N842" s="20"/>
      <c r="O842" s="5"/>
      <c r="P842" s="5"/>
      <c r="Q842" s="5"/>
      <c r="R842" s="5"/>
      <c r="S842" s="5"/>
      <c r="T842" s="5"/>
      <c r="U842" s="5"/>
      <c r="V842" s="5"/>
      <c r="W842" s="5"/>
      <c r="X842" s="5"/>
      <c r="Y842" s="5"/>
      <c r="Z842" s="5"/>
    </row>
    <row r="843" spans="1:26" ht="15.75" hidden="1" customHeight="1">
      <c r="A843" s="12"/>
      <c r="B843" s="5"/>
      <c r="C843" s="5"/>
      <c r="D843" s="5"/>
      <c r="E843" s="5"/>
      <c r="F843" s="5"/>
      <c r="G843" s="5"/>
      <c r="H843" s="5"/>
      <c r="I843" s="5"/>
      <c r="J843" s="5"/>
      <c r="K843" s="5"/>
      <c r="L843" s="5"/>
      <c r="M843" s="5"/>
      <c r="N843" s="20"/>
      <c r="O843" s="5"/>
      <c r="P843" s="5"/>
      <c r="Q843" s="5"/>
      <c r="R843" s="5"/>
      <c r="S843" s="5"/>
      <c r="T843" s="5"/>
      <c r="U843" s="5"/>
      <c r="V843" s="5"/>
      <c r="W843" s="5"/>
      <c r="X843" s="5"/>
      <c r="Y843" s="5"/>
      <c r="Z843" s="5"/>
    </row>
    <row r="844" spans="1:26" ht="15.75" hidden="1" customHeight="1">
      <c r="A844" s="12"/>
      <c r="B844" s="5"/>
      <c r="C844" s="5"/>
      <c r="D844" s="5"/>
      <c r="E844" s="5"/>
      <c r="F844" s="5"/>
      <c r="G844" s="5"/>
      <c r="H844" s="5"/>
      <c r="I844" s="5"/>
      <c r="J844" s="5"/>
      <c r="K844" s="5"/>
      <c r="L844" s="5"/>
      <c r="M844" s="5"/>
      <c r="N844" s="20"/>
      <c r="O844" s="5"/>
      <c r="P844" s="5"/>
      <c r="Q844" s="5"/>
      <c r="R844" s="5"/>
      <c r="S844" s="5"/>
      <c r="T844" s="5"/>
      <c r="U844" s="5"/>
      <c r="V844" s="5"/>
      <c r="W844" s="5"/>
      <c r="X844" s="5"/>
      <c r="Y844" s="5"/>
      <c r="Z844" s="5"/>
    </row>
    <row r="845" spans="1:26" ht="15.75" hidden="1" customHeight="1">
      <c r="A845" s="12"/>
      <c r="B845" s="5"/>
      <c r="C845" s="5"/>
      <c r="D845" s="5"/>
      <c r="E845" s="5"/>
      <c r="F845" s="5"/>
      <c r="G845" s="5"/>
      <c r="H845" s="5"/>
      <c r="I845" s="5"/>
      <c r="J845" s="5"/>
      <c r="K845" s="5"/>
      <c r="L845" s="5"/>
      <c r="M845" s="5"/>
      <c r="N845" s="20"/>
      <c r="O845" s="5"/>
      <c r="P845" s="5"/>
      <c r="Q845" s="5"/>
      <c r="R845" s="5"/>
      <c r="S845" s="5"/>
      <c r="T845" s="5"/>
      <c r="U845" s="5"/>
      <c r="V845" s="5"/>
      <c r="W845" s="5"/>
      <c r="X845" s="5"/>
      <c r="Y845" s="5"/>
      <c r="Z845" s="5"/>
    </row>
    <row r="846" spans="1:26" ht="15.75" hidden="1" customHeight="1">
      <c r="A846" s="12"/>
      <c r="B846" s="5"/>
      <c r="C846" s="5"/>
      <c r="D846" s="5"/>
      <c r="E846" s="5"/>
      <c r="F846" s="5"/>
      <c r="G846" s="5"/>
      <c r="H846" s="5"/>
      <c r="I846" s="5"/>
      <c r="J846" s="5"/>
      <c r="K846" s="5"/>
      <c r="L846" s="5"/>
      <c r="M846" s="5"/>
      <c r="N846" s="20"/>
      <c r="O846" s="5"/>
      <c r="P846" s="5"/>
      <c r="Q846" s="5"/>
      <c r="R846" s="5"/>
      <c r="S846" s="5"/>
      <c r="T846" s="5"/>
      <c r="U846" s="5"/>
      <c r="V846" s="5"/>
      <c r="W846" s="5"/>
      <c r="X846" s="5"/>
      <c r="Y846" s="5"/>
      <c r="Z846" s="5"/>
    </row>
    <row r="847" spans="1:26" ht="15.75" hidden="1" customHeight="1">
      <c r="A847" s="12"/>
      <c r="B847" s="5"/>
      <c r="C847" s="5"/>
      <c r="D847" s="5"/>
      <c r="E847" s="5"/>
      <c r="F847" s="5"/>
      <c r="G847" s="5"/>
      <c r="H847" s="5"/>
      <c r="I847" s="5"/>
      <c r="J847" s="5"/>
      <c r="K847" s="5"/>
      <c r="L847" s="5"/>
      <c r="M847" s="5"/>
      <c r="N847" s="20"/>
      <c r="O847" s="5"/>
      <c r="P847" s="5"/>
      <c r="Q847" s="5"/>
      <c r="R847" s="5"/>
      <c r="S847" s="5"/>
      <c r="T847" s="5"/>
      <c r="U847" s="5"/>
      <c r="V847" s="5"/>
      <c r="W847" s="5"/>
      <c r="X847" s="5"/>
      <c r="Y847" s="5"/>
      <c r="Z847" s="5"/>
    </row>
    <row r="848" spans="1:26" ht="15.75" hidden="1" customHeight="1">
      <c r="A848" s="12"/>
      <c r="B848" s="5"/>
      <c r="C848" s="5"/>
      <c r="D848" s="5"/>
      <c r="E848" s="5"/>
      <c r="F848" s="5"/>
      <c r="G848" s="5"/>
      <c r="H848" s="5"/>
      <c r="I848" s="5"/>
      <c r="J848" s="5"/>
      <c r="K848" s="5"/>
      <c r="L848" s="5"/>
      <c r="M848" s="5"/>
      <c r="N848" s="20"/>
      <c r="O848" s="5"/>
      <c r="P848" s="5"/>
      <c r="Q848" s="5"/>
      <c r="R848" s="5"/>
      <c r="S848" s="5"/>
      <c r="T848" s="5"/>
      <c r="U848" s="5"/>
      <c r="V848" s="5"/>
      <c r="W848" s="5"/>
      <c r="X848" s="5"/>
      <c r="Y848" s="5"/>
      <c r="Z848" s="5"/>
    </row>
    <row r="849" spans="1:26" ht="15.75" hidden="1" customHeight="1">
      <c r="A849" s="12"/>
      <c r="B849" s="5"/>
      <c r="C849" s="5"/>
      <c r="D849" s="5"/>
      <c r="E849" s="5"/>
      <c r="F849" s="5"/>
      <c r="G849" s="5"/>
      <c r="H849" s="5"/>
      <c r="I849" s="5"/>
      <c r="J849" s="5"/>
      <c r="K849" s="5"/>
      <c r="L849" s="5"/>
      <c r="M849" s="5"/>
      <c r="N849" s="20"/>
      <c r="O849" s="5"/>
      <c r="P849" s="5"/>
      <c r="Q849" s="5"/>
      <c r="R849" s="5"/>
      <c r="S849" s="5"/>
      <c r="T849" s="5"/>
      <c r="U849" s="5"/>
      <c r="V849" s="5"/>
      <c r="W849" s="5"/>
      <c r="X849" s="5"/>
      <c r="Y849" s="5"/>
      <c r="Z849" s="5"/>
    </row>
    <row r="850" spans="1:26" ht="15.75" hidden="1" customHeight="1">
      <c r="A850" s="12"/>
      <c r="B850" s="5"/>
      <c r="C850" s="5"/>
      <c r="D850" s="5"/>
      <c r="E850" s="5"/>
      <c r="F850" s="5"/>
      <c r="G850" s="5"/>
      <c r="H850" s="5"/>
      <c r="I850" s="5"/>
      <c r="J850" s="5"/>
      <c r="K850" s="5"/>
      <c r="L850" s="5"/>
      <c r="M850" s="5"/>
      <c r="N850" s="20"/>
      <c r="O850" s="5"/>
      <c r="P850" s="5"/>
      <c r="Q850" s="5"/>
      <c r="R850" s="5"/>
      <c r="S850" s="5"/>
      <c r="T850" s="5"/>
      <c r="U850" s="5"/>
      <c r="V850" s="5"/>
      <c r="W850" s="5"/>
      <c r="X850" s="5"/>
      <c r="Y850" s="5"/>
      <c r="Z850" s="5"/>
    </row>
    <row r="851" spans="1:26" ht="15.75" hidden="1" customHeight="1">
      <c r="A851" s="12"/>
      <c r="B851" s="5"/>
      <c r="C851" s="5"/>
      <c r="D851" s="5"/>
      <c r="E851" s="5"/>
      <c r="F851" s="5"/>
      <c r="G851" s="5"/>
      <c r="H851" s="5"/>
      <c r="I851" s="5"/>
      <c r="J851" s="5"/>
      <c r="K851" s="5"/>
      <c r="L851" s="5"/>
      <c r="M851" s="5"/>
      <c r="N851" s="20"/>
      <c r="O851" s="5"/>
      <c r="P851" s="5"/>
      <c r="Q851" s="5"/>
      <c r="R851" s="5"/>
      <c r="S851" s="5"/>
      <c r="T851" s="5"/>
      <c r="U851" s="5"/>
      <c r="V851" s="5"/>
      <c r="W851" s="5"/>
      <c r="X851" s="5"/>
      <c r="Y851" s="5"/>
      <c r="Z851" s="5"/>
    </row>
    <row r="852" spans="1:26" ht="15.75" hidden="1" customHeight="1">
      <c r="A852" s="12"/>
      <c r="B852" s="5"/>
      <c r="C852" s="5"/>
      <c r="D852" s="5"/>
      <c r="E852" s="5"/>
      <c r="F852" s="5"/>
      <c r="G852" s="5"/>
      <c r="H852" s="5"/>
      <c r="I852" s="5"/>
      <c r="J852" s="5"/>
      <c r="K852" s="5"/>
      <c r="L852" s="5"/>
      <c r="M852" s="5"/>
      <c r="N852" s="20"/>
      <c r="O852" s="5"/>
      <c r="P852" s="5"/>
      <c r="Q852" s="5"/>
      <c r="R852" s="5"/>
      <c r="S852" s="5"/>
      <c r="T852" s="5"/>
      <c r="U852" s="5"/>
      <c r="V852" s="5"/>
      <c r="W852" s="5"/>
      <c r="X852" s="5"/>
      <c r="Y852" s="5"/>
      <c r="Z852" s="5"/>
    </row>
    <row r="853" spans="1:26" ht="15.75" hidden="1" customHeight="1">
      <c r="A853" s="12"/>
      <c r="B853" s="5"/>
      <c r="C853" s="5"/>
      <c r="D853" s="5"/>
      <c r="E853" s="5"/>
      <c r="F853" s="5"/>
      <c r="G853" s="5"/>
      <c r="H853" s="5"/>
      <c r="I853" s="5"/>
      <c r="J853" s="5"/>
      <c r="K853" s="5"/>
      <c r="L853" s="5"/>
      <c r="M853" s="5"/>
      <c r="N853" s="20"/>
      <c r="O853" s="5"/>
      <c r="P853" s="5"/>
      <c r="Q853" s="5"/>
      <c r="R853" s="5"/>
      <c r="S853" s="5"/>
      <c r="T853" s="5"/>
      <c r="U853" s="5"/>
      <c r="V853" s="5"/>
      <c r="W853" s="5"/>
      <c r="X853" s="5"/>
      <c r="Y853" s="5"/>
      <c r="Z853" s="5"/>
    </row>
    <row r="854" spans="1:26" ht="15.75" hidden="1" customHeight="1">
      <c r="A854" s="12"/>
      <c r="B854" s="5"/>
      <c r="C854" s="5"/>
      <c r="D854" s="5"/>
      <c r="E854" s="5"/>
      <c r="F854" s="5"/>
      <c r="G854" s="5"/>
      <c r="H854" s="5"/>
      <c r="I854" s="5"/>
      <c r="J854" s="5"/>
      <c r="K854" s="5"/>
      <c r="L854" s="5"/>
      <c r="M854" s="5"/>
      <c r="N854" s="20"/>
      <c r="O854" s="5"/>
      <c r="P854" s="5"/>
      <c r="Q854" s="5"/>
      <c r="R854" s="5"/>
      <c r="S854" s="5"/>
      <c r="T854" s="5"/>
      <c r="U854" s="5"/>
      <c r="V854" s="5"/>
      <c r="W854" s="5"/>
      <c r="X854" s="5"/>
      <c r="Y854" s="5"/>
      <c r="Z854" s="5"/>
    </row>
    <row r="855" spans="1:26" ht="15.75" hidden="1" customHeight="1">
      <c r="A855" s="12"/>
      <c r="B855" s="5"/>
      <c r="C855" s="5"/>
      <c r="D855" s="5"/>
      <c r="E855" s="5"/>
      <c r="F855" s="5"/>
      <c r="G855" s="5"/>
      <c r="H855" s="5"/>
      <c r="I855" s="5"/>
      <c r="J855" s="5"/>
      <c r="K855" s="5"/>
      <c r="L855" s="5"/>
      <c r="M855" s="5"/>
      <c r="N855" s="20"/>
      <c r="O855" s="5"/>
      <c r="P855" s="5"/>
      <c r="Q855" s="5"/>
      <c r="R855" s="5"/>
      <c r="S855" s="5"/>
      <c r="T855" s="5"/>
      <c r="U855" s="5"/>
      <c r="V855" s="5"/>
      <c r="W855" s="5"/>
      <c r="X855" s="5"/>
      <c r="Y855" s="5"/>
      <c r="Z855" s="5"/>
    </row>
    <row r="856" spans="1:26" ht="15.75" hidden="1" customHeight="1">
      <c r="A856" s="12"/>
      <c r="B856" s="5"/>
      <c r="C856" s="5"/>
      <c r="D856" s="5"/>
      <c r="E856" s="5"/>
      <c r="F856" s="5"/>
      <c r="G856" s="5"/>
      <c r="H856" s="5"/>
      <c r="I856" s="5"/>
      <c r="J856" s="5"/>
      <c r="K856" s="5"/>
      <c r="L856" s="5"/>
      <c r="M856" s="5"/>
      <c r="N856" s="20"/>
      <c r="O856" s="5"/>
      <c r="P856" s="5"/>
      <c r="Q856" s="5"/>
      <c r="R856" s="5"/>
      <c r="S856" s="5"/>
      <c r="T856" s="5"/>
      <c r="U856" s="5"/>
      <c r="V856" s="5"/>
      <c r="W856" s="5"/>
      <c r="X856" s="5"/>
      <c r="Y856" s="5"/>
      <c r="Z856" s="5"/>
    </row>
    <row r="857" spans="1:26" ht="15.75" hidden="1" customHeight="1">
      <c r="A857" s="12"/>
      <c r="B857" s="5"/>
      <c r="C857" s="5"/>
      <c r="D857" s="5"/>
      <c r="E857" s="5"/>
      <c r="F857" s="5"/>
      <c r="G857" s="5"/>
      <c r="H857" s="5"/>
      <c r="I857" s="5"/>
      <c r="J857" s="5"/>
      <c r="K857" s="5"/>
      <c r="L857" s="5"/>
      <c r="M857" s="5"/>
      <c r="N857" s="20"/>
      <c r="O857" s="5"/>
      <c r="P857" s="5"/>
      <c r="Q857" s="5"/>
      <c r="R857" s="5"/>
      <c r="S857" s="5"/>
      <c r="T857" s="5"/>
      <c r="U857" s="5"/>
      <c r="V857" s="5"/>
      <c r="W857" s="5"/>
      <c r="X857" s="5"/>
      <c r="Y857" s="5"/>
      <c r="Z857" s="5"/>
    </row>
    <row r="858" spans="1:26" ht="15.75" hidden="1" customHeight="1">
      <c r="A858" s="12"/>
      <c r="B858" s="5"/>
      <c r="C858" s="5"/>
      <c r="D858" s="5"/>
      <c r="E858" s="5"/>
      <c r="F858" s="5"/>
      <c r="G858" s="5"/>
      <c r="H858" s="5"/>
      <c r="I858" s="5"/>
      <c r="J858" s="5"/>
      <c r="K858" s="5"/>
      <c r="L858" s="5"/>
      <c r="M858" s="5"/>
      <c r="N858" s="20"/>
      <c r="O858" s="5"/>
      <c r="P858" s="5"/>
      <c r="Q858" s="5"/>
      <c r="R858" s="5"/>
      <c r="S858" s="5"/>
      <c r="T858" s="5"/>
      <c r="U858" s="5"/>
      <c r="V858" s="5"/>
      <c r="W858" s="5"/>
      <c r="X858" s="5"/>
      <c r="Y858" s="5"/>
      <c r="Z858" s="5"/>
    </row>
    <row r="859" spans="1:26" ht="15.75" hidden="1" customHeight="1">
      <c r="A859" s="12"/>
      <c r="B859" s="5"/>
      <c r="C859" s="5"/>
      <c r="D859" s="5"/>
      <c r="E859" s="5"/>
      <c r="F859" s="5"/>
      <c r="G859" s="5"/>
      <c r="H859" s="5"/>
      <c r="I859" s="5"/>
      <c r="J859" s="5"/>
      <c r="K859" s="5"/>
      <c r="L859" s="5"/>
      <c r="M859" s="5"/>
      <c r="N859" s="20"/>
      <c r="O859" s="5"/>
      <c r="P859" s="5"/>
      <c r="Q859" s="5"/>
      <c r="R859" s="5"/>
      <c r="S859" s="5"/>
      <c r="T859" s="5"/>
      <c r="U859" s="5"/>
      <c r="V859" s="5"/>
      <c r="W859" s="5"/>
      <c r="X859" s="5"/>
      <c r="Y859" s="5"/>
      <c r="Z859" s="5"/>
    </row>
    <row r="860" spans="1:26" ht="15.75" hidden="1" customHeight="1">
      <c r="A860" s="12"/>
      <c r="B860" s="5"/>
      <c r="C860" s="5"/>
      <c r="D860" s="5"/>
      <c r="E860" s="5"/>
      <c r="F860" s="5"/>
      <c r="G860" s="5"/>
      <c r="H860" s="5"/>
      <c r="I860" s="5"/>
      <c r="J860" s="5"/>
      <c r="K860" s="5"/>
      <c r="L860" s="5"/>
      <c r="M860" s="5"/>
      <c r="N860" s="20"/>
      <c r="O860" s="5"/>
      <c r="P860" s="5"/>
      <c r="Q860" s="5"/>
      <c r="R860" s="5"/>
      <c r="S860" s="5"/>
      <c r="T860" s="5"/>
      <c r="U860" s="5"/>
      <c r="V860" s="5"/>
      <c r="W860" s="5"/>
      <c r="X860" s="5"/>
      <c r="Y860" s="5"/>
      <c r="Z860" s="5"/>
    </row>
    <row r="861" spans="1:26" ht="15.75" hidden="1" customHeight="1">
      <c r="A861" s="12"/>
      <c r="B861" s="5"/>
      <c r="C861" s="5"/>
      <c r="D861" s="5"/>
      <c r="E861" s="5"/>
      <c r="F861" s="5"/>
      <c r="G861" s="5"/>
      <c r="H861" s="5"/>
      <c r="I861" s="5"/>
      <c r="J861" s="5"/>
      <c r="K861" s="5"/>
      <c r="L861" s="5"/>
      <c r="M861" s="5"/>
      <c r="N861" s="20"/>
      <c r="O861" s="5"/>
      <c r="P861" s="5"/>
      <c r="Q861" s="5"/>
      <c r="R861" s="5"/>
      <c r="S861" s="5"/>
      <c r="T861" s="5"/>
      <c r="U861" s="5"/>
      <c r="V861" s="5"/>
      <c r="W861" s="5"/>
      <c r="X861" s="5"/>
      <c r="Y861" s="5"/>
      <c r="Z861" s="5"/>
    </row>
    <row r="862" spans="1:26" ht="15.75" hidden="1" customHeight="1">
      <c r="A862" s="12"/>
      <c r="B862" s="5"/>
      <c r="C862" s="5"/>
      <c r="D862" s="5"/>
      <c r="E862" s="5"/>
      <c r="F862" s="5"/>
      <c r="G862" s="5"/>
      <c r="H862" s="5"/>
      <c r="I862" s="5"/>
      <c r="J862" s="5"/>
      <c r="K862" s="5"/>
      <c r="L862" s="5"/>
      <c r="M862" s="5"/>
      <c r="N862" s="20"/>
      <c r="O862" s="5"/>
      <c r="P862" s="5"/>
      <c r="Q862" s="5"/>
      <c r="R862" s="5"/>
      <c r="S862" s="5"/>
      <c r="T862" s="5"/>
      <c r="U862" s="5"/>
      <c r="V862" s="5"/>
      <c r="W862" s="5"/>
      <c r="X862" s="5"/>
      <c r="Y862" s="5"/>
      <c r="Z862" s="5"/>
    </row>
    <row r="863" spans="1:26" ht="15.75" hidden="1" customHeight="1">
      <c r="A863" s="12"/>
      <c r="B863" s="5"/>
      <c r="C863" s="5"/>
      <c r="D863" s="5"/>
      <c r="E863" s="5"/>
      <c r="F863" s="5"/>
      <c r="G863" s="5"/>
      <c r="H863" s="5"/>
      <c r="I863" s="5"/>
      <c r="J863" s="5"/>
      <c r="K863" s="5"/>
      <c r="L863" s="5"/>
      <c r="M863" s="5"/>
      <c r="N863" s="20"/>
      <c r="O863" s="5"/>
      <c r="P863" s="5"/>
      <c r="Q863" s="5"/>
      <c r="R863" s="5"/>
      <c r="S863" s="5"/>
      <c r="T863" s="5"/>
      <c r="U863" s="5"/>
      <c r="V863" s="5"/>
      <c r="W863" s="5"/>
      <c r="X863" s="5"/>
      <c r="Y863" s="5"/>
      <c r="Z863" s="5"/>
    </row>
    <row r="864" spans="1:26" ht="15.75" hidden="1" customHeight="1">
      <c r="A864" s="12"/>
      <c r="B864" s="5"/>
      <c r="C864" s="5"/>
      <c r="D864" s="5"/>
      <c r="E864" s="5"/>
      <c r="F864" s="5"/>
      <c r="G864" s="5"/>
      <c r="H864" s="5"/>
      <c r="I864" s="5"/>
      <c r="J864" s="5"/>
      <c r="K864" s="5"/>
      <c r="L864" s="5"/>
      <c r="M864" s="5"/>
      <c r="N864" s="20"/>
      <c r="O864" s="5"/>
      <c r="P864" s="5"/>
      <c r="Q864" s="5"/>
      <c r="R864" s="5"/>
      <c r="S864" s="5"/>
      <c r="T864" s="5"/>
      <c r="U864" s="5"/>
      <c r="V864" s="5"/>
      <c r="W864" s="5"/>
      <c r="X864" s="5"/>
      <c r="Y864" s="5"/>
      <c r="Z864" s="5"/>
    </row>
    <row r="865" spans="1:26" ht="15.75" hidden="1" customHeight="1">
      <c r="A865" s="12"/>
      <c r="B865" s="5"/>
      <c r="C865" s="5"/>
      <c r="D865" s="5"/>
      <c r="E865" s="5"/>
      <c r="F865" s="5"/>
      <c r="G865" s="5"/>
      <c r="H865" s="5"/>
      <c r="I865" s="5"/>
      <c r="J865" s="5"/>
      <c r="K865" s="5"/>
      <c r="L865" s="5"/>
      <c r="M865" s="5"/>
      <c r="N865" s="20"/>
      <c r="O865" s="5"/>
      <c r="P865" s="5"/>
      <c r="Q865" s="5"/>
      <c r="R865" s="5"/>
      <c r="S865" s="5"/>
      <c r="T865" s="5"/>
      <c r="U865" s="5"/>
      <c r="V865" s="5"/>
      <c r="W865" s="5"/>
      <c r="X865" s="5"/>
      <c r="Y865" s="5"/>
      <c r="Z865" s="5"/>
    </row>
    <row r="866" spans="1:26" ht="15.75" hidden="1" customHeight="1">
      <c r="A866" s="12"/>
      <c r="B866" s="5"/>
      <c r="C866" s="5"/>
      <c r="D866" s="5"/>
      <c r="E866" s="5"/>
      <c r="F866" s="5"/>
      <c r="G866" s="5"/>
      <c r="H866" s="5"/>
      <c r="I866" s="5"/>
      <c r="J866" s="5"/>
      <c r="K866" s="5"/>
      <c r="L866" s="5"/>
      <c r="M866" s="5"/>
      <c r="N866" s="20"/>
      <c r="O866" s="5"/>
      <c r="P866" s="5"/>
      <c r="Q866" s="5"/>
      <c r="R866" s="5"/>
      <c r="S866" s="5"/>
      <c r="T866" s="5"/>
      <c r="U866" s="5"/>
      <c r="V866" s="5"/>
      <c r="W866" s="5"/>
      <c r="X866" s="5"/>
      <c r="Y866" s="5"/>
      <c r="Z866" s="5"/>
    </row>
    <row r="867" spans="1:26" ht="15.75" hidden="1" customHeight="1">
      <c r="A867" s="12"/>
      <c r="B867" s="5"/>
      <c r="C867" s="5"/>
      <c r="D867" s="5"/>
      <c r="E867" s="5"/>
      <c r="F867" s="5"/>
      <c r="G867" s="5"/>
      <c r="H867" s="5"/>
      <c r="I867" s="5"/>
      <c r="J867" s="5"/>
      <c r="K867" s="5"/>
      <c r="L867" s="5"/>
      <c r="M867" s="5"/>
      <c r="N867" s="20"/>
      <c r="O867" s="5"/>
      <c r="P867" s="5"/>
      <c r="Q867" s="5"/>
      <c r="R867" s="5"/>
      <c r="S867" s="5"/>
      <c r="T867" s="5"/>
      <c r="U867" s="5"/>
      <c r="V867" s="5"/>
      <c r="W867" s="5"/>
      <c r="X867" s="5"/>
      <c r="Y867" s="5"/>
      <c r="Z867" s="5"/>
    </row>
    <row r="868" spans="1:26" ht="15.75" hidden="1" customHeight="1">
      <c r="A868" s="12"/>
      <c r="B868" s="5"/>
      <c r="C868" s="5"/>
      <c r="D868" s="5"/>
      <c r="E868" s="5"/>
      <c r="F868" s="5"/>
      <c r="G868" s="5"/>
      <c r="H868" s="5"/>
      <c r="I868" s="5"/>
      <c r="J868" s="5"/>
      <c r="K868" s="5"/>
      <c r="L868" s="5"/>
      <c r="M868" s="5"/>
      <c r="N868" s="20"/>
      <c r="O868" s="5"/>
      <c r="P868" s="5"/>
      <c r="Q868" s="5"/>
      <c r="R868" s="5"/>
      <c r="S868" s="5"/>
      <c r="T868" s="5"/>
      <c r="U868" s="5"/>
      <c r="V868" s="5"/>
      <c r="W868" s="5"/>
      <c r="X868" s="5"/>
      <c r="Y868" s="5"/>
      <c r="Z868" s="5"/>
    </row>
    <row r="869" spans="1:26" ht="15.75" hidden="1" customHeight="1">
      <c r="A869" s="12"/>
      <c r="B869" s="5"/>
      <c r="C869" s="5"/>
      <c r="D869" s="5"/>
      <c r="E869" s="5"/>
      <c r="F869" s="5"/>
      <c r="G869" s="5"/>
      <c r="H869" s="5"/>
      <c r="I869" s="5"/>
      <c r="J869" s="5"/>
      <c r="K869" s="5"/>
      <c r="L869" s="5"/>
      <c r="M869" s="5"/>
      <c r="N869" s="20"/>
      <c r="O869" s="5"/>
      <c r="P869" s="5"/>
      <c r="Q869" s="5"/>
      <c r="R869" s="5"/>
      <c r="S869" s="5"/>
      <c r="T869" s="5"/>
      <c r="U869" s="5"/>
      <c r="V869" s="5"/>
      <c r="W869" s="5"/>
      <c r="X869" s="5"/>
      <c r="Y869" s="5"/>
      <c r="Z869" s="5"/>
    </row>
    <row r="870" spans="1:26" ht="15.75" hidden="1" customHeight="1">
      <c r="A870" s="12"/>
      <c r="B870" s="5"/>
      <c r="C870" s="5"/>
      <c r="D870" s="5"/>
      <c r="E870" s="5"/>
      <c r="F870" s="5"/>
      <c r="G870" s="5"/>
      <c r="H870" s="5"/>
      <c r="I870" s="5"/>
      <c r="J870" s="5"/>
      <c r="K870" s="5"/>
      <c r="L870" s="5"/>
      <c r="M870" s="5"/>
      <c r="N870" s="20"/>
      <c r="O870" s="5"/>
      <c r="P870" s="5"/>
      <c r="Q870" s="5"/>
      <c r="R870" s="5"/>
      <c r="S870" s="5"/>
      <c r="T870" s="5"/>
      <c r="U870" s="5"/>
      <c r="V870" s="5"/>
      <c r="W870" s="5"/>
      <c r="X870" s="5"/>
      <c r="Y870" s="5"/>
      <c r="Z870" s="5"/>
    </row>
    <row r="871" spans="1:26" ht="15.75" hidden="1" customHeight="1">
      <c r="A871" s="12"/>
      <c r="B871" s="5"/>
      <c r="C871" s="5"/>
      <c r="D871" s="5"/>
      <c r="E871" s="5"/>
      <c r="F871" s="5"/>
      <c r="G871" s="5"/>
      <c r="H871" s="5"/>
      <c r="I871" s="5"/>
      <c r="J871" s="5"/>
      <c r="K871" s="5"/>
      <c r="L871" s="5"/>
      <c r="M871" s="5"/>
      <c r="N871" s="20"/>
      <c r="O871" s="5"/>
      <c r="P871" s="5"/>
      <c r="Q871" s="5"/>
      <c r="R871" s="5"/>
      <c r="S871" s="5"/>
      <c r="T871" s="5"/>
      <c r="U871" s="5"/>
      <c r="V871" s="5"/>
      <c r="W871" s="5"/>
      <c r="X871" s="5"/>
      <c r="Y871" s="5"/>
      <c r="Z871" s="5"/>
    </row>
    <row r="872" spans="1:26" ht="15.75" hidden="1" customHeight="1">
      <c r="A872" s="12"/>
      <c r="B872" s="5"/>
      <c r="C872" s="5"/>
      <c r="D872" s="5"/>
      <c r="E872" s="5"/>
      <c r="F872" s="5"/>
      <c r="G872" s="5"/>
      <c r="H872" s="5"/>
      <c r="I872" s="5"/>
      <c r="J872" s="5"/>
      <c r="K872" s="5"/>
      <c r="L872" s="5"/>
      <c r="M872" s="5"/>
      <c r="N872" s="20"/>
      <c r="O872" s="5"/>
      <c r="P872" s="5"/>
      <c r="Q872" s="5"/>
      <c r="R872" s="5"/>
      <c r="S872" s="5"/>
      <c r="T872" s="5"/>
      <c r="U872" s="5"/>
      <c r="V872" s="5"/>
      <c r="W872" s="5"/>
      <c r="X872" s="5"/>
      <c r="Y872" s="5"/>
      <c r="Z872" s="5"/>
    </row>
    <row r="873" spans="1:26" ht="15.75" hidden="1" customHeight="1">
      <c r="A873" s="12"/>
      <c r="B873" s="5"/>
      <c r="C873" s="5"/>
      <c r="D873" s="5"/>
      <c r="E873" s="5"/>
      <c r="F873" s="5"/>
      <c r="G873" s="5"/>
      <c r="H873" s="5"/>
      <c r="I873" s="5"/>
      <c r="J873" s="5"/>
      <c r="K873" s="5"/>
      <c r="L873" s="5"/>
      <c r="M873" s="5"/>
      <c r="N873" s="20"/>
      <c r="O873" s="5"/>
      <c r="P873" s="5"/>
      <c r="Q873" s="5"/>
      <c r="R873" s="5"/>
      <c r="S873" s="5"/>
      <c r="T873" s="5"/>
      <c r="U873" s="5"/>
      <c r="V873" s="5"/>
      <c r="W873" s="5"/>
      <c r="X873" s="5"/>
      <c r="Y873" s="5"/>
      <c r="Z873" s="5"/>
    </row>
    <row r="874" spans="1:26" ht="15.75" hidden="1" customHeight="1">
      <c r="A874" s="12"/>
      <c r="B874" s="5"/>
      <c r="C874" s="5"/>
      <c r="D874" s="5"/>
      <c r="E874" s="5"/>
      <c r="F874" s="5"/>
      <c r="G874" s="5"/>
      <c r="H874" s="5"/>
      <c r="I874" s="5"/>
      <c r="J874" s="5"/>
      <c r="K874" s="5"/>
      <c r="L874" s="5"/>
      <c r="M874" s="5"/>
      <c r="N874" s="20"/>
      <c r="O874" s="5"/>
      <c r="P874" s="5"/>
      <c r="Q874" s="5"/>
      <c r="R874" s="5"/>
      <c r="S874" s="5"/>
      <c r="T874" s="5"/>
      <c r="U874" s="5"/>
      <c r="V874" s="5"/>
      <c r="W874" s="5"/>
      <c r="X874" s="5"/>
      <c r="Y874" s="5"/>
      <c r="Z874" s="5"/>
    </row>
    <row r="875" spans="1:26" ht="15.75" hidden="1" customHeight="1">
      <c r="A875" s="12"/>
      <c r="B875" s="5"/>
      <c r="C875" s="5"/>
      <c r="D875" s="5"/>
      <c r="E875" s="5"/>
      <c r="F875" s="5"/>
      <c r="G875" s="5"/>
      <c r="H875" s="5"/>
      <c r="I875" s="5"/>
      <c r="J875" s="5"/>
      <c r="K875" s="5"/>
      <c r="L875" s="5"/>
      <c r="M875" s="5"/>
      <c r="N875" s="20"/>
      <c r="O875" s="5"/>
      <c r="P875" s="5"/>
      <c r="Q875" s="5"/>
      <c r="R875" s="5"/>
      <c r="S875" s="5"/>
      <c r="T875" s="5"/>
      <c r="U875" s="5"/>
      <c r="V875" s="5"/>
      <c r="W875" s="5"/>
      <c r="X875" s="5"/>
      <c r="Y875" s="5"/>
      <c r="Z875" s="5"/>
    </row>
    <row r="876" spans="1:26" ht="15.75" hidden="1" customHeight="1">
      <c r="A876" s="12"/>
      <c r="B876" s="5"/>
      <c r="C876" s="5"/>
      <c r="D876" s="5"/>
      <c r="E876" s="5"/>
      <c r="F876" s="5"/>
      <c r="G876" s="5"/>
      <c r="H876" s="5"/>
      <c r="I876" s="5"/>
      <c r="J876" s="5"/>
      <c r="K876" s="5"/>
      <c r="L876" s="5"/>
      <c r="M876" s="5"/>
      <c r="N876" s="20"/>
      <c r="O876" s="5"/>
      <c r="P876" s="5"/>
      <c r="Q876" s="5"/>
      <c r="R876" s="5"/>
      <c r="S876" s="5"/>
      <c r="T876" s="5"/>
      <c r="U876" s="5"/>
      <c r="V876" s="5"/>
      <c r="W876" s="5"/>
      <c r="X876" s="5"/>
      <c r="Y876" s="5"/>
      <c r="Z876" s="5"/>
    </row>
    <row r="877" spans="1:26" ht="15.75" hidden="1" customHeight="1">
      <c r="A877" s="12"/>
      <c r="B877" s="5"/>
      <c r="C877" s="5"/>
      <c r="D877" s="5"/>
      <c r="E877" s="5"/>
      <c r="F877" s="5"/>
      <c r="G877" s="5"/>
      <c r="H877" s="5"/>
      <c r="I877" s="5"/>
      <c r="J877" s="5"/>
      <c r="K877" s="5"/>
      <c r="L877" s="5"/>
      <c r="M877" s="5"/>
      <c r="N877" s="20"/>
      <c r="O877" s="5"/>
      <c r="P877" s="5"/>
      <c r="Q877" s="5"/>
      <c r="R877" s="5"/>
      <c r="S877" s="5"/>
      <c r="T877" s="5"/>
      <c r="U877" s="5"/>
      <c r="V877" s="5"/>
      <c r="W877" s="5"/>
      <c r="X877" s="5"/>
      <c r="Y877" s="5"/>
      <c r="Z877" s="5"/>
    </row>
    <row r="878" spans="1:26" ht="15.75" hidden="1" customHeight="1">
      <c r="A878" s="12"/>
      <c r="B878" s="5"/>
      <c r="C878" s="5"/>
      <c r="D878" s="5"/>
      <c r="E878" s="5"/>
      <c r="F878" s="5"/>
      <c r="G878" s="5"/>
      <c r="H878" s="5"/>
      <c r="I878" s="5"/>
      <c r="J878" s="5"/>
      <c r="K878" s="5"/>
      <c r="L878" s="5"/>
      <c r="M878" s="5"/>
      <c r="N878" s="20"/>
      <c r="O878" s="5"/>
      <c r="P878" s="5"/>
      <c r="Q878" s="5"/>
      <c r="R878" s="5"/>
      <c r="S878" s="5"/>
      <c r="T878" s="5"/>
      <c r="U878" s="5"/>
      <c r="V878" s="5"/>
      <c r="W878" s="5"/>
      <c r="X878" s="5"/>
      <c r="Y878" s="5"/>
      <c r="Z878" s="5"/>
    </row>
    <row r="879" spans="1:26" ht="15.75" hidden="1" customHeight="1">
      <c r="A879" s="12"/>
      <c r="B879" s="5"/>
      <c r="C879" s="5"/>
      <c r="D879" s="5"/>
      <c r="E879" s="5"/>
      <c r="F879" s="5"/>
      <c r="G879" s="5"/>
      <c r="H879" s="5"/>
      <c r="I879" s="5"/>
      <c r="J879" s="5"/>
      <c r="K879" s="5"/>
      <c r="L879" s="5"/>
      <c r="M879" s="5"/>
      <c r="N879" s="20"/>
      <c r="O879" s="5"/>
      <c r="P879" s="5"/>
      <c r="Q879" s="5"/>
      <c r="R879" s="5"/>
      <c r="S879" s="5"/>
      <c r="T879" s="5"/>
      <c r="U879" s="5"/>
      <c r="V879" s="5"/>
      <c r="W879" s="5"/>
      <c r="X879" s="5"/>
      <c r="Y879" s="5"/>
      <c r="Z879" s="5"/>
    </row>
    <row r="880" spans="1:26" ht="15.75" hidden="1" customHeight="1">
      <c r="A880" s="12"/>
      <c r="B880" s="5"/>
      <c r="C880" s="5"/>
      <c r="D880" s="5"/>
      <c r="E880" s="5"/>
      <c r="F880" s="5"/>
      <c r="G880" s="5"/>
      <c r="H880" s="5"/>
      <c r="I880" s="5"/>
      <c r="J880" s="5"/>
      <c r="K880" s="5"/>
      <c r="L880" s="5"/>
      <c r="M880" s="5"/>
      <c r="N880" s="20"/>
      <c r="O880" s="5"/>
      <c r="P880" s="5"/>
      <c r="Q880" s="5"/>
      <c r="R880" s="5"/>
      <c r="S880" s="5"/>
      <c r="T880" s="5"/>
      <c r="U880" s="5"/>
      <c r="V880" s="5"/>
      <c r="W880" s="5"/>
      <c r="X880" s="5"/>
      <c r="Y880" s="5"/>
      <c r="Z880" s="5"/>
    </row>
    <row r="881" spans="1:26" ht="15.75" hidden="1" customHeight="1">
      <c r="A881" s="12"/>
      <c r="B881" s="5"/>
      <c r="C881" s="5"/>
      <c r="D881" s="5"/>
      <c r="E881" s="5"/>
      <c r="F881" s="5"/>
      <c r="G881" s="5"/>
      <c r="H881" s="5"/>
      <c r="I881" s="5"/>
      <c r="J881" s="5"/>
      <c r="K881" s="5"/>
      <c r="L881" s="5"/>
      <c r="M881" s="5"/>
      <c r="N881" s="20"/>
      <c r="O881" s="5"/>
      <c r="P881" s="5"/>
      <c r="Q881" s="5"/>
      <c r="R881" s="5"/>
      <c r="S881" s="5"/>
      <c r="T881" s="5"/>
      <c r="U881" s="5"/>
      <c r="V881" s="5"/>
      <c r="W881" s="5"/>
      <c r="X881" s="5"/>
      <c r="Y881" s="5"/>
      <c r="Z881" s="5"/>
    </row>
    <row r="882" spans="1:26" ht="15.75" hidden="1" customHeight="1">
      <c r="A882" s="12"/>
      <c r="B882" s="5"/>
      <c r="C882" s="5"/>
      <c r="D882" s="5"/>
      <c r="E882" s="5"/>
      <c r="F882" s="5"/>
      <c r="G882" s="5"/>
      <c r="H882" s="5"/>
      <c r="I882" s="5"/>
      <c r="J882" s="5"/>
      <c r="K882" s="5"/>
      <c r="L882" s="5"/>
      <c r="M882" s="5"/>
      <c r="N882" s="20"/>
      <c r="O882" s="5"/>
      <c r="P882" s="5"/>
      <c r="Q882" s="5"/>
      <c r="R882" s="5"/>
      <c r="S882" s="5"/>
      <c r="T882" s="5"/>
      <c r="U882" s="5"/>
      <c r="V882" s="5"/>
      <c r="W882" s="5"/>
      <c r="X882" s="5"/>
      <c r="Y882" s="5"/>
      <c r="Z882" s="5"/>
    </row>
    <row r="883" spans="1:26" ht="15.75" hidden="1" customHeight="1">
      <c r="A883" s="12"/>
      <c r="B883" s="5"/>
      <c r="C883" s="5"/>
      <c r="D883" s="5"/>
      <c r="E883" s="5"/>
      <c r="F883" s="5"/>
      <c r="G883" s="5"/>
      <c r="H883" s="5"/>
      <c r="I883" s="5"/>
      <c r="J883" s="5"/>
      <c r="K883" s="5"/>
      <c r="L883" s="5"/>
      <c r="M883" s="5"/>
      <c r="N883" s="20"/>
      <c r="O883" s="5"/>
      <c r="P883" s="5"/>
      <c r="Q883" s="5"/>
      <c r="R883" s="5"/>
      <c r="S883" s="5"/>
      <c r="T883" s="5"/>
      <c r="U883" s="5"/>
      <c r="V883" s="5"/>
      <c r="W883" s="5"/>
      <c r="X883" s="5"/>
      <c r="Y883" s="5"/>
      <c r="Z883" s="5"/>
    </row>
    <row r="884" spans="1:26" ht="15.75" hidden="1" customHeight="1">
      <c r="A884" s="12"/>
      <c r="B884" s="5"/>
      <c r="C884" s="5"/>
      <c r="D884" s="5"/>
      <c r="E884" s="5"/>
      <c r="F884" s="5"/>
      <c r="G884" s="5"/>
      <c r="H884" s="5"/>
      <c r="I884" s="5"/>
      <c r="J884" s="5"/>
      <c r="K884" s="5"/>
      <c r="L884" s="5"/>
      <c r="M884" s="5"/>
      <c r="N884" s="20"/>
      <c r="O884" s="5"/>
      <c r="P884" s="5"/>
      <c r="Q884" s="5"/>
      <c r="R884" s="5"/>
      <c r="S884" s="5"/>
      <c r="T884" s="5"/>
      <c r="U884" s="5"/>
      <c r="V884" s="5"/>
      <c r="W884" s="5"/>
      <c r="X884" s="5"/>
      <c r="Y884" s="5"/>
      <c r="Z884" s="5"/>
    </row>
    <row r="885" spans="1:26" ht="15.75" hidden="1" customHeight="1">
      <c r="A885" s="12"/>
      <c r="B885" s="5"/>
      <c r="C885" s="5"/>
      <c r="D885" s="5"/>
      <c r="E885" s="5"/>
      <c r="F885" s="5"/>
      <c r="G885" s="5"/>
      <c r="H885" s="5"/>
      <c r="I885" s="5"/>
      <c r="J885" s="5"/>
      <c r="K885" s="5"/>
      <c r="L885" s="5"/>
      <c r="M885" s="5"/>
      <c r="N885" s="20"/>
      <c r="O885" s="5"/>
      <c r="P885" s="5"/>
      <c r="Q885" s="5"/>
      <c r="R885" s="5"/>
      <c r="S885" s="5"/>
      <c r="T885" s="5"/>
      <c r="U885" s="5"/>
      <c r="V885" s="5"/>
      <c r="W885" s="5"/>
      <c r="X885" s="5"/>
      <c r="Y885" s="5"/>
      <c r="Z885" s="5"/>
    </row>
    <row r="886" spans="1:26" ht="15.75" hidden="1" customHeight="1">
      <c r="A886" s="12"/>
      <c r="B886" s="5"/>
      <c r="C886" s="5"/>
      <c r="D886" s="5"/>
      <c r="E886" s="5"/>
      <c r="F886" s="5"/>
      <c r="G886" s="5"/>
      <c r="H886" s="5"/>
      <c r="I886" s="5"/>
      <c r="J886" s="5"/>
      <c r="K886" s="5"/>
      <c r="L886" s="5"/>
      <c r="M886" s="5"/>
      <c r="N886" s="20"/>
      <c r="O886" s="5"/>
      <c r="P886" s="5"/>
      <c r="Q886" s="5"/>
      <c r="R886" s="5"/>
      <c r="S886" s="5"/>
      <c r="T886" s="5"/>
      <c r="U886" s="5"/>
      <c r="V886" s="5"/>
      <c r="W886" s="5"/>
      <c r="X886" s="5"/>
      <c r="Y886" s="5"/>
      <c r="Z886" s="5"/>
    </row>
    <row r="887" spans="1:26" ht="15.75" hidden="1" customHeight="1">
      <c r="A887" s="12"/>
      <c r="B887" s="5"/>
      <c r="C887" s="5"/>
      <c r="D887" s="5"/>
      <c r="E887" s="5"/>
      <c r="F887" s="5"/>
      <c r="G887" s="5"/>
      <c r="H887" s="5"/>
      <c r="I887" s="5"/>
      <c r="J887" s="5"/>
      <c r="K887" s="5"/>
      <c r="L887" s="5"/>
      <c r="M887" s="5"/>
      <c r="N887" s="20"/>
      <c r="O887" s="5"/>
      <c r="P887" s="5"/>
      <c r="Q887" s="5"/>
      <c r="R887" s="5"/>
      <c r="S887" s="5"/>
      <c r="T887" s="5"/>
      <c r="U887" s="5"/>
      <c r="V887" s="5"/>
      <c r="W887" s="5"/>
      <c r="X887" s="5"/>
      <c r="Y887" s="5"/>
      <c r="Z887" s="5"/>
    </row>
    <row r="888" spans="1:26" ht="15.75" hidden="1" customHeight="1">
      <c r="A888" s="12"/>
      <c r="B888" s="5"/>
      <c r="C888" s="5"/>
      <c r="D888" s="5"/>
      <c r="E888" s="5"/>
      <c r="F888" s="5"/>
      <c r="G888" s="5"/>
      <c r="H888" s="5"/>
      <c r="I888" s="5"/>
      <c r="J888" s="5"/>
      <c r="K888" s="5"/>
      <c r="L888" s="5"/>
      <c r="M888" s="5"/>
      <c r="N888" s="20"/>
      <c r="O888" s="5"/>
      <c r="P888" s="5"/>
      <c r="Q888" s="5"/>
      <c r="R888" s="5"/>
      <c r="S888" s="5"/>
      <c r="T888" s="5"/>
      <c r="U888" s="5"/>
      <c r="V888" s="5"/>
      <c r="W888" s="5"/>
      <c r="X888" s="5"/>
      <c r="Y888" s="5"/>
      <c r="Z888" s="5"/>
    </row>
    <row r="889" spans="1:26" ht="15.75" hidden="1" customHeight="1">
      <c r="A889" s="12"/>
      <c r="B889" s="5"/>
      <c r="C889" s="5"/>
      <c r="D889" s="5"/>
      <c r="E889" s="5"/>
      <c r="F889" s="5"/>
      <c r="G889" s="5"/>
      <c r="H889" s="5"/>
      <c r="I889" s="5"/>
      <c r="J889" s="5"/>
      <c r="K889" s="5"/>
      <c r="L889" s="5"/>
      <c r="M889" s="5"/>
      <c r="N889" s="20"/>
      <c r="O889" s="5"/>
      <c r="P889" s="5"/>
      <c r="Q889" s="5"/>
      <c r="R889" s="5"/>
      <c r="S889" s="5"/>
      <c r="T889" s="5"/>
      <c r="U889" s="5"/>
      <c r="V889" s="5"/>
      <c r="W889" s="5"/>
      <c r="X889" s="5"/>
      <c r="Y889" s="5"/>
      <c r="Z889" s="5"/>
    </row>
  </sheetData>
  <mergeCells count="4">
    <mergeCell ref="A1:N1"/>
    <mergeCell ref="A2:N2"/>
    <mergeCell ref="A3:N3"/>
    <mergeCell ref="A29:N29"/>
  </mergeCells>
  <conditionalFormatting sqref="O5:Z28">
    <cfRule type="expression" dxfId="11" priority="1">
      <formula>MOD(ROW(),3)=1</formula>
    </cfRule>
  </conditionalFormatting>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26B3-A870-476A-B979-26F508F6A8A8}">
  <dimension ref="A1:O106"/>
  <sheetViews>
    <sheetView topLeftCell="A103" workbookViewId="0">
      <selection activeCell="I9" sqref="I9"/>
    </sheetView>
  </sheetViews>
  <sheetFormatPr defaultColWidth="0" defaultRowHeight="14.5" zeroHeight="1"/>
  <cols>
    <col min="1" max="1" width="6.453125" style="414" customWidth="1"/>
    <col min="2" max="2" width="30.54296875" style="414" customWidth="1"/>
    <col min="3" max="3" width="10.54296875" style="440" customWidth="1"/>
    <col min="4" max="5" width="10.453125" style="440" customWidth="1"/>
    <col min="6" max="6" width="11.1796875" style="440" customWidth="1"/>
    <col min="7" max="9" width="10.54296875" style="440" customWidth="1"/>
    <col min="10" max="11" width="10" style="440" customWidth="1"/>
    <col min="12" max="12" width="11.81640625" style="440" customWidth="1"/>
    <col min="13" max="14" width="9.1796875" style="440" customWidth="1"/>
    <col min="15" max="15" width="20.54296875" style="414" customWidth="1"/>
    <col min="16" max="16384" width="8" style="414" hidden="1"/>
  </cols>
  <sheetData>
    <row r="1" spans="1:15" ht="22.5" customHeight="1">
      <c r="A1" s="969" t="s">
        <v>5184</v>
      </c>
      <c r="B1" s="970"/>
      <c r="C1" s="970"/>
      <c r="D1" s="970"/>
      <c r="E1" s="970"/>
      <c r="F1" s="970"/>
      <c r="G1" s="970"/>
      <c r="H1" s="970"/>
      <c r="I1" s="970"/>
      <c r="J1" s="970"/>
      <c r="K1" s="970"/>
      <c r="L1" s="970"/>
      <c r="M1" s="970"/>
      <c r="N1" s="970"/>
      <c r="O1" s="971"/>
    </row>
    <row r="2" spans="1:15" ht="19.5" customHeight="1">
      <c r="A2" s="972" t="s">
        <v>4877</v>
      </c>
      <c r="B2" s="973"/>
      <c r="C2" s="973"/>
      <c r="D2" s="973"/>
      <c r="E2" s="973"/>
      <c r="F2" s="973"/>
      <c r="G2" s="973"/>
      <c r="H2" s="973"/>
      <c r="I2" s="973"/>
      <c r="J2" s="973"/>
      <c r="K2" s="973"/>
      <c r="L2" s="973"/>
      <c r="M2" s="973"/>
      <c r="N2" s="973"/>
      <c r="O2" s="974"/>
    </row>
    <row r="3" spans="1:15" ht="43.5" customHeight="1">
      <c r="A3" s="975" t="s">
        <v>5087</v>
      </c>
      <c r="B3" s="977" t="s">
        <v>4878</v>
      </c>
      <c r="C3" s="979" t="s">
        <v>4879</v>
      </c>
      <c r="D3" s="980"/>
      <c r="E3" s="981"/>
      <c r="F3" s="979" t="s">
        <v>4880</v>
      </c>
      <c r="G3" s="980"/>
      <c r="H3" s="981"/>
      <c r="I3" s="975" t="s">
        <v>4881</v>
      </c>
      <c r="J3" s="980"/>
      <c r="K3" s="981"/>
      <c r="L3" s="982" t="s">
        <v>4882</v>
      </c>
      <c r="M3" s="983"/>
      <c r="N3" s="984"/>
      <c r="O3" s="985" t="s">
        <v>4883</v>
      </c>
    </row>
    <row r="4" spans="1:15" ht="19.5" customHeight="1">
      <c r="A4" s="976"/>
      <c r="B4" s="978"/>
      <c r="C4" s="415">
        <v>2009</v>
      </c>
      <c r="D4" s="416">
        <v>2013</v>
      </c>
      <c r="E4" s="415">
        <v>2018</v>
      </c>
      <c r="F4" s="415">
        <v>2009</v>
      </c>
      <c r="G4" s="415">
        <v>2013</v>
      </c>
      <c r="H4" s="415">
        <v>2018</v>
      </c>
      <c r="I4" s="415">
        <v>2009</v>
      </c>
      <c r="J4" s="415">
        <v>2013</v>
      </c>
      <c r="K4" s="415">
        <v>2018</v>
      </c>
      <c r="L4" s="415">
        <v>2009</v>
      </c>
      <c r="M4" s="415">
        <v>2013</v>
      </c>
      <c r="N4" s="415">
        <v>2018</v>
      </c>
      <c r="O4" s="986"/>
    </row>
    <row r="5" spans="1:15" ht="32.25" customHeight="1">
      <c r="A5" s="417">
        <v>1</v>
      </c>
      <c r="B5" s="442" t="s">
        <v>4884</v>
      </c>
      <c r="C5" s="438">
        <v>59</v>
      </c>
      <c r="D5" s="439">
        <v>57</v>
      </c>
      <c r="E5" s="438">
        <v>60</v>
      </c>
      <c r="F5" s="438">
        <v>63.75</v>
      </c>
      <c r="G5" s="438">
        <v>55</v>
      </c>
      <c r="H5" s="438">
        <v>66.88</v>
      </c>
      <c r="I5" s="438">
        <v>59.5</v>
      </c>
      <c r="J5" s="438">
        <v>49.5</v>
      </c>
      <c r="K5" s="438">
        <v>47</v>
      </c>
      <c r="L5" s="438">
        <v>76.48</v>
      </c>
      <c r="M5" s="438">
        <v>68.709999999999994</v>
      </c>
      <c r="N5" s="438">
        <v>76.22</v>
      </c>
      <c r="O5" s="418" t="s">
        <v>4885</v>
      </c>
    </row>
    <row r="6" spans="1:15" ht="29">
      <c r="A6" s="417">
        <v>2</v>
      </c>
      <c r="B6" s="442" t="s">
        <v>4886</v>
      </c>
      <c r="C6" s="438">
        <v>62.75</v>
      </c>
      <c r="D6" s="439">
        <v>49.75</v>
      </c>
      <c r="E6" s="438">
        <v>53.5</v>
      </c>
      <c r="F6" s="438">
        <v>58</v>
      </c>
      <c r="G6" s="438">
        <v>60.5</v>
      </c>
      <c r="H6" s="438">
        <v>48.5</v>
      </c>
      <c r="I6" s="438">
        <v>58</v>
      </c>
      <c r="J6" s="438">
        <v>46</v>
      </c>
      <c r="K6" s="438">
        <v>16</v>
      </c>
      <c r="L6" s="438">
        <v>75.28</v>
      </c>
      <c r="M6" s="438">
        <v>69.540000000000006</v>
      </c>
      <c r="N6" s="438">
        <v>57.11</v>
      </c>
      <c r="O6" s="418" t="s">
        <v>4887</v>
      </c>
    </row>
    <row r="7" spans="1:15" ht="35.25" customHeight="1">
      <c r="A7" s="417">
        <v>3</v>
      </c>
      <c r="B7" s="442" t="s">
        <v>4888</v>
      </c>
      <c r="C7" s="438">
        <v>53</v>
      </c>
      <c r="D7" s="439" t="s">
        <v>1540</v>
      </c>
      <c r="E7" s="438">
        <v>56.25</v>
      </c>
      <c r="F7" s="438">
        <v>48</v>
      </c>
      <c r="G7" s="438" t="s">
        <v>1540</v>
      </c>
      <c r="H7" s="438">
        <v>61.88</v>
      </c>
      <c r="I7" s="438">
        <v>48</v>
      </c>
      <c r="J7" s="438" t="s">
        <v>1540</v>
      </c>
      <c r="K7" s="438">
        <v>11.88</v>
      </c>
      <c r="L7" s="438">
        <v>63.83</v>
      </c>
      <c r="M7" s="438" t="s">
        <v>1540</v>
      </c>
      <c r="N7" s="438">
        <v>64.42</v>
      </c>
      <c r="O7" s="418" t="s">
        <v>4889</v>
      </c>
    </row>
    <row r="8" spans="1:15" ht="29.25" customHeight="1">
      <c r="A8" s="417">
        <v>4</v>
      </c>
      <c r="B8" s="442" t="s">
        <v>4890</v>
      </c>
      <c r="C8" s="438">
        <v>64</v>
      </c>
      <c r="D8" s="439">
        <v>61.75</v>
      </c>
      <c r="E8" s="438">
        <v>44.75</v>
      </c>
      <c r="F8" s="438">
        <v>69</v>
      </c>
      <c r="G8" s="438">
        <v>60.5</v>
      </c>
      <c r="H8" s="438">
        <v>13.25</v>
      </c>
      <c r="I8" s="438">
        <v>65.75</v>
      </c>
      <c r="J8" s="438">
        <v>48</v>
      </c>
      <c r="K8" s="438">
        <v>23</v>
      </c>
      <c r="L8" s="438">
        <v>82.09</v>
      </c>
      <c r="M8" s="438">
        <v>72.86</v>
      </c>
      <c r="N8" s="438">
        <v>46.43</v>
      </c>
      <c r="O8" s="418" t="s">
        <v>4891</v>
      </c>
    </row>
    <row r="9" spans="1:15">
      <c r="A9" s="417">
        <v>5</v>
      </c>
      <c r="B9" s="442" t="s">
        <v>4892</v>
      </c>
      <c r="C9" s="438">
        <v>72</v>
      </c>
      <c r="D9" s="439">
        <v>67.5</v>
      </c>
      <c r="E9" s="438">
        <v>72</v>
      </c>
      <c r="F9" s="438">
        <v>72.75</v>
      </c>
      <c r="G9" s="438">
        <v>68.75</v>
      </c>
      <c r="H9" s="438">
        <v>57.5</v>
      </c>
      <c r="I9" s="438">
        <v>75.75</v>
      </c>
      <c r="J9" s="438">
        <v>57.75</v>
      </c>
      <c r="K9" s="438">
        <v>51</v>
      </c>
      <c r="L9" s="438">
        <v>88.5</v>
      </c>
      <c r="M9" s="438">
        <v>80.930000000000007</v>
      </c>
      <c r="N9" s="438">
        <v>80.209999999999994</v>
      </c>
      <c r="O9" s="418" t="s">
        <v>4893</v>
      </c>
    </row>
    <row r="10" spans="1:15" ht="27.75" customHeight="1">
      <c r="A10" s="417">
        <v>6</v>
      </c>
      <c r="B10" s="442" t="s">
        <v>4894</v>
      </c>
      <c r="C10" s="438">
        <v>58.38</v>
      </c>
      <c r="D10" s="439">
        <v>47.38</v>
      </c>
      <c r="E10" s="438">
        <v>54</v>
      </c>
      <c r="F10" s="438">
        <v>56.25</v>
      </c>
      <c r="G10" s="438">
        <v>40.5</v>
      </c>
      <c r="H10" s="438">
        <v>16.25</v>
      </c>
      <c r="I10" s="438">
        <v>50.5</v>
      </c>
      <c r="J10" s="438">
        <v>40.5</v>
      </c>
      <c r="K10" s="438">
        <v>13.75</v>
      </c>
      <c r="L10" s="438">
        <v>70.2</v>
      </c>
      <c r="M10" s="438">
        <v>56.01</v>
      </c>
      <c r="N10" s="438">
        <v>55.03</v>
      </c>
      <c r="O10" s="418" t="s">
        <v>4895</v>
      </c>
    </row>
    <row r="11" spans="1:15" ht="30" customHeight="1">
      <c r="A11" s="417">
        <v>7</v>
      </c>
      <c r="B11" s="442" t="s">
        <v>4896</v>
      </c>
      <c r="C11" s="438">
        <v>64.75</v>
      </c>
      <c r="D11" s="439">
        <v>56.75</v>
      </c>
      <c r="E11" s="438">
        <v>45</v>
      </c>
      <c r="F11" s="438">
        <v>60.5</v>
      </c>
      <c r="G11" s="438">
        <v>55.5</v>
      </c>
      <c r="H11" s="438">
        <v>65.38</v>
      </c>
      <c r="I11" s="438">
        <v>59.5</v>
      </c>
      <c r="J11" s="438">
        <v>50.5</v>
      </c>
      <c r="K11" s="438">
        <v>28.75</v>
      </c>
      <c r="L11" s="438">
        <v>77.44</v>
      </c>
      <c r="M11" s="438">
        <v>68.87</v>
      </c>
      <c r="N11" s="438">
        <v>69.849999999999994</v>
      </c>
      <c r="O11" s="418" t="s">
        <v>4897</v>
      </c>
    </row>
    <row r="12" spans="1:15">
      <c r="A12" s="417">
        <v>8</v>
      </c>
      <c r="B12" s="442" t="s">
        <v>4898</v>
      </c>
      <c r="C12" s="438" t="s">
        <v>1540</v>
      </c>
      <c r="D12" s="439" t="s">
        <v>1540</v>
      </c>
      <c r="E12" s="438">
        <v>59.5</v>
      </c>
      <c r="F12" s="438" t="s">
        <v>1540</v>
      </c>
      <c r="G12" s="438" t="s">
        <v>1540</v>
      </c>
      <c r="H12" s="438">
        <v>47</v>
      </c>
      <c r="I12" s="438" t="s">
        <v>1540</v>
      </c>
      <c r="J12" s="438" t="s">
        <v>1540</v>
      </c>
      <c r="K12" s="438">
        <v>42.75</v>
      </c>
      <c r="L12" s="438" t="s">
        <v>1540</v>
      </c>
      <c r="M12" s="438" t="s">
        <v>1540</v>
      </c>
      <c r="N12" s="438">
        <v>67.64</v>
      </c>
      <c r="O12" s="418" t="s">
        <v>4899</v>
      </c>
    </row>
    <row r="13" spans="1:15" ht="29">
      <c r="A13" s="417">
        <v>9</v>
      </c>
      <c r="B13" s="442" t="s">
        <v>4900</v>
      </c>
      <c r="C13" s="438">
        <v>48</v>
      </c>
      <c r="D13" s="439" t="s">
        <v>1540</v>
      </c>
      <c r="E13" s="438">
        <v>51.88</v>
      </c>
      <c r="F13" s="438">
        <v>52.5</v>
      </c>
      <c r="G13" s="438" t="s">
        <v>1540</v>
      </c>
      <c r="H13" s="438">
        <v>25.63</v>
      </c>
      <c r="I13" s="438">
        <v>52.5</v>
      </c>
      <c r="J13" s="438" t="s">
        <v>1540</v>
      </c>
      <c r="K13" s="438">
        <v>46.75</v>
      </c>
      <c r="L13" s="438">
        <v>64.47</v>
      </c>
      <c r="M13" s="438" t="s">
        <v>1540</v>
      </c>
      <c r="N13" s="438">
        <v>57.64</v>
      </c>
      <c r="O13" s="418" t="s">
        <v>4901</v>
      </c>
    </row>
    <row r="14" spans="1:15" ht="29">
      <c r="A14" s="417">
        <v>10</v>
      </c>
      <c r="B14" s="442" t="s">
        <v>4902</v>
      </c>
      <c r="C14" s="438">
        <v>56</v>
      </c>
      <c r="D14" s="439" t="s">
        <v>1540</v>
      </c>
      <c r="E14" s="438">
        <v>63</v>
      </c>
      <c r="F14" s="438">
        <v>54.5</v>
      </c>
      <c r="G14" s="438" t="s">
        <v>1540</v>
      </c>
      <c r="H14" s="438">
        <v>63.75</v>
      </c>
      <c r="I14" s="438">
        <v>54.5</v>
      </c>
      <c r="J14" s="438" t="s">
        <v>1540</v>
      </c>
      <c r="K14" s="438">
        <v>19.75</v>
      </c>
      <c r="L14" s="438">
        <v>69.069999999999993</v>
      </c>
      <c r="M14" s="438" t="s">
        <v>1540</v>
      </c>
      <c r="N14" s="438">
        <v>68.260000000000005</v>
      </c>
      <c r="O14" s="418" t="s">
        <v>4903</v>
      </c>
    </row>
    <row r="15" spans="1:15">
      <c r="A15" s="417">
        <v>11</v>
      </c>
      <c r="B15" s="442" t="s">
        <v>4904</v>
      </c>
      <c r="C15" s="438">
        <v>51</v>
      </c>
      <c r="D15" s="439" t="s">
        <v>1540</v>
      </c>
      <c r="E15" s="438">
        <v>63</v>
      </c>
      <c r="F15" s="438">
        <v>56.5</v>
      </c>
      <c r="G15" s="438" t="s">
        <v>1540</v>
      </c>
      <c r="H15" s="438">
        <v>62.75</v>
      </c>
      <c r="I15" s="438">
        <v>54.5</v>
      </c>
      <c r="J15" s="438" t="s">
        <v>1540</v>
      </c>
      <c r="K15" s="438">
        <v>25.5</v>
      </c>
      <c r="L15" s="438">
        <v>68.59</v>
      </c>
      <c r="M15" s="438" t="s">
        <v>1540</v>
      </c>
      <c r="N15" s="438">
        <v>68.92</v>
      </c>
      <c r="O15" s="418" t="s">
        <v>4905</v>
      </c>
    </row>
    <row r="16" spans="1:15" ht="29">
      <c r="A16" s="417">
        <v>12</v>
      </c>
      <c r="B16" s="442" t="s">
        <v>4906</v>
      </c>
      <c r="C16" s="438">
        <v>62.75</v>
      </c>
      <c r="D16" s="439">
        <v>37.380000000000003</v>
      </c>
      <c r="E16" s="438">
        <v>45</v>
      </c>
      <c r="F16" s="438">
        <v>56.5</v>
      </c>
      <c r="G16" s="438">
        <v>35.5</v>
      </c>
      <c r="H16" s="438">
        <v>52</v>
      </c>
      <c r="I16" s="438">
        <v>45.5</v>
      </c>
      <c r="J16" s="438">
        <v>35.5</v>
      </c>
      <c r="K16" s="438">
        <v>30</v>
      </c>
      <c r="L16" s="438">
        <v>72.33</v>
      </c>
      <c r="M16" s="438">
        <v>45.27</v>
      </c>
      <c r="N16" s="438">
        <v>58.48</v>
      </c>
      <c r="O16" s="418" t="s">
        <v>4907</v>
      </c>
    </row>
    <row r="17" spans="1:15">
      <c r="A17" s="417">
        <v>13</v>
      </c>
      <c r="B17" s="442" t="s">
        <v>4908</v>
      </c>
      <c r="C17" s="438">
        <v>54.5</v>
      </c>
      <c r="D17" s="439">
        <v>30.75</v>
      </c>
      <c r="E17" s="438">
        <v>61</v>
      </c>
      <c r="F17" s="438">
        <v>57.5</v>
      </c>
      <c r="G17" s="438">
        <v>57.5</v>
      </c>
      <c r="H17" s="438">
        <v>15.5</v>
      </c>
      <c r="I17" s="438">
        <v>57.75</v>
      </c>
      <c r="J17" s="438">
        <v>40.5</v>
      </c>
      <c r="K17" s="438">
        <v>15.5</v>
      </c>
      <c r="L17" s="438">
        <v>70.989999999999995</v>
      </c>
      <c r="M17" s="438">
        <v>62.79</v>
      </c>
      <c r="N17" s="438">
        <v>61.94</v>
      </c>
      <c r="O17" s="418" t="s">
        <v>4909</v>
      </c>
    </row>
    <row r="18" spans="1:15" ht="29">
      <c r="A18" s="417">
        <v>14</v>
      </c>
      <c r="B18" s="442" t="s">
        <v>4910</v>
      </c>
      <c r="C18" s="438">
        <v>44</v>
      </c>
      <c r="D18" s="439" t="s">
        <v>1540</v>
      </c>
      <c r="E18" s="438">
        <v>43</v>
      </c>
      <c r="F18" s="438">
        <v>35</v>
      </c>
      <c r="G18" s="438" t="s">
        <v>1540</v>
      </c>
      <c r="H18" s="438">
        <v>32.75</v>
      </c>
      <c r="I18" s="438">
        <v>33.5</v>
      </c>
      <c r="J18" s="438" t="s">
        <v>1540</v>
      </c>
      <c r="K18" s="438">
        <v>19.75</v>
      </c>
      <c r="L18" s="438">
        <v>50.57</v>
      </c>
      <c r="M18" s="438" t="s">
        <v>1540</v>
      </c>
      <c r="N18" s="438">
        <v>46.69</v>
      </c>
      <c r="O18" s="418" t="s">
        <v>4911</v>
      </c>
    </row>
    <row r="19" spans="1:15">
      <c r="A19" s="417">
        <v>15</v>
      </c>
      <c r="B19" s="442" t="s">
        <v>4912</v>
      </c>
      <c r="C19" s="438">
        <v>71</v>
      </c>
      <c r="D19" s="439">
        <v>62.75</v>
      </c>
      <c r="E19" s="438">
        <v>66.5</v>
      </c>
      <c r="F19" s="438">
        <v>69</v>
      </c>
      <c r="G19" s="438">
        <v>46</v>
      </c>
      <c r="H19" s="438">
        <v>71</v>
      </c>
      <c r="I19" s="438">
        <v>59.5</v>
      </c>
      <c r="J19" s="438">
        <v>46</v>
      </c>
      <c r="K19" s="438">
        <v>44.75</v>
      </c>
      <c r="L19" s="438">
        <v>82.91</v>
      </c>
      <c r="M19" s="438">
        <v>70.63</v>
      </c>
      <c r="N19" s="438">
        <v>79.63</v>
      </c>
      <c r="O19" s="418" t="s">
        <v>4913</v>
      </c>
    </row>
    <row r="20" spans="1:15">
      <c r="A20" s="417">
        <v>16</v>
      </c>
      <c r="B20" s="442" t="s">
        <v>4914</v>
      </c>
      <c r="C20" s="438">
        <v>58.75</v>
      </c>
      <c r="D20" s="439" t="s">
        <v>1540</v>
      </c>
      <c r="E20" s="438">
        <v>31</v>
      </c>
      <c r="F20" s="438">
        <v>49</v>
      </c>
      <c r="G20" s="438" t="s">
        <v>1540</v>
      </c>
      <c r="H20" s="438">
        <v>60</v>
      </c>
      <c r="I20" s="438">
        <v>44</v>
      </c>
      <c r="J20" s="438" t="s">
        <v>1540</v>
      </c>
      <c r="K20" s="438">
        <v>45.5</v>
      </c>
      <c r="L20" s="438">
        <v>67.64</v>
      </c>
      <c r="M20" s="438" t="s">
        <v>1540</v>
      </c>
      <c r="N20" s="438">
        <v>65.64</v>
      </c>
      <c r="O20" s="418" t="s">
        <v>4915</v>
      </c>
    </row>
    <row r="21" spans="1:15" ht="29">
      <c r="A21" s="417">
        <v>17</v>
      </c>
      <c r="B21" s="442" t="s">
        <v>4916</v>
      </c>
      <c r="C21" s="438">
        <v>42</v>
      </c>
      <c r="D21" s="439" t="s">
        <v>1540</v>
      </c>
      <c r="E21" s="438">
        <v>79.5</v>
      </c>
      <c r="F21" s="438">
        <v>33.5</v>
      </c>
      <c r="G21" s="438" t="s">
        <v>1540</v>
      </c>
      <c r="H21" s="438">
        <v>76</v>
      </c>
      <c r="I21" s="438">
        <v>36.5</v>
      </c>
      <c r="J21" s="438" t="s">
        <v>1540</v>
      </c>
      <c r="K21" s="438">
        <v>36.75</v>
      </c>
      <c r="L21" s="438">
        <v>49.09</v>
      </c>
      <c r="M21" s="438" t="s">
        <v>1540</v>
      </c>
      <c r="N21" s="438">
        <v>85.23</v>
      </c>
      <c r="O21" s="418" t="s">
        <v>4917</v>
      </c>
    </row>
    <row r="22" spans="1:15">
      <c r="A22" s="417">
        <v>18</v>
      </c>
      <c r="B22" s="442" t="s">
        <v>4918</v>
      </c>
      <c r="C22" s="438">
        <v>39</v>
      </c>
      <c r="D22" s="439" t="s">
        <v>1540</v>
      </c>
      <c r="E22" s="438">
        <v>67</v>
      </c>
      <c r="F22" s="438">
        <v>34.5</v>
      </c>
      <c r="G22" s="438" t="s">
        <v>1540</v>
      </c>
      <c r="H22" s="438">
        <v>70.5</v>
      </c>
      <c r="I22" s="438">
        <v>34.5</v>
      </c>
      <c r="J22" s="438" t="s">
        <v>1540</v>
      </c>
      <c r="K22" s="438">
        <v>39.5</v>
      </c>
      <c r="L22" s="438">
        <v>46.26</v>
      </c>
      <c r="M22" s="438" t="s">
        <v>1540</v>
      </c>
      <c r="N22" s="438">
        <v>78.31</v>
      </c>
      <c r="O22" s="418" t="s">
        <v>4919</v>
      </c>
    </row>
    <row r="23" spans="1:15" ht="29">
      <c r="A23" s="417">
        <v>19</v>
      </c>
      <c r="B23" s="442" t="s">
        <v>4920</v>
      </c>
      <c r="C23" s="438">
        <v>70.75</v>
      </c>
      <c r="D23" s="439">
        <v>51.75</v>
      </c>
      <c r="E23" s="438">
        <v>75</v>
      </c>
      <c r="F23" s="438">
        <v>67.5</v>
      </c>
      <c r="G23" s="438">
        <v>50.5</v>
      </c>
      <c r="H23" s="438">
        <v>23.75</v>
      </c>
      <c r="I23" s="438">
        <v>66.5</v>
      </c>
      <c r="J23" s="438">
        <v>75.5</v>
      </c>
      <c r="K23" s="438">
        <v>23.75</v>
      </c>
      <c r="L23" s="438">
        <v>83.88</v>
      </c>
      <c r="M23" s="438">
        <v>81.900000000000006</v>
      </c>
      <c r="N23" s="438">
        <v>76.41</v>
      </c>
      <c r="O23" s="418" t="s">
        <v>4921</v>
      </c>
    </row>
    <row r="24" spans="1:15" ht="29">
      <c r="A24" s="417">
        <v>20</v>
      </c>
      <c r="B24" s="442" t="s">
        <v>4922</v>
      </c>
      <c r="C24" s="438">
        <v>59.75</v>
      </c>
      <c r="D24" s="439" t="s">
        <v>1540</v>
      </c>
      <c r="E24" s="438">
        <v>52.25</v>
      </c>
      <c r="F24" s="438">
        <v>50.75</v>
      </c>
      <c r="G24" s="438" t="s">
        <v>1540</v>
      </c>
      <c r="H24" s="438">
        <v>50.75</v>
      </c>
      <c r="I24" s="438">
        <v>46</v>
      </c>
      <c r="J24" s="438" t="s">
        <v>1540</v>
      </c>
      <c r="K24" s="438">
        <v>10</v>
      </c>
      <c r="L24" s="438">
        <v>69.19</v>
      </c>
      <c r="M24" s="438" t="s">
        <v>1540</v>
      </c>
      <c r="N24" s="438">
        <v>54.67</v>
      </c>
      <c r="O24" s="418" t="s">
        <v>4923</v>
      </c>
    </row>
    <row r="25" spans="1:15" ht="29">
      <c r="A25" s="417">
        <v>21</v>
      </c>
      <c r="B25" s="442" t="s">
        <v>4924</v>
      </c>
      <c r="C25" s="438">
        <v>57</v>
      </c>
      <c r="D25" s="439">
        <v>48</v>
      </c>
      <c r="E25" s="438">
        <v>47.38</v>
      </c>
      <c r="F25" s="438">
        <v>64</v>
      </c>
      <c r="G25" s="438">
        <v>45.5</v>
      </c>
      <c r="H25" s="438">
        <v>35.880000000000003</v>
      </c>
      <c r="I25" s="438">
        <v>54</v>
      </c>
      <c r="J25" s="438">
        <v>42</v>
      </c>
      <c r="K25" s="438">
        <v>29.5</v>
      </c>
      <c r="L25" s="438">
        <v>75.08</v>
      </c>
      <c r="M25" s="438">
        <v>57.94</v>
      </c>
      <c r="N25" s="438">
        <v>52.94</v>
      </c>
      <c r="O25" s="418" t="s">
        <v>4925</v>
      </c>
    </row>
    <row r="26" spans="1:15" ht="30" customHeight="1">
      <c r="A26" s="417">
        <v>22</v>
      </c>
      <c r="B26" s="442" t="s">
        <v>4926</v>
      </c>
      <c r="C26" s="438">
        <v>62.25</v>
      </c>
      <c r="D26" s="439">
        <v>32.380000000000003</v>
      </c>
      <c r="E26" s="438">
        <v>47.25</v>
      </c>
      <c r="F26" s="438">
        <v>58.75</v>
      </c>
      <c r="G26" s="438">
        <v>48</v>
      </c>
      <c r="H26" s="438">
        <v>53.75</v>
      </c>
      <c r="I26" s="438">
        <v>45.5</v>
      </c>
      <c r="J26" s="438">
        <v>30.5</v>
      </c>
      <c r="K26" s="438">
        <v>45.25</v>
      </c>
      <c r="L26" s="438">
        <v>72.38</v>
      </c>
      <c r="M26" s="438">
        <v>53.14</v>
      </c>
      <c r="N26" s="438">
        <v>63.64</v>
      </c>
      <c r="O26" s="418" t="s">
        <v>4927</v>
      </c>
    </row>
    <row r="27" spans="1:15" ht="28.5" customHeight="1">
      <c r="A27" s="417">
        <v>23</v>
      </c>
      <c r="B27" s="442" t="s">
        <v>4928</v>
      </c>
      <c r="C27" s="438">
        <v>54</v>
      </c>
      <c r="D27" s="439">
        <v>45.5</v>
      </c>
      <c r="E27" s="438">
        <v>25</v>
      </c>
      <c r="F27" s="438">
        <v>65.25</v>
      </c>
      <c r="G27" s="438">
        <v>53.5</v>
      </c>
      <c r="H27" s="438">
        <v>58.25</v>
      </c>
      <c r="I27" s="438">
        <v>64</v>
      </c>
      <c r="J27" s="438">
        <v>60.5</v>
      </c>
      <c r="K27" s="438">
        <v>41.25</v>
      </c>
      <c r="L27" s="438">
        <v>77.45</v>
      </c>
      <c r="M27" s="438">
        <v>70.12</v>
      </c>
      <c r="N27" s="438">
        <v>62.56</v>
      </c>
      <c r="O27" s="418" t="s">
        <v>4929</v>
      </c>
    </row>
    <row r="28" spans="1:15" ht="29">
      <c r="A28" s="417">
        <v>24</v>
      </c>
      <c r="B28" s="442" t="s">
        <v>4930</v>
      </c>
      <c r="C28" s="438">
        <v>51.5</v>
      </c>
      <c r="D28" s="439" t="s">
        <v>1540</v>
      </c>
      <c r="E28" s="438">
        <v>28</v>
      </c>
      <c r="F28" s="438">
        <v>57.5</v>
      </c>
      <c r="G28" s="438" t="s">
        <v>1540</v>
      </c>
      <c r="H28" s="438">
        <v>31.63</v>
      </c>
      <c r="I28" s="438">
        <v>51.5</v>
      </c>
      <c r="J28" s="438" t="s">
        <v>1540</v>
      </c>
      <c r="K28" s="438">
        <v>31.75</v>
      </c>
      <c r="L28" s="438">
        <v>68.77</v>
      </c>
      <c r="M28" s="438" t="s">
        <v>1540</v>
      </c>
      <c r="N28" s="438">
        <v>37.79</v>
      </c>
      <c r="O28" s="418" t="s">
        <v>4931</v>
      </c>
    </row>
    <row r="29" spans="1:15">
      <c r="A29" s="417">
        <v>25</v>
      </c>
      <c r="B29" s="442" t="s">
        <v>4932</v>
      </c>
      <c r="C29" s="438">
        <v>64.5</v>
      </c>
      <c r="D29" s="439">
        <v>50.5</v>
      </c>
      <c r="E29" s="438">
        <v>43</v>
      </c>
      <c r="F29" s="438">
        <v>59</v>
      </c>
      <c r="G29" s="438">
        <v>47</v>
      </c>
      <c r="H29" s="438">
        <v>57.5</v>
      </c>
      <c r="I29" s="438">
        <v>65.5</v>
      </c>
      <c r="J29" s="438">
        <v>63</v>
      </c>
      <c r="K29" s="438">
        <v>12.5</v>
      </c>
      <c r="L29" s="438">
        <v>78.63</v>
      </c>
      <c r="M29" s="438">
        <v>71.78</v>
      </c>
      <c r="N29" s="438">
        <v>59.78</v>
      </c>
      <c r="O29" s="418" t="s">
        <v>4933</v>
      </c>
    </row>
    <row r="30" spans="1:15" ht="15" customHeight="1">
      <c r="A30" s="417">
        <v>26</v>
      </c>
      <c r="B30" s="442" t="s">
        <v>4934</v>
      </c>
      <c r="C30" s="438">
        <v>32</v>
      </c>
      <c r="D30" s="439" t="s">
        <v>1540</v>
      </c>
      <c r="E30" s="438">
        <v>23.5</v>
      </c>
      <c r="F30" s="438">
        <v>32.75</v>
      </c>
      <c r="G30" s="438" t="s">
        <v>1540</v>
      </c>
      <c r="H30" s="438">
        <v>25.25</v>
      </c>
      <c r="I30" s="438">
        <v>38</v>
      </c>
      <c r="J30" s="438" t="s">
        <v>1540</v>
      </c>
      <c r="K30" s="438">
        <v>6.5</v>
      </c>
      <c r="L30" s="438">
        <v>44.55</v>
      </c>
      <c r="M30" s="438" t="s">
        <v>1540</v>
      </c>
      <c r="N30" s="438">
        <v>26.39</v>
      </c>
      <c r="O30" s="418" t="s">
        <v>4935</v>
      </c>
    </row>
    <row r="31" spans="1:15" ht="29">
      <c r="A31" s="417">
        <v>27</v>
      </c>
      <c r="B31" s="442" t="s">
        <v>4936</v>
      </c>
      <c r="C31" s="438">
        <v>66</v>
      </c>
      <c r="D31" s="439">
        <v>51</v>
      </c>
      <c r="E31" s="438">
        <v>62</v>
      </c>
      <c r="F31" s="438">
        <v>63.5</v>
      </c>
      <c r="G31" s="438">
        <v>64.5</v>
      </c>
      <c r="H31" s="438">
        <v>63.5</v>
      </c>
      <c r="I31" s="438">
        <v>57.5</v>
      </c>
      <c r="J31" s="438">
        <v>43</v>
      </c>
      <c r="K31" s="438">
        <v>27.25</v>
      </c>
      <c r="L31" s="438">
        <v>78.41</v>
      </c>
      <c r="M31" s="438">
        <v>72.290000000000006</v>
      </c>
      <c r="N31" s="438">
        <v>69.67</v>
      </c>
      <c r="O31" s="418" t="s">
        <v>4937</v>
      </c>
    </row>
    <row r="32" spans="1:15" ht="29">
      <c r="A32" s="417">
        <v>28</v>
      </c>
      <c r="B32" s="442" t="s">
        <v>4938</v>
      </c>
      <c r="C32" s="438">
        <v>49.5</v>
      </c>
      <c r="D32" s="439" t="s">
        <v>1540</v>
      </c>
      <c r="E32" s="438">
        <v>62.5</v>
      </c>
      <c r="F32" s="438">
        <v>58.5</v>
      </c>
      <c r="G32" s="438" t="s">
        <v>1540</v>
      </c>
      <c r="H32" s="438">
        <v>43.5</v>
      </c>
      <c r="I32" s="438">
        <v>47.5</v>
      </c>
      <c r="J32" s="438" t="s">
        <v>1540</v>
      </c>
      <c r="K32" s="438">
        <v>18.75</v>
      </c>
      <c r="L32" s="438">
        <v>68.260000000000005</v>
      </c>
      <c r="M32" s="438" t="s">
        <v>1540</v>
      </c>
      <c r="N32" s="438">
        <v>65.56</v>
      </c>
      <c r="O32" s="418" t="s">
        <v>4939</v>
      </c>
    </row>
    <row r="33" spans="1:15">
      <c r="A33" s="417">
        <v>29</v>
      </c>
      <c r="B33" s="442" t="s">
        <v>4940</v>
      </c>
      <c r="C33" s="438">
        <v>47.38</v>
      </c>
      <c r="D33" s="439" t="s">
        <v>1540</v>
      </c>
      <c r="E33" s="438">
        <v>34.130000000000003</v>
      </c>
      <c r="F33" s="438">
        <v>47.25</v>
      </c>
      <c r="G33" s="438" t="s">
        <v>1540</v>
      </c>
      <c r="H33" s="438">
        <v>47</v>
      </c>
      <c r="I33" s="438">
        <v>43.5</v>
      </c>
      <c r="J33" s="438" t="s">
        <v>1540</v>
      </c>
      <c r="K33" s="438">
        <v>52.75</v>
      </c>
      <c r="L33" s="438">
        <v>58.19</v>
      </c>
      <c r="M33" s="438" t="s">
        <v>1540</v>
      </c>
      <c r="N33" s="438">
        <v>60.33</v>
      </c>
      <c r="O33" s="418" t="s">
        <v>4941</v>
      </c>
    </row>
    <row r="34" spans="1:15">
      <c r="A34" s="417">
        <v>30</v>
      </c>
      <c r="B34" s="442" t="s">
        <v>4942</v>
      </c>
      <c r="C34" s="438">
        <v>63.5</v>
      </c>
      <c r="D34" s="439">
        <v>46</v>
      </c>
      <c r="E34" s="438">
        <v>55.25</v>
      </c>
      <c r="F34" s="438">
        <v>59</v>
      </c>
      <c r="G34" s="438">
        <v>67.5</v>
      </c>
      <c r="H34" s="438">
        <v>53.75</v>
      </c>
      <c r="I34" s="438">
        <v>62.75</v>
      </c>
      <c r="J34" s="438">
        <v>40.5</v>
      </c>
      <c r="K34" s="438">
        <v>28.75</v>
      </c>
      <c r="L34" s="438">
        <v>77.069999999999993</v>
      </c>
      <c r="M34" s="438">
        <v>73.55</v>
      </c>
      <c r="N34" s="438">
        <v>62.17</v>
      </c>
      <c r="O34" s="418" t="s">
        <v>4943</v>
      </c>
    </row>
    <row r="35" spans="1:15" ht="29">
      <c r="A35" s="417">
        <v>31</v>
      </c>
      <c r="B35" s="442" t="s">
        <v>4944</v>
      </c>
      <c r="C35" s="438">
        <v>49</v>
      </c>
      <c r="D35" s="439" t="s">
        <v>1540</v>
      </c>
      <c r="E35" s="438">
        <v>76</v>
      </c>
      <c r="F35" s="438">
        <v>47</v>
      </c>
      <c r="G35" s="438" t="s">
        <v>1540</v>
      </c>
      <c r="H35" s="438">
        <v>72</v>
      </c>
      <c r="I35" s="438">
        <v>47.75</v>
      </c>
      <c r="J35" s="438" t="s">
        <v>1540</v>
      </c>
      <c r="K35" s="438">
        <v>32.5</v>
      </c>
      <c r="L35" s="438">
        <v>60.51</v>
      </c>
      <c r="M35" s="438" t="s">
        <v>1540</v>
      </c>
      <c r="N35" s="438">
        <v>81.62</v>
      </c>
      <c r="O35" s="418" t="s">
        <v>4945</v>
      </c>
    </row>
    <row r="36" spans="1:15" ht="29">
      <c r="A36" s="417">
        <v>32</v>
      </c>
      <c r="B36" s="442" t="s">
        <v>4946</v>
      </c>
      <c r="C36" s="438" t="s">
        <v>1540</v>
      </c>
      <c r="D36" s="439" t="s">
        <v>1540</v>
      </c>
      <c r="E36" s="438">
        <v>71</v>
      </c>
      <c r="F36" s="438" t="s">
        <v>1540</v>
      </c>
      <c r="G36" s="438" t="s">
        <v>1540</v>
      </c>
      <c r="H36" s="438">
        <v>70</v>
      </c>
      <c r="I36" s="438" t="s">
        <v>1540</v>
      </c>
      <c r="J36" s="438" t="s">
        <v>1540</v>
      </c>
      <c r="K36" s="438">
        <v>45</v>
      </c>
      <c r="L36" s="438" t="s">
        <v>1540</v>
      </c>
      <c r="M36" s="438" t="s">
        <v>1540</v>
      </c>
      <c r="N36" s="438">
        <v>80.14</v>
      </c>
      <c r="O36" s="418" t="s">
        <v>4947</v>
      </c>
    </row>
    <row r="37" spans="1:15" ht="29">
      <c r="A37" s="417">
        <v>33</v>
      </c>
      <c r="B37" s="442" t="s">
        <v>4948</v>
      </c>
      <c r="C37" s="438">
        <v>68.5</v>
      </c>
      <c r="D37" s="439">
        <v>69.5</v>
      </c>
      <c r="E37" s="438">
        <v>57.5</v>
      </c>
      <c r="F37" s="438">
        <v>75.25</v>
      </c>
      <c r="G37" s="438">
        <v>76</v>
      </c>
      <c r="H37" s="438">
        <v>66</v>
      </c>
      <c r="I37" s="438">
        <v>71.5</v>
      </c>
      <c r="J37" s="438">
        <v>48.75</v>
      </c>
      <c r="K37" s="438">
        <v>32.25</v>
      </c>
      <c r="L37" s="438">
        <v>87.37</v>
      </c>
      <c r="M37" s="438">
        <v>84.13</v>
      </c>
      <c r="N37" s="438">
        <v>72.3</v>
      </c>
      <c r="O37" s="418" t="s">
        <v>4949</v>
      </c>
    </row>
    <row r="38" spans="1:15" ht="29">
      <c r="A38" s="417">
        <v>34</v>
      </c>
      <c r="B38" s="442" t="s">
        <v>4950</v>
      </c>
      <c r="C38" s="438">
        <v>45.88</v>
      </c>
      <c r="D38" s="439" t="s">
        <v>1540</v>
      </c>
      <c r="E38" s="438">
        <v>50</v>
      </c>
      <c r="F38" s="438">
        <v>38.5</v>
      </c>
      <c r="G38" s="438" t="s">
        <v>1540</v>
      </c>
      <c r="H38" s="438">
        <v>43.13</v>
      </c>
      <c r="I38" s="438">
        <v>42</v>
      </c>
      <c r="J38" s="438" t="s">
        <v>1540</v>
      </c>
      <c r="K38" s="438">
        <v>7.75</v>
      </c>
      <c r="L38" s="438">
        <v>54.63</v>
      </c>
      <c r="M38" s="438" t="s">
        <v>1540</v>
      </c>
      <c r="N38" s="438">
        <v>51.67</v>
      </c>
      <c r="O38" s="418" t="s">
        <v>4951</v>
      </c>
    </row>
    <row r="39" spans="1:15">
      <c r="A39" s="417">
        <v>35</v>
      </c>
      <c r="B39" s="442" t="s">
        <v>4952</v>
      </c>
      <c r="C39" s="438" t="s">
        <v>1540</v>
      </c>
      <c r="D39" s="439" t="s">
        <v>1540</v>
      </c>
      <c r="E39" s="438">
        <v>70</v>
      </c>
      <c r="F39" s="438" t="s">
        <v>1540</v>
      </c>
      <c r="G39" s="438" t="s">
        <v>1540</v>
      </c>
      <c r="H39" s="438">
        <v>80</v>
      </c>
      <c r="I39" s="438" t="s">
        <v>1540</v>
      </c>
      <c r="J39" s="438" t="s">
        <v>1540</v>
      </c>
      <c r="K39" s="438">
        <v>36.75</v>
      </c>
      <c r="L39" s="438" t="s">
        <v>1540</v>
      </c>
      <c r="M39" s="438" t="s">
        <v>1540</v>
      </c>
      <c r="N39" s="438">
        <v>85.15</v>
      </c>
      <c r="O39" s="418" t="s">
        <v>4953</v>
      </c>
    </row>
    <row r="40" spans="1:15" ht="25.5" customHeight="1">
      <c r="A40" s="417">
        <v>36</v>
      </c>
      <c r="B40" s="442" t="s">
        <v>4954</v>
      </c>
      <c r="C40" s="438">
        <v>43.5</v>
      </c>
      <c r="D40" s="439" t="s">
        <v>1540</v>
      </c>
      <c r="E40" s="438">
        <v>57.5</v>
      </c>
      <c r="F40" s="438">
        <v>44</v>
      </c>
      <c r="G40" s="438" t="s">
        <v>1540</v>
      </c>
      <c r="H40" s="438">
        <v>41.13</v>
      </c>
      <c r="I40" s="438">
        <v>44.5</v>
      </c>
      <c r="J40" s="438" t="s">
        <v>1540</v>
      </c>
      <c r="K40" s="438">
        <v>39.25</v>
      </c>
      <c r="L40" s="438">
        <v>55.12</v>
      </c>
      <c r="M40" s="438" t="s">
        <v>1540</v>
      </c>
      <c r="N40" s="438">
        <v>64.36</v>
      </c>
      <c r="O40" s="418" t="s">
        <v>4955</v>
      </c>
    </row>
    <row r="41" spans="1:15">
      <c r="A41" s="417">
        <v>37</v>
      </c>
      <c r="B41" s="442" t="s">
        <v>4956</v>
      </c>
      <c r="C41" s="438">
        <v>53.75</v>
      </c>
      <c r="D41" s="439">
        <v>48.75</v>
      </c>
      <c r="E41" s="438">
        <v>45</v>
      </c>
      <c r="F41" s="438">
        <v>64.5</v>
      </c>
      <c r="G41" s="438">
        <v>50</v>
      </c>
      <c r="H41" s="438">
        <v>35</v>
      </c>
      <c r="I41" s="438">
        <v>57</v>
      </c>
      <c r="J41" s="438">
        <v>47.5</v>
      </c>
      <c r="K41" s="438">
        <v>3.75</v>
      </c>
      <c r="L41" s="438">
        <v>75.430000000000007</v>
      </c>
      <c r="M41" s="438">
        <v>61.58</v>
      </c>
      <c r="N41" s="438">
        <v>45.72</v>
      </c>
      <c r="O41" s="418" t="s">
        <v>4957</v>
      </c>
    </row>
    <row r="42" spans="1:15" ht="14.25" customHeight="1">
      <c r="A42" s="417">
        <v>38</v>
      </c>
      <c r="B42" s="442" t="s">
        <v>4958</v>
      </c>
      <c r="C42" s="438">
        <v>51.75</v>
      </c>
      <c r="D42" s="439" t="s">
        <v>1540</v>
      </c>
      <c r="E42" s="438">
        <v>50.75</v>
      </c>
      <c r="F42" s="438">
        <v>48</v>
      </c>
      <c r="G42" s="438" t="s">
        <v>1540</v>
      </c>
      <c r="H42" s="438">
        <v>52.38</v>
      </c>
      <c r="I42" s="438">
        <v>40</v>
      </c>
      <c r="J42" s="438" t="s">
        <v>1540</v>
      </c>
      <c r="K42" s="438">
        <v>13.75</v>
      </c>
      <c r="L42" s="438">
        <v>61.01</v>
      </c>
      <c r="M42" s="438" t="s">
        <v>1540</v>
      </c>
      <c r="N42" s="438">
        <v>55.7</v>
      </c>
      <c r="O42" s="418" t="s">
        <v>4959</v>
      </c>
    </row>
    <row r="43" spans="1:15" ht="29">
      <c r="A43" s="417">
        <v>39</v>
      </c>
      <c r="B43" s="442" t="s">
        <v>4960</v>
      </c>
      <c r="C43" s="438" t="s">
        <v>1540</v>
      </c>
      <c r="D43" s="439" t="s">
        <v>1540</v>
      </c>
      <c r="E43" s="438">
        <v>61</v>
      </c>
      <c r="F43" s="438" t="s">
        <v>1540</v>
      </c>
      <c r="G43" s="438" t="s">
        <v>1540</v>
      </c>
      <c r="H43" s="438">
        <v>20</v>
      </c>
      <c r="I43" s="438" t="s">
        <v>1540</v>
      </c>
      <c r="J43" s="438" t="s">
        <v>1540</v>
      </c>
      <c r="K43" s="438">
        <v>41</v>
      </c>
      <c r="L43" s="438" t="s">
        <v>1540</v>
      </c>
      <c r="M43" s="438" t="s">
        <v>1540</v>
      </c>
      <c r="N43" s="438">
        <v>64.2</v>
      </c>
      <c r="O43" s="418" t="s">
        <v>4961</v>
      </c>
    </row>
    <row r="44" spans="1:15" ht="29">
      <c r="A44" s="417">
        <v>40</v>
      </c>
      <c r="B44" s="442" t="s">
        <v>4962</v>
      </c>
      <c r="C44" s="438">
        <v>57</v>
      </c>
      <c r="D44" s="439">
        <v>43</v>
      </c>
      <c r="E44" s="438">
        <v>60.5</v>
      </c>
      <c r="F44" s="438">
        <v>54.5</v>
      </c>
      <c r="G44" s="438">
        <v>51</v>
      </c>
      <c r="H44" s="438">
        <v>20</v>
      </c>
      <c r="I44" s="438">
        <v>63.5</v>
      </c>
      <c r="J44" s="438">
        <v>48</v>
      </c>
      <c r="K44" s="438">
        <v>16</v>
      </c>
      <c r="L44" s="438">
        <v>74.84</v>
      </c>
      <c r="M44" s="438">
        <v>61.11</v>
      </c>
      <c r="N44" s="438">
        <v>61.76</v>
      </c>
      <c r="O44" s="418" t="s">
        <v>4963</v>
      </c>
    </row>
    <row r="45" spans="1:15">
      <c r="A45" s="417">
        <v>41</v>
      </c>
      <c r="B45" s="442" t="s">
        <v>4964</v>
      </c>
      <c r="C45" s="438">
        <v>61</v>
      </c>
      <c r="D45" s="439">
        <v>48</v>
      </c>
      <c r="E45" s="438">
        <v>48.75</v>
      </c>
      <c r="F45" s="438">
        <v>56.5</v>
      </c>
      <c r="G45" s="438">
        <v>48</v>
      </c>
      <c r="H45" s="438">
        <v>59</v>
      </c>
      <c r="I45" s="438">
        <v>59</v>
      </c>
      <c r="J45" s="438">
        <v>47</v>
      </c>
      <c r="K45" s="438">
        <v>36.75</v>
      </c>
      <c r="L45" s="438">
        <v>74</v>
      </c>
      <c r="M45" s="438">
        <v>59.73</v>
      </c>
      <c r="N45" s="438">
        <v>66.349999999999994</v>
      </c>
      <c r="O45" s="418" t="s">
        <v>4965</v>
      </c>
    </row>
    <row r="46" spans="1:15" ht="29">
      <c r="A46" s="417">
        <v>42</v>
      </c>
      <c r="B46" s="442" t="s">
        <v>4966</v>
      </c>
      <c r="C46" s="438">
        <v>59</v>
      </c>
      <c r="D46" s="439">
        <v>65</v>
      </c>
      <c r="E46" s="438">
        <v>18.5</v>
      </c>
      <c r="F46" s="438">
        <v>57.5</v>
      </c>
      <c r="G46" s="438">
        <v>70.5</v>
      </c>
      <c r="H46" s="438">
        <v>56.88</v>
      </c>
      <c r="I46" s="438">
        <v>52</v>
      </c>
      <c r="J46" s="438">
        <v>43</v>
      </c>
      <c r="K46" s="438">
        <v>20.75</v>
      </c>
      <c r="L46" s="438">
        <v>71.260000000000005</v>
      </c>
      <c r="M46" s="438">
        <v>78.75</v>
      </c>
      <c r="N46" s="438">
        <v>58.53</v>
      </c>
      <c r="O46" s="418" t="s">
        <v>4967</v>
      </c>
    </row>
    <row r="47" spans="1:15">
      <c r="A47" s="417">
        <v>43</v>
      </c>
      <c r="B47" s="442" t="s">
        <v>4968</v>
      </c>
      <c r="C47" s="438">
        <v>55</v>
      </c>
      <c r="D47" s="439" t="s">
        <v>1540</v>
      </c>
      <c r="E47" s="438">
        <v>61.88</v>
      </c>
      <c r="F47" s="438">
        <v>52</v>
      </c>
      <c r="G47" s="438" t="s">
        <v>1540</v>
      </c>
      <c r="H47" s="438">
        <v>71.88</v>
      </c>
      <c r="I47" s="438">
        <v>50.5</v>
      </c>
      <c r="J47" s="438" t="s">
        <v>1540</v>
      </c>
      <c r="K47" s="438">
        <v>31.75</v>
      </c>
      <c r="L47" s="438">
        <v>66.819999999999993</v>
      </c>
      <c r="M47" s="438" t="s">
        <v>1540</v>
      </c>
      <c r="N47" s="438">
        <v>77.400000000000006</v>
      </c>
      <c r="O47" s="418" t="s">
        <v>4969</v>
      </c>
    </row>
    <row r="48" spans="1:15">
      <c r="A48" s="417">
        <v>44</v>
      </c>
      <c r="B48" s="442" t="s">
        <v>4970</v>
      </c>
      <c r="C48" s="438" t="s">
        <v>1540</v>
      </c>
      <c r="D48" s="439" t="s">
        <v>1540</v>
      </c>
      <c r="E48" s="438">
        <v>43.5</v>
      </c>
      <c r="F48" s="438" t="s">
        <v>1540</v>
      </c>
      <c r="G48" s="438" t="s">
        <v>1540</v>
      </c>
      <c r="H48" s="438">
        <v>26.25</v>
      </c>
      <c r="I48" s="438" t="s">
        <v>1540</v>
      </c>
      <c r="J48" s="438" t="s">
        <v>1540</v>
      </c>
      <c r="K48" s="438">
        <v>41.25</v>
      </c>
      <c r="L48" s="438" t="s">
        <v>1540</v>
      </c>
      <c r="M48" s="438" t="s">
        <v>1540</v>
      </c>
      <c r="N48" s="438">
        <v>49.62</v>
      </c>
      <c r="O48" s="418" t="s">
        <v>4971</v>
      </c>
    </row>
    <row r="49" spans="1:15">
      <c r="A49" s="417">
        <v>45</v>
      </c>
      <c r="B49" s="442" t="s">
        <v>4972</v>
      </c>
      <c r="C49" s="438">
        <v>52</v>
      </c>
      <c r="D49" s="439" t="s">
        <v>1540</v>
      </c>
      <c r="E49" s="438">
        <v>53.5</v>
      </c>
      <c r="F49" s="438">
        <v>52</v>
      </c>
      <c r="G49" s="438" t="s">
        <v>1540</v>
      </c>
      <c r="H49" s="438">
        <v>66.88</v>
      </c>
      <c r="I49" s="438">
        <v>52</v>
      </c>
      <c r="J49" s="438" t="s">
        <v>1540</v>
      </c>
      <c r="K49" s="438">
        <v>44.5</v>
      </c>
      <c r="L49" s="438">
        <v>64.98</v>
      </c>
      <c r="M49" s="438" t="s">
        <v>1540</v>
      </c>
      <c r="N49" s="438">
        <v>74.760000000000005</v>
      </c>
      <c r="O49" s="418" t="s">
        <v>4973</v>
      </c>
    </row>
    <row r="50" spans="1:15" ht="29">
      <c r="A50" s="417">
        <v>46</v>
      </c>
      <c r="B50" s="442" t="s">
        <v>4974</v>
      </c>
      <c r="C50" s="438">
        <v>55.75</v>
      </c>
      <c r="D50" s="439" t="s">
        <v>1540</v>
      </c>
      <c r="E50" s="438">
        <v>46</v>
      </c>
      <c r="F50" s="438">
        <v>55.5</v>
      </c>
      <c r="G50" s="438" t="s">
        <v>1540</v>
      </c>
      <c r="H50" s="438">
        <v>19.25</v>
      </c>
      <c r="I50" s="438">
        <v>42</v>
      </c>
      <c r="J50" s="438" t="s">
        <v>1540</v>
      </c>
      <c r="K50" s="438">
        <v>20.25</v>
      </c>
      <c r="L50" s="438">
        <v>66.06</v>
      </c>
      <c r="M50" s="438" t="s">
        <v>1540</v>
      </c>
      <c r="N50" s="438">
        <v>48.1</v>
      </c>
      <c r="O50" s="418" t="s">
        <v>4975</v>
      </c>
    </row>
    <row r="51" spans="1:15">
      <c r="A51" s="417">
        <v>47</v>
      </c>
      <c r="B51" s="442" t="s">
        <v>4976</v>
      </c>
      <c r="C51" s="438">
        <v>61</v>
      </c>
      <c r="D51" s="439">
        <v>65</v>
      </c>
      <c r="E51" s="438">
        <v>36</v>
      </c>
      <c r="F51" s="438">
        <v>56.5</v>
      </c>
      <c r="G51" s="438">
        <v>50.5</v>
      </c>
      <c r="H51" s="438">
        <v>21.5</v>
      </c>
      <c r="I51" s="438">
        <v>56</v>
      </c>
      <c r="J51" s="438">
        <v>47</v>
      </c>
      <c r="K51" s="438">
        <v>8.75</v>
      </c>
      <c r="L51" s="438">
        <v>73.34</v>
      </c>
      <c r="M51" s="438">
        <v>73.31</v>
      </c>
      <c r="N51" s="438">
        <v>37.200000000000003</v>
      </c>
      <c r="O51" s="418" t="s">
        <v>4977</v>
      </c>
    </row>
    <row r="52" spans="1:15">
      <c r="A52" s="417">
        <v>48</v>
      </c>
      <c r="B52" s="442" t="s">
        <v>4978</v>
      </c>
      <c r="C52" s="438">
        <v>52</v>
      </c>
      <c r="D52" s="439">
        <v>57.5</v>
      </c>
      <c r="E52" s="438">
        <v>67</v>
      </c>
      <c r="F52" s="438">
        <v>65.5</v>
      </c>
      <c r="G52" s="438">
        <v>50.5</v>
      </c>
      <c r="H52" s="438">
        <v>66</v>
      </c>
      <c r="I52" s="438">
        <v>54</v>
      </c>
      <c r="J52" s="438">
        <v>69</v>
      </c>
      <c r="K52" s="438">
        <v>65</v>
      </c>
      <c r="L52" s="438">
        <v>75.19</v>
      </c>
      <c r="M52" s="438">
        <v>78</v>
      </c>
      <c r="N52" s="438">
        <v>81.16</v>
      </c>
      <c r="O52" s="418" t="s">
        <v>4979</v>
      </c>
    </row>
    <row r="53" spans="1:15">
      <c r="A53" s="417">
        <v>49</v>
      </c>
      <c r="B53" s="442" t="s">
        <v>4980</v>
      </c>
      <c r="C53" s="438">
        <v>53.25</v>
      </c>
      <c r="D53" s="439">
        <v>42.75</v>
      </c>
      <c r="E53" s="438">
        <v>47</v>
      </c>
      <c r="F53" s="438">
        <v>52.5</v>
      </c>
      <c r="G53" s="438">
        <v>40</v>
      </c>
      <c r="H53" s="438">
        <v>25</v>
      </c>
      <c r="I53" s="438">
        <v>59.5</v>
      </c>
      <c r="J53" s="438">
        <v>43</v>
      </c>
      <c r="K53" s="438">
        <v>35</v>
      </c>
      <c r="L53" s="438">
        <v>70.819999999999993</v>
      </c>
      <c r="M53" s="438">
        <v>52.75</v>
      </c>
      <c r="N53" s="438">
        <v>51.64</v>
      </c>
      <c r="O53" s="418" t="s">
        <v>4981</v>
      </c>
    </row>
    <row r="54" spans="1:15" ht="29">
      <c r="A54" s="417">
        <v>50</v>
      </c>
      <c r="B54" s="442" t="s">
        <v>4982</v>
      </c>
      <c r="C54" s="438">
        <v>56.75</v>
      </c>
      <c r="D54" s="439" t="s">
        <v>1540</v>
      </c>
      <c r="E54" s="438">
        <v>17</v>
      </c>
      <c r="F54" s="438">
        <v>54.5</v>
      </c>
      <c r="G54" s="438" t="s">
        <v>1540</v>
      </c>
      <c r="H54" s="438">
        <v>64</v>
      </c>
      <c r="I54" s="438">
        <v>51</v>
      </c>
      <c r="J54" s="438" t="s">
        <v>1540</v>
      </c>
      <c r="K54" s="438">
        <v>27.75</v>
      </c>
      <c r="L54" s="438">
        <v>68.77</v>
      </c>
      <c r="M54" s="438" t="s">
        <v>1540</v>
      </c>
      <c r="N54" s="438">
        <v>65.7</v>
      </c>
      <c r="O54" s="418" t="s">
        <v>4983</v>
      </c>
    </row>
    <row r="55" spans="1:15" ht="29">
      <c r="A55" s="417">
        <v>51</v>
      </c>
      <c r="B55" s="442" t="s">
        <v>4984</v>
      </c>
      <c r="C55" s="438">
        <v>66</v>
      </c>
      <c r="D55" s="439">
        <v>55</v>
      </c>
      <c r="E55" s="438">
        <v>66</v>
      </c>
      <c r="F55" s="438">
        <v>63.5</v>
      </c>
      <c r="G55" s="438">
        <v>64.5</v>
      </c>
      <c r="H55" s="438">
        <v>85</v>
      </c>
      <c r="I55" s="438">
        <v>56</v>
      </c>
      <c r="J55" s="438">
        <v>40</v>
      </c>
      <c r="K55" s="438">
        <v>45</v>
      </c>
      <c r="L55" s="438">
        <v>78.09</v>
      </c>
      <c r="M55" s="438">
        <v>72.31</v>
      </c>
      <c r="N55" s="438">
        <v>89.46</v>
      </c>
      <c r="O55" s="418" t="s">
        <v>4985</v>
      </c>
    </row>
    <row r="56" spans="1:15" ht="29">
      <c r="A56" s="417">
        <v>52</v>
      </c>
      <c r="B56" s="442" t="s">
        <v>4986</v>
      </c>
      <c r="C56" s="438">
        <v>44.5</v>
      </c>
      <c r="D56" s="439" t="s">
        <v>1540</v>
      </c>
      <c r="E56" s="438">
        <v>42.25</v>
      </c>
      <c r="F56" s="438">
        <v>47</v>
      </c>
      <c r="G56" s="438" t="s">
        <v>1540</v>
      </c>
      <c r="H56" s="438">
        <v>50.75</v>
      </c>
      <c r="I56" s="438">
        <v>45.5</v>
      </c>
      <c r="J56" s="438" t="s">
        <v>1540</v>
      </c>
      <c r="K56" s="438">
        <v>45.25</v>
      </c>
      <c r="L56" s="438">
        <v>57.73</v>
      </c>
      <c r="M56" s="438" t="s">
        <v>1540</v>
      </c>
      <c r="N56" s="438">
        <v>60.17</v>
      </c>
      <c r="O56" s="418" t="s">
        <v>4987</v>
      </c>
    </row>
    <row r="57" spans="1:15" ht="43.5">
      <c r="A57" s="417">
        <v>53</v>
      </c>
      <c r="B57" s="442" t="s">
        <v>4988</v>
      </c>
      <c r="C57" s="438" t="s">
        <v>1540</v>
      </c>
      <c r="D57" s="439" t="s">
        <v>1540</v>
      </c>
      <c r="E57" s="438">
        <v>52</v>
      </c>
      <c r="F57" s="438" t="s">
        <v>1540</v>
      </c>
      <c r="G57" s="438" t="s">
        <v>1540</v>
      </c>
      <c r="H57" s="438">
        <v>66</v>
      </c>
      <c r="I57" s="438" t="s">
        <v>1540</v>
      </c>
      <c r="J57" s="438" t="s">
        <v>1540</v>
      </c>
      <c r="K57" s="438">
        <v>28.25</v>
      </c>
      <c r="L57" s="438" t="s">
        <v>1540</v>
      </c>
      <c r="M57" s="438" t="s">
        <v>1540</v>
      </c>
      <c r="N57" s="438">
        <v>70.989999999999995</v>
      </c>
      <c r="O57" s="418" t="s">
        <v>4989</v>
      </c>
    </row>
    <row r="58" spans="1:15">
      <c r="A58" s="417">
        <v>54</v>
      </c>
      <c r="B58" s="442" t="s">
        <v>4990</v>
      </c>
      <c r="C58" s="438">
        <v>67</v>
      </c>
      <c r="D58" s="439">
        <v>59.5</v>
      </c>
      <c r="E58" s="438">
        <v>43.75</v>
      </c>
      <c r="F58" s="438">
        <v>57</v>
      </c>
      <c r="G58" s="438">
        <v>47</v>
      </c>
      <c r="H58" s="438">
        <v>17.75</v>
      </c>
      <c r="I58" s="438">
        <v>72.5</v>
      </c>
      <c r="J58" s="438">
        <v>50.5</v>
      </c>
      <c r="K58" s="438">
        <v>54</v>
      </c>
      <c r="L58" s="438">
        <v>83</v>
      </c>
      <c r="M58" s="438">
        <v>69.11</v>
      </c>
      <c r="N58" s="438">
        <v>57.57</v>
      </c>
      <c r="O58" s="418" t="s">
        <v>4991</v>
      </c>
    </row>
    <row r="59" spans="1:15" ht="29">
      <c r="A59" s="417">
        <v>55</v>
      </c>
      <c r="B59" s="442" t="s">
        <v>4992</v>
      </c>
      <c r="C59" s="438">
        <v>41.5</v>
      </c>
      <c r="D59" s="439" t="s">
        <v>1540</v>
      </c>
      <c r="E59" s="438">
        <v>43.75</v>
      </c>
      <c r="F59" s="438">
        <v>47</v>
      </c>
      <c r="G59" s="438" t="s">
        <v>1540</v>
      </c>
      <c r="H59" s="438">
        <v>61</v>
      </c>
      <c r="I59" s="438">
        <v>43.5</v>
      </c>
      <c r="J59" s="438" t="s">
        <v>1540</v>
      </c>
      <c r="K59" s="438">
        <v>32</v>
      </c>
      <c r="L59" s="438">
        <v>56.56</v>
      </c>
      <c r="M59" s="438" t="s">
        <v>1540</v>
      </c>
      <c r="N59" s="438">
        <v>66.459999999999994</v>
      </c>
      <c r="O59" s="418" t="s">
        <v>4993</v>
      </c>
    </row>
    <row r="60" spans="1:15">
      <c r="A60" s="417">
        <v>56</v>
      </c>
      <c r="B60" s="442" t="s">
        <v>4994</v>
      </c>
      <c r="C60" s="438">
        <v>68</v>
      </c>
      <c r="D60" s="439">
        <v>49.5</v>
      </c>
      <c r="E60" s="438">
        <v>53.5</v>
      </c>
      <c r="F60" s="438">
        <v>66</v>
      </c>
      <c r="G60" s="438">
        <v>68</v>
      </c>
      <c r="H60" s="438">
        <v>71</v>
      </c>
      <c r="I60" s="438">
        <v>64.75</v>
      </c>
      <c r="J60" s="438">
        <v>48.75</v>
      </c>
      <c r="K60" s="438">
        <v>16</v>
      </c>
      <c r="L60" s="438">
        <v>81.66</v>
      </c>
      <c r="M60" s="438">
        <v>75.72</v>
      </c>
      <c r="N60" s="438">
        <v>73.48</v>
      </c>
      <c r="O60" s="418" t="s">
        <v>4995</v>
      </c>
    </row>
    <row r="61" spans="1:15">
      <c r="A61" s="417">
        <v>57</v>
      </c>
      <c r="B61" s="442" t="s">
        <v>4996</v>
      </c>
      <c r="C61" s="438" t="s">
        <v>1540</v>
      </c>
      <c r="D61" s="439" t="s">
        <v>1540</v>
      </c>
      <c r="E61" s="438">
        <v>41</v>
      </c>
      <c r="F61" s="438" t="s">
        <v>1540</v>
      </c>
      <c r="G61" s="438" t="s">
        <v>1540</v>
      </c>
      <c r="H61" s="438">
        <v>35.75</v>
      </c>
      <c r="I61" s="438" t="s">
        <v>1540</v>
      </c>
      <c r="J61" s="438" t="s">
        <v>1540</v>
      </c>
      <c r="K61" s="438">
        <v>29</v>
      </c>
      <c r="L61" s="438" t="s">
        <v>1540</v>
      </c>
      <c r="M61" s="438" t="s">
        <v>1540</v>
      </c>
      <c r="N61" s="438">
        <v>47.12</v>
      </c>
      <c r="O61" s="418" t="s">
        <v>4997</v>
      </c>
    </row>
    <row r="62" spans="1:15">
      <c r="A62" s="417">
        <v>58</v>
      </c>
      <c r="B62" s="442" t="s">
        <v>4998</v>
      </c>
      <c r="C62" s="438">
        <v>64</v>
      </c>
      <c r="D62" s="439">
        <v>55.5</v>
      </c>
      <c r="E62" s="438">
        <v>59.75</v>
      </c>
      <c r="F62" s="438">
        <v>59</v>
      </c>
      <c r="G62" s="438">
        <v>69</v>
      </c>
      <c r="H62" s="438">
        <v>72.25</v>
      </c>
      <c r="I62" s="438">
        <v>58</v>
      </c>
      <c r="J62" s="438">
        <v>48</v>
      </c>
      <c r="K62" s="438">
        <v>71.75</v>
      </c>
      <c r="L62" s="438">
        <v>76.319999999999993</v>
      </c>
      <c r="M62" s="438">
        <v>77.260000000000005</v>
      </c>
      <c r="N62" s="438">
        <v>84.15</v>
      </c>
      <c r="O62" s="418" t="s">
        <v>4999</v>
      </c>
    </row>
    <row r="63" spans="1:15" ht="29">
      <c r="A63" s="417">
        <v>59</v>
      </c>
      <c r="B63" s="442" t="s">
        <v>5000</v>
      </c>
      <c r="C63" s="438" t="s">
        <v>1540</v>
      </c>
      <c r="D63" s="439" t="s">
        <v>1540</v>
      </c>
      <c r="E63" s="438">
        <v>56</v>
      </c>
      <c r="F63" s="438" t="s">
        <v>1540</v>
      </c>
      <c r="G63" s="438" t="s">
        <v>1540</v>
      </c>
      <c r="H63" s="438">
        <v>55.25</v>
      </c>
      <c r="I63" s="438" t="s">
        <v>1540</v>
      </c>
      <c r="J63" s="438" t="s">
        <v>1540</v>
      </c>
      <c r="K63" s="438">
        <v>10</v>
      </c>
      <c r="L63" s="438" t="s">
        <v>1540</v>
      </c>
      <c r="M63" s="438" t="s">
        <v>1540</v>
      </c>
      <c r="N63" s="438">
        <v>58.43</v>
      </c>
      <c r="O63" s="418" t="s">
        <v>5001</v>
      </c>
    </row>
    <row r="64" spans="1:15" ht="29">
      <c r="A64" s="417">
        <v>60</v>
      </c>
      <c r="B64" s="442" t="s">
        <v>5002</v>
      </c>
      <c r="C64" s="438">
        <v>62</v>
      </c>
      <c r="D64" s="439">
        <v>55</v>
      </c>
      <c r="E64" s="438">
        <v>23.75</v>
      </c>
      <c r="F64" s="438">
        <v>55.5</v>
      </c>
      <c r="G64" s="438">
        <v>67</v>
      </c>
      <c r="H64" s="438">
        <v>53.75</v>
      </c>
      <c r="I64" s="438">
        <v>62</v>
      </c>
      <c r="J64" s="438">
        <v>60.5</v>
      </c>
      <c r="K64" s="438">
        <v>1.5</v>
      </c>
      <c r="L64" s="438">
        <v>75.08</v>
      </c>
      <c r="M64" s="438">
        <v>77.98</v>
      </c>
      <c r="N64" s="438">
        <v>53.91</v>
      </c>
      <c r="O64" s="418" t="s">
        <v>5003</v>
      </c>
    </row>
    <row r="65" spans="1:15" ht="29">
      <c r="A65" s="417">
        <v>61</v>
      </c>
      <c r="B65" s="442" t="s">
        <v>5004</v>
      </c>
      <c r="C65" s="438">
        <v>61.75</v>
      </c>
      <c r="D65" s="439">
        <v>54.75</v>
      </c>
      <c r="E65" s="438">
        <v>15</v>
      </c>
      <c r="F65" s="438">
        <v>57.75</v>
      </c>
      <c r="G65" s="438">
        <v>58.25</v>
      </c>
      <c r="H65" s="438">
        <v>54.5</v>
      </c>
      <c r="I65" s="438">
        <v>54</v>
      </c>
      <c r="J65" s="438">
        <v>41</v>
      </c>
      <c r="K65" s="438">
        <v>54.25</v>
      </c>
      <c r="L65" s="438">
        <v>73.680000000000007</v>
      </c>
      <c r="M65" s="438">
        <v>67.62</v>
      </c>
      <c r="N65" s="438">
        <v>58.2</v>
      </c>
      <c r="O65" s="418" t="s">
        <v>5005</v>
      </c>
    </row>
    <row r="66" spans="1:15" ht="29">
      <c r="A66" s="417">
        <v>62</v>
      </c>
      <c r="B66" s="442" t="s">
        <v>5006</v>
      </c>
      <c r="C66" s="438">
        <v>48</v>
      </c>
      <c r="D66" s="439" t="s">
        <v>1540</v>
      </c>
      <c r="E66" s="438">
        <v>86</v>
      </c>
      <c r="F66" s="438">
        <v>48</v>
      </c>
      <c r="G66" s="438" t="s">
        <v>1540</v>
      </c>
      <c r="H66" s="438">
        <v>81</v>
      </c>
      <c r="I66" s="438">
        <v>48</v>
      </c>
      <c r="J66" s="438" t="s">
        <v>1540</v>
      </c>
      <c r="K66" s="438">
        <v>45</v>
      </c>
      <c r="L66" s="438">
        <v>59.98</v>
      </c>
      <c r="M66" s="438" t="s">
        <v>1540</v>
      </c>
      <c r="N66" s="438">
        <v>91.1</v>
      </c>
      <c r="O66" s="418" t="s">
        <v>5007</v>
      </c>
    </row>
    <row r="67" spans="1:15" ht="29">
      <c r="A67" s="417">
        <v>63</v>
      </c>
      <c r="B67" s="442" t="s">
        <v>5008</v>
      </c>
      <c r="C67" s="438">
        <v>50</v>
      </c>
      <c r="D67" s="439" t="s">
        <v>1540</v>
      </c>
      <c r="E67" s="438">
        <v>52</v>
      </c>
      <c r="F67" s="438">
        <v>47.5</v>
      </c>
      <c r="G67" s="438" t="s">
        <v>1540</v>
      </c>
      <c r="H67" s="438">
        <v>65</v>
      </c>
      <c r="I67" s="438">
        <v>39.5</v>
      </c>
      <c r="J67" s="438" t="s">
        <v>1540</v>
      </c>
      <c r="K67" s="438">
        <v>6</v>
      </c>
      <c r="L67" s="438">
        <v>59.38</v>
      </c>
      <c r="M67" s="438" t="s">
        <v>1540</v>
      </c>
      <c r="N67" s="438">
        <v>66.09</v>
      </c>
      <c r="O67" s="418" t="s">
        <v>5009</v>
      </c>
    </row>
    <row r="68" spans="1:15">
      <c r="A68" s="417">
        <v>64</v>
      </c>
      <c r="B68" s="442" t="s">
        <v>5010</v>
      </c>
      <c r="C68" s="438">
        <v>46</v>
      </c>
      <c r="D68" s="439" t="s">
        <v>1540</v>
      </c>
      <c r="E68" s="438">
        <v>41.25</v>
      </c>
      <c r="F68" s="438">
        <v>58</v>
      </c>
      <c r="G68" s="438" t="s">
        <v>1540</v>
      </c>
      <c r="H68" s="438">
        <v>19.38</v>
      </c>
      <c r="I68" s="438">
        <v>46.5</v>
      </c>
      <c r="J68" s="438" t="s">
        <v>1540</v>
      </c>
      <c r="K68" s="438">
        <v>69.38</v>
      </c>
      <c r="L68" s="438">
        <v>66.98</v>
      </c>
      <c r="M68" s="438" t="s">
        <v>1540</v>
      </c>
      <c r="N68" s="438">
        <v>71.819999999999993</v>
      </c>
      <c r="O68" s="418" t="s">
        <v>5011</v>
      </c>
    </row>
    <row r="69" spans="1:15" ht="29">
      <c r="A69" s="417">
        <v>65</v>
      </c>
      <c r="B69" s="442" t="s">
        <v>5012</v>
      </c>
      <c r="C69" s="438">
        <v>54</v>
      </c>
      <c r="D69" s="439" t="s">
        <v>1540</v>
      </c>
      <c r="E69" s="438">
        <v>76</v>
      </c>
      <c r="F69" s="438">
        <v>49</v>
      </c>
      <c r="G69" s="438" t="s">
        <v>1540</v>
      </c>
      <c r="H69" s="438">
        <v>71.5</v>
      </c>
      <c r="I69" s="438">
        <v>47.5</v>
      </c>
      <c r="J69" s="438" t="s">
        <v>1540</v>
      </c>
      <c r="K69" s="438">
        <v>68.75</v>
      </c>
      <c r="L69" s="438">
        <v>64.709999999999994</v>
      </c>
      <c r="M69" s="438" t="s">
        <v>1540</v>
      </c>
      <c r="N69" s="438">
        <v>87.8</v>
      </c>
      <c r="O69" s="418" t="s">
        <v>5013</v>
      </c>
    </row>
    <row r="70" spans="1:15">
      <c r="A70" s="417">
        <v>66</v>
      </c>
      <c r="B70" s="442" t="s">
        <v>5014</v>
      </c>
      <c r="C70" s="438" t="s">
        <v>1540</v>
      </c>
      <c r="D70" s="439" t="s">
        <v>1540</v>
      </c>
      <c r="E70" s="438">
        <v>51</v>
      </c>
      <c r="F70" s="438" t="s">
        <v>1540</v>
      </c>
      <c r="G70" s="438" t="s">
        <v>1540</v>
      </c>
      <c r="H70" s="438">
        <v>47.25</v>
      </c>
      <c r="I70" s="438" t="s">
        <v>1540</v>
      </c>
      <c r="J70" s="438" t="s">
        <v>1540</v>
      </c>
      <c r="K70" s="438">
        <v>14</v>
      </c>
      <c r="L70" s="438" t="s">
        <v>1540</v>
      </c>
      <c r="M70" s="438" t="s">
        <v>1540</v>
      </c>
      <c r="N70" s="438">
        <v>54.24</v>
      </c>
      <c r="O70" s="418" t="s">
        <v>5015</v>
      </c>
    </row>
    <row r="71" spans="1:15" ht="29">
      <c r="A71" s="417">
        <v>67</v>
      </c>
      <c r="B71" s="442" t="s">
        <v>5016</v>
      </c>
      <c r="C71" s="438">
        <v>44.5</v>
      </c>
      <c r="D71" s="439" t="s">
        <v>1540</v>
      </c>
      <c r="E71" s="438">
        <v>12</v>
      </c>
      <c r="F71" s="438">
        <v>54.5</v>
      </c>
      <c r="G71" s="438" t="s">
        <v>1540</v>
      </c>
      <c r="H71" s="438">
        <v>47</v>
      </c>
      <c r="I71" s="438">
        <v>56</v>
      </c>
      <c r="J71" s="438" t="s">
        <v>1540</v>
      </c>
      <c r="K71" s="438">
        <v>28</v>
      </c>
      <c r="L71" s="438">
        <v>66.67</v>
      </c>
      <c r="M71" s="438" t="s">
        <v>1540</v>
      </c>
      <c r="N71" s="438">
        <v>48.78</v>
      </c>
      <c r="O71" s="418" t="s">
        <v>5017</v>
      </c>
    </row>
    <row r="72" spans="1:15">
      <c r="A72" s="417">
        <v>68</v>
      </c>
      <c r="B72" s="442" t="s">
        <v>5018</v>
      </c>
      <c r="C72" s="438">
        <v>55</v>
      </c>
      <c r="D72" s="439" t="s">
        <v>1540</v>
      </c>
      <c r="E72" s="438">
        <v>56.5</v>
      </c>
      <c r="F72" s="438">
        <v>57.5</v>
      </c>
      <c r="G72" s="438" t="s">
        <v>1540</v>
      </c>
      <c r="H72" s="438">
        <v>60</v>
      </c>
      <c r="I72" s="438">
        <v>50.25</v>
      </c>
      <c r="J72" s="438" t="s">
        <v>1540</v>
      </c>
      <c r="K72" s="438">
        <v>42</v>
      </c>
      <c r="L72" s="438">
        <v>69.25</v>
      </c>
      <c r="M72" s="438" t="s">
        <v>1540</v>
      </c>
      <c r="N72" s="438">
        <v>69.489999999999995</v>
      </c>
      <c r="O72" s="418" t="s">
        <v>5019</v>
      </c>
    </row>
    <row r="73" spans="1:15" ht="29">
      <c r="A73" s="417">
        <v>69</v>
      </c>
      <c r="B73" s="442" t="s">
        <v>5020</v>
      </c>
      <c r="C73" s="438">
        <v>61</v>
      </c>
      <c r="D73" s="439">
        <v>47</v>
      </c>
      <c r="E73" s="438">
        <v>56</v>
      </c>
      <c r="F73" s="438">
        <v>59</v>
      </c>
      <c r="G73" s="438">
        <v>66</v>
      </c>
      <c r="H73" s="438">
        <v>63</v>
      </c>
      <c r="I73" s="438">
        <v>55.5</v>
      </c>
      <c r="J73" s="438">
        <v>43</v>
      </c>
      <c r="K73" s="438">
        <v>16</v>
      </c>
      <c r="L73" s="438">
        <v>73.77</v>
      </c>
      <c r="M73" s="438">
        <v>72.87</v>
      </c>
      <c r="N73" s="438">
        <v>66.319999999999993</v>
      </c>
      <c r="O73" s="418" t="s">
        <v>5021</v>
      </c>
    </row>
    <row r="74" spans="1:15" ht="72.5">
      <c r="A74" s="417">
        <v>70</v>
      </c>
      <c r="B74" s="442" t="s">
        <v>5022</v>
      </c>
      <c r="C74" s="438">
        <v>52.13</v>
      </c>
      <c r="D74" s="439">
        <v>56.88</v>
      </c>
      <c r="E74" s="438">
        <v>85.25</v>
      </c>
      <c r="F74" s="438">
        <v>69</v>
      </c>
      <c r="G74" s="438">
        <v>57.5</v>
      </c>
      <c r="H74" s="438">
        <v>86</v>
      </c>
      <c r="I74" s="438">
        <v>65.25</v>
      </c>
      <c r="J74" s="438">
        <v>60.5</v>
      </c>
      <c r="K74" s="438">
        <v>55.75</v>
      </c>
      <c r="L74" s="438">
        <v>79.540000000000006</v>
      </c>
      <c r="M74" s="438">
        <v>73.42</v>
      </c>
      <c r="N74" s="438">
        <v>92.65</v>
      </c>
      <c r="O74" s="418" t="s">
        <v>5023</v>
      </c>
    </row>
    <row r="75" spans="1:15" ht="29">
      <c r="A75" s="417">
        <v>71</v>
      </c>
      <c r="B75" s="442" t="s">
        <v>5024</v>
      </c>
      <c r="C75" s="438">
        <v>65.75</v>
      </c>
      <c r="D75" s="439">
        <v>50</v>
      </c>
      <c r="E75" s="438">
        <v>59.75</v>
      </c>
      <c r="F75" s="438">
        <v>64</v>
      </c>
      <c r="G75" s="438">
        <v>72.5</v>
      </c>
      <c r="H75" s="438">
        <v>62.75</v>
      </c>
      <c r="I75" s="438">
        <v>60</v>
      </c>
      <c r="J75" s="438">
        <v>45</v>
      </c>
      <c r="K75" s="438">
        <v>27</v>
      </c>
      <c r="L75" s="438">
        <v>78.900000000000006</v>
      </c>
      <c r="M75" s="438">
        <v>78.69</v>
      </c>
      <c r="N75" s="438">
        <v>68.760000000000005</v>
      </c>
      <c r="O75" s="418" t="s">
        <v>5025</v>
      </c>
    </row>
    <row r="76" spans="1:15">
      <c r="A76" s="417">
        <v>72</v>
      </c>
      <c r="B76" s="442" t="s">
        <v>5026</v>
      </c>
      <c r="C76" s="438">
        <v>52</v>
      </c>
      <c r="D76" s="439">
        <v>54</v>
      </c>
      <c r="E76" s="438">
        <v>66</v>
      </c>
      <c r="F76" s="438">
        <v>64</v>
      </c>
      <c r="G76" s="438">
        <v>72.5</v>
      </c>
      <c r="H76" s="438">
        <v>65</v>
      </c>
      <c r="I76" s="438">
        <v>52</v>
      </c>
      <c r="J76" s="438">
        <v>68.75</v>
      </c>
      <c r="K76" s="438">
        <v>65.5</v>
      </c>
      <c r="L76" s="438">
        <v>73.73</v>
      </c>
      <c r="M76" s="438">
        <v>82.71</v>
      </c>
      <c r="N76" s="438">
        <v>80.48</v>
      </c>
      <c r="O76" s="418" t="s">
        <v>5027</v>
      </c>
    </row>
    <row r="77" spans="1:15">
      <c r="A77" s="417">
        <v>73</v>
      </c>
      <c r="B77" s="442" t="s">
        <v>5028</v>
      </c>
      <c r="C77" s="438">
        <v>55.75</v>
      </c>
      <c r="D77" s="439">
        <v>48.25</v>
      </c>
      <c r="E77" s="438">
        <v>66</v>
      </c>
      <c r="F77" s="438">
        <v>56.5</v>
      </c>
      <c r="G77" s="438">
        <v>76</v>
      </c>
      <c r="H77" s="438">
        <v>72.75</v>
      </c>
      <c r="I77" s="438">
        <v>59</v>
      </c>
      <c r="J77" s="438">
        <v>45.5</v>
      </c>
      <c r="K77" s="438">
        <v>60</v>
      </c>
      <c r="L77" s="438">
        <v>71.91</v>
      </c>
      <c r="M77" s="438">
        <v>81.27</v>
      </c>
      <c r="N77" s="438">
        <v>83.54</v>
      </c>
      <c r="O77" s="418" t="s">
        <v>5029</v>
      </c>
    </row>
    <row r="78" spans="1:15">
      <c r="A78" s="417">
        <v>74</v>
      </c>
      <c r="B78" s="442" t="s">
        <v>5030</v>
      </c>
      <c r="C78" s="438">
        <v>54</v>
      </c>
      <c r="D78" s="439" t="s">
        <v>1540</v>
      </c>
      <c r="E78" s="438">
        <v>43</v>
      </c>
      <c r="F78" s="438">
        <v>58.5</v>
      </c>
      <c r="G78" s="438" t="s">
        <v>1540</v>
      </c>
      <c r="H78" s="438">
        <v>57.5</v>
      </c>
      <c r="I78" s="438">
        <v>48</v>
      </c>
      <c r="J78" s="438" t="s">
        <v>1540</v>
      </c>
      <c r="K78" s="438">
        <v>17</v>
      </c>
      <c r="L78" s="438">
        <v>69.260000000000005</v>
      </c>
      <c r="M78" s="438" t="s">
        <v>1540</v>
      </c>
      <c r="N78" s="438">
        <v>60.61</v>
      </c>
      <c r="O78" s="418" t="s">
        <v>5031</v>
      </c>
    </row>
    <row r="79" spans="1:15" ht="29">
      <c r="A79" s="417">
        <v>75</v>
      </c>
      <c r="B79" s="442" t="s">
        <v>5032</v>
      </c>
      <c r="C79" s="438">
        <v>53</v>
      </c>
      <c r="D79" s="439" t="s">
        <v>1540</v>
      </c>
      <c r="E79" s="438">
        <v>19</v>
      </c>
      <c r="F79" s="438">
        <v>47.5</v>
      </c>
      <c r="G79" s="438" t="s">
        <v>1540</v>
      </c>
      <c r="H79" s="438">
        <v>61.88</v>
      </c>
      <c r="I79" s="438">
        <v>48.5</v>
      </c>
      <c r="J79" s="438" t="s">
        <v>1540</v>
      </c>
      <c r="K79" s="438">
        <v>53.75</v>
      </c>
      <c r="L79" s="438">
        <v>63.83</v>
      </c>
      <c r="M79" s="438" t="s">
        <v>1540</v>
      </c>
      <c r="N79" s="438">
        <v>65.77</v>
      </c>
      <c r="O79" s="418" t="s">
        <v>5033</v>
      </c>
    </row>
    <row r="80" spans="1:15" ht="43.5">
      <c r="A80" s="417">
        <v>76</v>
      </c>
      <c r="B80" s="442" t="s">
        <v>5034</v>
      </c>
      <c r="C80" s="438">
        <v>50</v>
      </c>
      <c r="D80" s="439">
        <v>62.5</v>
      </c>
      <c r="E80" s="438">
        <v>56</v>
      </c>
      <c r="F80" s="438">
        <v>59</v>
      </c>
      <c r="G80" s="438">
        <v>67.25</v>
      </c>
      <c r="H80" s="438">
        <v>70</v>
      </c>
      <c r="I80" s="438">
        <v>54</v>
      </c>
      <c r="J80" s="438">
        <v>43</v>
      </c>
      <c r="K80" s="438">
        <v>32.25</v>
      </c>
      <c r="L80" s="438">
        <v>70.069999999999993</v>
      </c>
      <c r="M80" s="438">
        <v>76.05</v>
      </c>
      <c r="N80" s="438">
        <v>75.42</v>
      </c>
      <c r="O80" s="418" t="s">
        <v>5035</v>
      </c>
    </row>
    <row r="81" spans="1:15" ht="28.5" customHeight="1">
      <c r="A81" s="417">
        <v>77</v>
      </c>
      <c r="B81" s="442" t="s">
        <v>5036</v>
      </c>
      <c r="C81" s="438">
        <v>55.25</v>
      </c>
      <c r="D81" s="439" t="s">
        <v>1540</v>
      </c>
      <c r="E81" s="438">
        <v>52</v>
      </c>
      <c r="F81" s="438">
        <v>52.5</v>
      </c>
      <c r="G81" s="438" t="s">
        <v>1540</v>
      </c>
      <c r="H81" s="438">
        <v>6.25</v>
      </c>
      <c r="I81" s="438">
        <v>46</v>
      </c>
      <c r="J81" s="438" t="s">
        <v>1540</v>
      </c>
      <c r="K81" s="438">
        <v>5.25</v>
      </c>
      <c r="L81" s="438">
        <v>66.06</v>
      </c>
      <c r="M81" s="438" t="s">
        <v>1540</v>
      </c>
      <c r="N81" s="438">
        <v>52.16</v>
      </c>
      <c r="O81" s="418" t="s">
        <v>5037</v>
      </c>
    </row>
    <row r="82" spans="1:15">
      <c r="A82" s="417">
        <v>78</v>
      </c>
      <c r="B82" s="442" t="s">
        <v>5038</v>
      </c>
      <c r="C82" s="438">
        <v>56.75</v>
      </c>
      <c r="D82" s="439" t="s">
        <v>1540</v>
      </c>
      <c r="E82" s="438">
        <v>41</v>
      </c>
      <c r="F82" s="438">
        <v>46</v>
      </c>
      <c r="G82" s="438" t="s">
        <v>1540</v>
      </c>
      <c r="H82" s="438">
        <v>66</v>
      </c>
      <c r="I82" s="438">
        <v>42</v>
      </c>
      <c r="J82" s="438" t="s">
        <v>1540</v>
      </c>
      <c r="K82" s="438">
        <v>70</v>
      </c>
      <c r="L82" s="438">
        <v>65.11</v>
      </c>
      <c r="M82" s="438" t="s">
        <v>1540</v>
      </c>
      <c r="N82" s="438">
        <v>78.12</v>
      </c>
      <c r="O82" s="418" t="s">
        <v>5039</v>
      </c>
    </row>
    <row r="83" spans="1:15" ht="29">
      <c r="A83" s="417">
        <v>79</v>
      </c>
      <c r="B83" s="442" t="s">
        <v>5040</v>
      </c>
      <c r="C83" s="438">
        <v>47.75</v>
      </c>
      <c r="D83" s="439" t="s">
        <v>1540</v>
      </c>
      <c r="E83" s="438">
        <v>13.5</v>
      </c>
      <c r="F83" s="438">
        <v>54</v>
      </c>
      <c r="G83" s="438" t="s">
        <v>1540</v>
      </c>
      <c r="H83" s="438">
        <v>19.5</v>
      </c>
      <c r="I83" s="438">
        <v>50.5</v>
      </c>
      <c r="J83" s="438" t="s">
        <v>1540</v>
      </c>
      <c r="K83" s="438">
        <v>6.75</v>
      </c>
      <c r="L83" s="438">
        <v>65.09</v>
      </c>
      <c r="M83" s="438" t="s">
        <v>1540</v>
      </c>
      <c r="N83" s="438">
        <v>20.23</v>
      </c>
      <c r="O83" s="418" t="s">
        <v>5041</v>
      </c>
    </row>
    <row r="84" spans="1:15">
      <c r="A84" s="417">
        <v>80</v>
      </c>
      <c r="B84" s="442" t="s">
        <v>5042</v>
      </c>
      <c r="C84" s="438">
        <v>59.75</v>
      </c>
      <c r="D84" s="439" t="s">
        <v>1540</v>
      </c>
      <c r="E84" s="438">
        <v>32.75</v>
      </c>
      <c r="F84" s="438">
        <v>46.5</v>
      </c>
      <c r="G84" s="438" t="s">
        <v>1540</v>
      </c>
      <c r="H84" s="438">
        <v>47.88</v>
      </c>
      <c r="I84" s="438">
        <v>44.5</v>
      </c>
      <c r="J84" s="438" t="s">
        <v>1540</v>
      </c>
      <c r="K84" s="438">
        <v>32.5</v>
      </c>
      <c r="L84" s="438">
        <v>68.069999999999993</v>
      </c>
      <c r="M84" s="438" t="s">
        <v>1540</v>
      </c>
      <c r="N84" s="438">
        <v>53.42</v>
      </c>
      <c r="O84" s="418" t="s">
        <v>5043</v>
      </c>
    </row>
    <row r="85" spans="1:15">
      <c r="A85" s="417">
        <v>81</v>
      </c>
      <c r="B85" s="442" t="s">
        <v>5044</v>
      </c>
      <c r="C85" s="438">
        <v>56.5</v>
      </c>
      <c r="D85" s="439" t="s">
        <v>1540</v>
      </c>
      <c r="E85" s="438">
        <v>67</v>
      </c>
      <c r="F85" s="438">
        <v>42</v>
      </c>
      <c r="G85" s="438" t="s">
        <v>1540</v>
      </c>
      <c r="H85" s="438">
        <v>45.75</v>
      </c>
      <c r="I85" s="438">
        <v>49</v>
      </c>
      <c r="J85" s="438" t="s">
        <v>1540</v>
      </c>
      <c r="K85" s="438">
        <v>25</v>
      </c>
      <c r="L85" s="438">
        <v>65.45</v>
      </c>
      <c r="M85" s="438" t="s">
        <v>1540</v>
      </c>
      <c r="N85" s="438">
        <v>70.77</v>
      </c>
      <c r="O85" s="418" t="s">
        <v>5045</v>
      </c>
    </row>
    <row r="86" spans="1:15">
      <c r="A86" s="417">
        <v>82</v>
      </c>
      <c r="B86" s="442" t="s">
        <v>5046</v>
      </c>
      <c r="C86" s="438">
        <v>45.5</v>
      </c>
      <c r="D86" s="439" t="s">
        <v>1540</v>
      </c>
      <c r="E86" s="438">
        <v>51.75</v>
      </c>
      <c r="F86" s="438">
        <v>54.5</v>
      </c>
      <c r="G86" s="438" t="s">
        <v>1540</v>
      </c>
      <c r="H86" s="438">
        <v>61.5</v>
      </c>
      <c r="I86" s="438">
        <v>55.5</v>
      </c>
      <c r="J86" s="438" t="s">
        <v>1540</v>
      </c>
      <c r="K86" s="438">
        <v>45.75</v>
      </c>
      <c r="L86" s="438">
        <v>66.760000000000005</v>
      </c>
      <c r="M86" s="438" t="s">
        <v>1540</v>
      </c>
      <c r="N86" s="438">
        <v>70.62</v>
      </c>
      <c r="O86" s="418" t="s">
        <v>5047</v>
      </c>
    </row>
    <row r="87" spans="1:15">
      <c r="A87" s="417">
        <v>83</v>
      </c>
      <c r="B87" s="442" t="s">
        <v>5048</v>
      </c>
      <c r="C87" s="438">
        <v>44</v>
      </c>
      <c r="D87" s="439" t="s">
        <v>1540</v>
      </c>
      <c r="E87" s="438">
        <v>56.75</v>
      </c>
      <c r="F87" s="438">
        <v>53</v>
      </c>
      <c r="G87" s="438" t="s">
        <v>1540</v>
      </c>
      <c r="H87" s="438">
        <v>50</v>
      </c>
      <c r="I87" s="438">
        <v>54.5</v>
      </c>
      <c r="J87" s="438" t="s">
        <v>1540</v>
      </c>
      <c r="K87" s="438">
        <v>46.25</v>
      </c>
      <c r="L87" s="438">
        <v>65.11</v>
      </c>
      <c r="M87" s="438" t="s">
        <v>1540</v>
      </c>
      <c r="N87" s="438">
        <v>66.75</v>
      </c>
      <c r="O87" s="418" t="s">
        <v>5049</v>
      </c>
    </row>
    <row r="88" spans="1:15" ht="29">
      <c r="A88" s="417">
        <v>84</v>
      </c>
      <c r="B88" s="442" t="s">
        <v>5050</v>
      </c>
      <c r="C88" s="438" t="s">
        <v>1540</v>
      </c>
      <c r="D88" s="439" t="s">
        <v>1540</v>
      </c>
      <c r="E88" s="438">
        <v>65</v>
      </c>
      <c r="F88" s="438" t="s">
        <v>1540</v>
      </c>
      <c r="G88" s="438" t="s">
        <v>1540</v>
      </c>
      <c r="H88" s="438">
        <v>71.88</v>
      </c>
      <c r="I88" s="438" t="s">
        <v>1540</v>
      </c>
      <c r="J88" s="438" t="s">
        <v>1540</v>
      </c>
      <c r="K88" s="438">
        <v>39.5</v>
      </c>
      <c r="L88" s="438" t="s">
        <v>1540</v>
      </c>
      <c r="M88" s="438" t="s">
        <v>1540</v>
      </c>
      <c r="N88" s="438">
        <v>79.099999999999994</v>
      </c>
      <c r="O88" s="418" t="s">
        <v>5051</v>
      </c>
    </row>
    <row r="89" spans="1:15">
      <c r="A89" s="417">
        <v>85</v>
      </c>
      <c r="B89" s="442" t="s">
        <v>5052</v>
      </c>
      <c r="C89" s="438">
        <v>50.5</v>
      </c>
      <c r="D89" s="439" t="s">
        <v>1540</v>
      </c>
      <c r="E89" s="438">
        <v>57.75</v>
      </c>
      <c r="F89" s="438">
        <v>49</v>
      </c>
      <c r="G89" s="438" t="s">
        <v>1540</v>
      </c>
      <c r="H89" s="438">
        <v>17.5</v>
      </c>
      <c r="I89" s="438">
        <v>54</v>
      </c>
      <c r="J89" s="438" t="s">
        <v>1540</v>
      </c>
      <c r="K89" s="438">
        <v>34</v>
      </c>
      <c r="L89" s="438">
        <v>65.38</v>
      </c>
      <c r="M89" s="438" t="s">
        <v>1540</v>
      </c>
      <c r="N89" s="438">
        <v>60.26</v>
      </c>
      <c r="O89" s="418" t="s">
        <v>5053</v>
      </c>
    </row>
    <row r="90" spans="1:15" ht="27.75" customHeight="1">
      <c r="A90" s="417">
        <v>86</v>
      </c>
      <c r="B90" s="442" t="s">
        <v>5054</v>
      </c>
      <c r="C90" s="438" t="s">
        <v>1540</v>
      </c>
      <c r="D90" s="439" t="s">
        <v>1540</v>
      </c>
      <c r="E90" s="438">
        <v>76</v>
      </c>
      <c r="F90" s="438" t="s">
        <v>1540</v>
      </c>
      <c r="G90" s="438" t="s">
        <v>1540</v>
      </c>
      <c r="H90" s="438">
        <v>51.75</v>
      </c>
      <c r="I90" s="438" t="s">
        <v>1540</v>
      </c>
      <c r="J90" s="438" t="s">
        <v>1540</v>
      </c>
      <c r="K90" s="438">
        <v>31.75</v>
      </c>
      <c r="L90" s="438" t="s">
        <v>1540</v>
      </c>
      <c r="M90" s="438" t="s">
        <v>1540</v>
      </c>
      <c r="N90" s="438">
        <v>79.94</v>
      </c>
      <c r="O90" s="418" t="s">
        <v>5055</v>
      </c>
    </row>
    <row r="91" spans="1:15" ht="38.25" customHeight="1">
      <c r="A91" s="417">
        <v>87</v>
      </c>
      <c r="B91" s="442" t="s">
        <v>5056</v>
      </c>
      <c r="C91" s="438">
        <v>55.5</v>
      </c>
      <c r="D91" s="439" t="s">
        <v>1540</v>
      </c>
      <c r="E91" s="438">
        <v>51.88</v>
      </c>
      <c r="F91" s="438">
        <v>51.5</v>
      </c>
      <c r="G91" s="438" t="s">
        <v>1540</v>
      </c>
      <c r="H91" s="438">
        <v>25.88</v>
      </c>
      <c r="I91" s="438">
        <v>51.5</v>
      </c>
      <c r="J91" s="438" t="s">
        <v>1540</v>
      </c>
      <c r="K91" s="438">
        <v>11.25</v>
      </c>
      <c r="L91" s="438">
        <v>67.3</v>
      </c>
      <c r="M91" s="438" t="s">
        <v>1540</v>
      </c>
      <c r="N91" s="438">
        <v>53.28</v>
      </c>
      <c r="O91" s="418" t="s">
        <v>5057</v>
      </c>
    </row>
    <row r="92" spans="1:15" ht="29">
      <c r="A92" s="417">
        <v>88</v>
      </c>
      <c r="B92" s="442" t="s">
        <v>5058</v>
      </c>
      <c r="C92" s="438">
        <v>70.5</v>
      </c>
      <c r="D92" s="439">
        <v>68</v>
      </c>
      <c r="E92" s="438">
        <v>45</v>
      </c>
      <c r="F92" s="438">
        <v>64</v>
      </c>
      <c r="G92" s="438">
        <v>70.5</v>
      </c>
      <c r="H92" s="438">
        <v>57.25</v>
      </c>
      <c r="I92" s="438">
        <v>59.5</v>
      </c>
      <c r="J92" s="438">
        <v>63.5</v>
      </c>
      <c r="K92" s="438">
        <v>27.75</v>
      </c>
      <c r="L92" s="438">
        <v>81.73</v>
      </c>
      <c r="M92" s="438">
        <v>83.24</v>
      </c>
      <c r="N92" s="438">
        <v>62.59</v>
      </c>
      <c r="O92" s="418" t="s">
        <v>5059</v>
      </c>
    </row>
    <row r="93" spans="1:15" ht="43.5">
      <c r="A93" s="417">
        <v>89</v>
      </c>
      <c r="B93" s="442" t="s">
        <v>5060</v>
      </c>
      <c r="C93" s="438" t="s">
        <v>1540</v>
      </c>
      <c r="D93" s="439" t="s">
        <v>1540</v>
      </c>
      <c r="E93" s="438">
        <v>29.75</v>
      </c>
      <c r="F93" s="438" t="s">
        <v>1540</v>
      </c>
      <c r="G93" s="438" t="s">
        <v>1540</v>
      </c>
      <c r="H93" s="438">
        <v>46</v>
      </c>
      <c r="I93" s="438" t="s">
        <v>1540</v>
      </c>
      <c r="J93" s="438" t="s">
        <v>1540</v>
      </c>
      <c r="K93" s="438">
        <v>61</v>
      </c>
      <c r="L93" s="438" t="s">
        <v>1540</v>
      </c>
      <c r="M93" s="438" t="s">
        <v>1540</v>
      </c>
      <c r="N93" s="438">
        <v>66.34</v>
      </c>
      <c r="O93" s="418" t="s">
        <v>5061</v>
      </c>
    </row>
    <row r="94" spans="1:15">
      <c r="A94" s="417">
        <v>90</v>
      </c>
      <c r="B94" s="442" t="s">
        <v>5062</v>
      </c>
      <c r="C94" s="438">
        <v>46</v>
      </c>
      <c r="D94" s="439" t="s">
        <v>1540</v>
      </c>
      <c r="E94" s="438">
        <v>46</v>
      </c>
      <c r="F94" s="438">
        <v>46.75</v>
      </c>
      <c r="G94" s="438" t="s">
        <v>1540</v>
      </c>
      <c r="H94" s="438">
        <v>68.25</v>
      </c>
      <c r="I94" s="438">
        <v>45.5</v>
      </c>
      <c r="J94" s="438" t="s">
        <v>1540</v>
      </c>
      <c r="K94" s="438">
        <v>56</v>
      </c>
      <c r="L94" s="438">
        <v>57.9</v>
      </c>
      <c r="M94" s="438" t="s">
        <v>1540</v>
      </c>
      <c r="N94" s="438">
        <v>76.430000000000007</v>
      </c>
      <c r="O94" s="418" t="s">
        <v>5063</v>
      </c>
    </row>
    <row r="95" spans="1:15" ht="29">
      <c r="A95" s="417">
        <v>91</v>
      </c>
      <c r="B95" s="442" t="s">
        <v>5064</v>
      </c>
      <c r="C95" s="438">
        <v>60.75</v>
      </c>
      <c r="D95" s="439">
        <v>58</v>
      </c>
      <c r="E95" s="438">
        <v>72</v>
      </c>
      <c r="F95" s="438">
        <v>56</v>
      </c>
      <c r="G95" s="438">
        <v>63</v>
      </c>
      <c r="H95" s="438">
        <v>89</v>
      </c>
      <c r="I95" s="438">
        <v>51.25</v>
      </c>
      <c r="J95" s="438">
        <v>48</v>
      </c>
      <c r="K95" s="438">
        <v>59.25</v>
      </c>
      <c r="L95" s="438">
        <v>72.010000000000005</v>
      </c>
      <c r="M95" s="438">
        <v>73.3</v>
      </c>
      <c r="N95" s="438">
        <v>93.69</v>
      </c>
      <c r="O95" s="418" t="s">
        <v>5065</v>
      </c>
    </row>
    <row r="96" spans="1:15">
      <c r="A96" s="417">
        <v>92</v>
      </c>
      <c r="B96" s="442" t="s">
        <v>5066</v>
      </c>
      <c r="C96" s="438">
        <v>56.75</v>
      </c>
      <c r="D96" s="439" t="s">
        <v>1540</v>
      </c>
      <c r="E96" s="438">
        <v>33</v>
      </c>
      <c r="F96" s="438">
        <v>50.75</v>
      </c>
      <c r="G96" s="438" t="s">
        <v>1540</v>
      </c>
      <c r="H96" s="438">
        <v>65</v>
      </c>
      <c r="I96" s="438">
        <v>53</v>
      </c>
      <c r="J96" s="438" t="s">
        <v>1540</v>
      </c>
      <c r="K96" s="438">
        <v>64</v>
      </c>
      <c r="L96" s="438">
        <v>68.38</v>
      </c>
      <c r="M96" s="438" t="s">
        <v>1540</v>
      </c>
      <c r="N96" s="438">
        <v>72.39</v>
      </c>
      <c r="O96" s="418" t="s">
        <v>5067</v>
      </c>
    </row>
    <row r="97" spans="1:15" ht="29">
      <c r="A97" s="417">
        <v>93</v>
      </c>
      <c r="B97" s="442" t="s">
        <v>5068</v>
      </c>
      <c r="C97" s="438">
        <v>44</v>
      </c>
      <c r="D97" s="439" t="s">
        <v>1540</v>
      </c>
      <c r="E97" s="438">
        <v>33</v>
      </c>
      <c r="F97" s="438">
        <v>41.25</v>
      </c>
      <c r="G97" s="438" t="s">
        <v>1540</v>
      </c>
      <c r="H97" s="438">
        <v>79.5</v>
      </c>
      <c r="I97" s="438">
        <v>44.25</v>
      </c>
      <c r="J97" s="438" t="s">
        <v>1540</v>
      </c>
      <c r="K97" s="438">
        <v>26</v>
      </c>
      <c r="L97" s="438">
        <v>54.37</v>
      </c>
      <c r="M97" s="438" t="s">
        <v>1540</v>
      </c>
      <c r="N97" s="438">
        <v>81.260000000000005</v>
      </c>
      <c r="O97" s="418" t="s">
        <v>5069</v>
      </c>
    </row>
    <row r="98" spans="1:15">
      <c r="A98" s="417">
        <v>94</v>
      </c>
      <c r="B98" s="442" t="s">
        <v>5070</v>
      </c>
      <c r="C98" s="438">
        <v>57</v>
      </c>
      <c r="D98" s="439" t="s">
        <v>1540</v>
      </c>
      <c r="E98" s="438">
        <v>82</v>
      </c>
      <c r="F98" s="438">
        <v>48</v>
      </c>
      <c r="G98" s="438" t="s">
        <v>1540</v>
      </c>
      <c r="H98" s="438">
        <v>80.75</v>
      </c>
      <c r="I98" s="438">
        <v>48</v>
      </c>
      <c r="J98" s="438" t="s">
        <v>1540</v>
      </c>
      <c r="K98" s="438">
        <v>48.75</v>
      </c>
      <c r="L98" s="438">
        <v>66.91</v>
      </c>
      <c r="M98" s="438" t="s">
        <v>1540</v>
      </c>
      <c r="N98" s="438">
        <v>89.09</v>
      </c>
      <c r="O98" s="418" t="s">
        <v>5071</v>
      </c>
    </row>
    <row r="99" spans="1:15">
      <c r="A99" s="417">
        <v>95</v>
      </c>
      <c r="B99" s="442" t="s">
        <v>5072</v>
      </c>
      <c r="C99" s="438">
        <v>74</v>
      </c>
      <c r="D99" s="439">
        <v>51.75</v>
      </c>
      <c r="E99" s="438">
        <v>66</v>
      </c>
      <c r="F99" s="438">
        <v>74.5</v>
      </c>
      <c r="G99" s="438">
        <v>79.5</v>
      </c>
      <c r="H99" s="438">
        <v>75</v>
      </c>
      <c r="I99" s="438">
        <v>72</v>
      </c>
      <c r="J99" s="438">
        <v>54.75</v>
      </c>
      <c r="K99" s="438">
        <v>30</v>
      </c>
      <c r="L99" s="438">
        <v>88.09</v>
      </c>
      <c r="M99" s="438">
        <v>85.31</v>
      </c>
      <c r="N99" s="438">
        <v>79.95</v>
      </c>
      <c r="O99" s="418" t="s">
        <v>5073</v>
      </c>
    </row>
    <row r="100" spans="1:15" ht="29">
      <c r="A100" s="417">
        <v>96</v>
      </c>
      <c r="B100" s="442" t="s">
        <v>5074</v>
      </c>
      <c r="C100" s="438">
        <v>58</v>
      </c>
      <c r="D100" s="439">
        <v>44</v>
      </c>
      <c r="E100" s="438">
        <v>67.5</v>
      </c>
      <c r="F100" s="438">
        <v>62</v>
      </c>
      <c r="G100" s="438">
        <v>47</v>
      </c>
      <c r="H100" s="438">
        <v>80</v>
      </c>
      <c r="I100" s="438">
        <v>53.5</v>
      </c>
      <c r="J100" s="438">
        <v>42.5</v>
      </c>
      <c r="K100" s="438">
        <v>39.630000000000003</v>
      </c>
      <c r="L100" s="438">
        <v>73.790000000000006</v>
      </c>
      <c r="M100" s="438">
        <v>56.91</v>
      </c>
      <c r="N100" s="438">
        <v>85.35</v>
      </c>
      <c r="O100" s="418" t="s">
        <v>5075</v>
      </c>
    </row>
    <row r="101" spans="1:15">
      <c r="A101" s="417">
        <v>97</v>
      </c>
      <c r="B101" s="442" t="s">
        <v>5076</v>
      </c>
      <c r="C101" s="438">
        <v>60</v>
      </c>
      <c r="D101" s="439">
        <v>43</v>
      </c>
      <c r="E101" s="438">
        <v>57</v>
      </c>
      <c r="F101" s="438">
        <v>62</v>
      </c>
      <c r="G101" s="438">
        <v>80</v>
      </c>
      <c r="H101" s="438">
        <v>66</v>
      </c>
      <c r="I101" s="438">
        <v>56</v>
      </c>
      <c r="J101" s="438">
        <v>40</v>
      </c>
      <c r="K101" s="438">
        <v>25.5</v>
      </c>
      <c r="L101" s="438">
        <v>74.77</v>
      </c>
      <c r="M101" s="438">
        <v>83.44</v>
      </c>
      <c r="N101" s="438">
        <v>70.94</v>
      </c>
      <c r="O101" s="418" t="s">
        <v>5077</v>
      </c>
    </row>
    <row r="102" spans="1:15" ht="29">
      <c r="A102" s="417">
        <v>98</v>
      </c>
      <c r="B102" s="442" t="s">
        <v>5078</v>
      </c>
      <c r="C102" s="438">
        <v>69.25</v>
      </c>
      <c r="D102" s="439">
        <v>59.75</v>
      </c>
      <c r="E102" s="438">
        <v>49</v>
      </c>
      <c r="F102" s="438">
        <v>65.25</v>
      </c>
      <c r="G102" s="438">
        <v>71.5</v>
      </c>
      <c r="H102" s="438">
        <v>75</v>
      </c>
      <c r="I102" s="438">
        <v>62.5</v>
      </c>
      <c r="J102" s="438">
        <v>48</v>
      </c>
      <c r="K102" s="438">
        <v>35.75</v>
      </c>
      <c r="L102" s="438">
        <v>81.790000000000006</v>
      </c>
      <c r="M102" s="438">
        <v>79.67</v>
      </c>
      <c r="N102" s="438">
        <v>79.38</v>
      </c>
      <c r="O102" s="418" t="s">
        <v>5079</v>
      </c>
    </row>
    <row r="103" spans="1:15" ht="29">
      <c r="A103" s="417">
        <v>99</v>
      </c>
      <c r="B103" s="442" t="s">
        <v>5080</v>
      </c>
      <c r="C103" s="438">
        <v>52</v>
      </c>
      <c r="D103" s="439" t="s">
        <v>1540</v>
      </c>
      <c r="E103" s="438">
        <v>60.5</v>
      </c>
      <c r="F103" s="438">
        <v>41.5</v>
      </c>
      <c r="G103" s="438" t="s">
        <v>1540</v>
      </c>
      <c r="H103" s="438">
        <v>49.25</v>
      </c>
      <c r="I103" s="438">
        <v>43</v>
      </c>
      <c r="J103" s="438" t="s">
        <v>1540</v>
      </c>
      <c r="K103" s="438">
        <v>38.75</v>
      </c>
      <c r="L103" s="438">
        <v>60.57</v>
      </c>
      <c r="M103" s="438" t="s">
        <v>1540</v>
      </c>
      <c r="N103" s="438">
        <v>68.040000000000006</v>
      </c>
      <c r="O103" s="418" t="s">
        <v>5081</v>
      </c>
    </row>
    <row r="104" spans="1:15" ht="29">
      <c r="A104" s="417">
        <v>100</v>
      </c>
      <c r="B104" s="442" t="s">
        <v>5082</v>
      </c>
      <c r="C104" s="438">
        <v>57</v>
      </c>
      <c r="D104" s="439">
        <v>38</v>
      </c>
      <c r="E104" s="438">
        <v>27.25</v>
      </c>
      <c r="F104" s="438">
        <v>57.5</v>
      </c>
      <c r="G104" s="438">
        <v>43</v>
      </c>
      <c r="H104" s="438">
        <v>12.75</v>
      </c>
      <c r="I104" s="438">
        <v>55</v>
      </c>
      <c r="J104" s="438">
        <v>43</v>
      </c>
      <c r="K104" s="438">
        <v>42.75</v>
      </c>
      <c r="L104" s="438">
        <v>70.819999999999993</v>
      </c>
      <c r="M104" s="438">
        <v>52.31</v>
      </c>
      <c r="N104" s="438">
        <v>44.74</v>
      </c>
      <c r="O104" s="418" t="s">
        <v>5083</v>
      </c>
    </row>
    <row r="105" spans="1:15" ht="34" customHeight="1">
      <c r="A105" s="964" t="s">
        <v>5185</v>
      </c>
      <c r="B105" s="965"/>
      <c r="C105" s="965"/>
      <c r="D105" s="965"/>
      <c r="E105" s="965"/>
      <c r="F105" s="965"/>
      <c r="G105" s="965"/>
      <c r="H105" s="965"/>
      <c r="I105" s="965"/>
      <c r="J105" s="965"/>
      <c r="K105" s="965"/>
      <c r="L105" s="965"/>
      <c r="M105" s="965"/>
      <c r="N105" s="443"/>
      <c r="O105" s="444"/>
    </row>
    <row r="106" spans="1:15" ht="98.5" customHeight="1">
      <c r="A106" s="966" t="s">
        <v>5186</v>
      </c>
      <c r="B106" s="967"/>
      <c r="C106" s="967"/>
      <c r="D106" s="967"/>
      <c r="E106" s="967"/>
      <c r="F106" s="967"/>
      <c r="G106" s="967"/>
      <c r="H106" s="967"/>
      <c r="I106" s="967"/>
      <c r="J106" s="967"/>
      <c r="K106" s="967"/>
      <c r="L106" s="967"/>
      <c r="M106" s="967"/>
      <c r="N106" s="967"/>
      <c r="O106" s="968"/>
    </row>
  </sheetData>
  <mergeCells count="11">
    <mergeCell ref="A105:M105"/>
    <mergeCell ref="A106:O106"/>
    <mergeCell ref="A1:O1"/>
    <mergeCell ref="A2:O2"/>
    <mergeCell ref="A3:A4"/>
    <mergeCell ref="B3:B4"/>
    <mergeCell ref="C3:E3"/>
    <mergeCell ref="F3:H3"/>
    <mergeCell ref="I3:K3"/>
    <mergeCell ref="L3:N3"/>
    <mergeCell ref="O3:O4"/>
  </mergeCells>
  <conditionalFormatting sqref="Q5:XFD104">
    <cfRule type="expression" dxfId="1" priority="1">
      <formula>MOD(ROW(),3)=1</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84021-821C-4B3F-B344-02E4D52E822E}">
  <dimension ref="A1:W79"/>
  <sheetViews>
    <sheetView topLeftCell="A73" zoomScaleNormal="100" zoomScaleSheetLayoutView="100" workbookViewId="0">
      <selection activeCell="O9" sqref="O9"/>
    </sheetView>
  </sheetViews>
  <sheetFormatPr defaultColWidth="0" defaultRowHeight="14.5" zeroHeight="1"/>
  <cols>
    <col min="1" max="1" width="9.1796875" style="419" customWidth="1"/>
    <col min="2" max="2" width="13.81640625" style="419" customWidth="1"/>
    <col min="3" max="3" width="20.1796875" style="419" customWidth="1"/>
    <col min="4" max="4" width="13.453125" style="419" customWidth="1"/>
    <col min="5" max="23" width="9.7265625" style="419" customWidth="1"/>
    <col min="24" max="16384" width="9.1796875" style="419" hidden="1"/>
  </cols>
  <sheetData>
    <row r="1" spans="1:23" ht="21" customHeight="1">
      <c r="A1" s="987" t="s">
        <v>5084</v>
      </c>
      <c r="B1" s="988"/>
      <c r="C1" s="988"/>
      <c r="D1" s="988"/>
      <c r="E1" s="988"/>
      <c r="F1" s="988"/>
      <c r="G1" s="988"/>
      <c r="H1" s="988"/>
      <c r="I1" s="988"/>
      <c r="J1" s="988"/>
      <c r="K1" s="988"/>
      <c r="L1" s="988"/>
      <c r="M1" s="988"/>
      <c r="N1" s="988"/>
      <c r="O1" s="988"/>
      <c r="P1" s="988"/>
      <c r="Q1" s="988"/>
      <c r="R1" s="988"/>
      <c r="S1" s="988"/>
      <c r="T1" s="988"/>
      <c r="U1" s="988"/>
      <c r="V1" s="988"/>
      <c r="W1" s="989"/>
    </row>
    <row r="2" spans="1:23" ht="14.25" customHeight="1">
      <c r="A2" s="990" t="s">
        <v>5085</v>
      </c>
      <c r="B2" s="991"/>
      <c r="C2" s="991"/>
      <c r="D2" s="991"/>
      <c r="E2" s="991"/>
      <c r="F2" s="991"/>
      <c r="G2" s="991"/>
      <c r="H2" s="991"/>
      <c r="I2" s="991"/>
      <c r="J2" s="991"/>
      <c r="K2" s="991"/>
      <c r="L2" s="991"/>
      <c r="M2" s="991"/>
      <c r="N2" s="991"/>
      <c r="O2" s="991"/>
      <c r="P2" s="991"/>
      <c r="Q2" s="991"/>
      <c r="R2" s="991"/>
      <c r="S2" s="991"/>
      <c r="T2" s="991"/>
      <c r="U2" s="991"/>
      <c r="V2" s="991"/>
      <c r="W2" s="992"/>
    </row>
    <row r="3" spans="1:23" s="421" customFormat="1" ht="13.5" customHeight="1">
      <c r="A3" s="420"/>
      <c r="B3" s="993" t="s">
        <v>5086</v>
      </c>
      <c r="C3" s="993"/>
      <c r="D3" s="993"/>
      <c r="E3" s="993"/>
      <c r="F3" s="993"/>
      <c r="G3" s="993"/>
      <c r="H3" s="993"/>
      <c r="I3" s="993"/>
      <c r="J3" s="993"/>
      <c r="K3" s="993"/>
      <c r="L3" s="993"/>
      <c r="M3" s="993"/>
      <c r="N3" s="993"/>
      <c r="O3" s="993"/>
      <c r="P3" s="993"/>
      <c r="Q3" s="993"/>
      <c r="R3" s="993"/>
      <c r="S3" s="993"/>
      <c r="T3" s="993"/>
      <c r="U3" s="993"/>
      <c r="V3" s="993"/>
      <c r="W3" s="994"/>
    </row>
    <row r="4" spans="1:23" s="423" customFormat="1" ht="29.25" customHeight="1">
      <c r="A4" s="995" t="s">
        <v>5087</v>
      </c>
      <c r="B4" s="995" t="s">
        <v>5088</v>
      </c>
      <c r="C4" s="995" t="s">
        <v>5089</v>
      </c>
      <c r="D4" s="995" t="s">
        <v>5090</v>
      </c>
      <c r="E4" s="996">
        <v>2015</v>
      </c>
      <c r="F4" s="996"/>
      <c r="G4" s="996"/>
      <c r="H4" s="996">
        <v>2016</v>
      </c>
      <c r="I4" s="996"/>
      <c r="J4" s="996"/>
      <c r="K4" s="996">
        <v>2017</v>
      </c>
      <c r="L4" s="996"/>
      <c r="M4" s="996"/>
      <c r="N4" s="996">
        <v>2018</v>
      </c>
      <c r="O4" s="996"/>
      <c r="P4" s="996">
        <v>2019</v>
      </c>
      <c r="Q4" s="996"/>
      <c r="R4" s="996">
        <v>2020</v>
      </c>
      <c r="S4" s="996"/>
      <c r="T4" s="996">
        <v>2021</v>
      </c>
      <c r="U4" s="996"/>
      <c r="V4" s="996">
        <v>2022</v>
      </c>
      <c r="W4" s="996"/>
    </row>
    <row r="5" spans="1:23" ht="48" customHeight="1">
      <c r="A5" s="996"/>
      <c r="B5" s="996"/>
      <c r="C5" s="996"/>
      <c r="D5" s="995"/>
      <c r="E5" s="422" t="s">
        <v>5091</v>
      </c>
      <c r="F5" s="422" t="s">
        <v>5092</v>
      </c>
      <c r="G5" s="422" t="s">
        <v>5093</v>
      </c>
      <c r="H5" s="422" t="s">
        <v>5091</v>
      </c>
      <c r="I5" s="422" t="s">
        <v>5092</v>
      </c>
      <c r="J5" s="422" t="s">
        <v>5093</v>
      </c>
      <c r="K5" s="422" t="s">
        <v>5091</v>
      </c>
      <c r="L5" s="422" t="s">
        <v>5092</v>
      </c>
      <c r="M5" s="422" t="s">
        <v>5093</v>
      </c>
      <c r="N5" s="422" t="s">
        <v>5091</v>
      </c>
      <c r="O5" s="422" t="s">
        <v>5092</v>
      </c>
      <c r="P5" s="422" t="s">
        <v>5091</v>
      </c>
      <c r="Q5" s="422" t="s">
        <v>5092</v>
      </c>
      <c r="R5" s="422" t="s">
        <v>5091</v>
      </c>
      <c r="S5" s="422" t="s">
        <v>5092</v>
      </c>
      <c r="T5" s="422" t="s">
        <v>5091</v>
      </c>
      <c r="U5" s="422" t="s">
        <v>5092</v>
      </c>
      <c r="V5" s="422" t="s">
        <v>5091</v>
      </c>
      <c r="W5" s="422" t="s">
        <v>5092</v>
      </c>
    </row>
    <row r="6" spans="1:23" ht="33.75" customHeight="1">
      <c r="A6" s="997">
        <v>1</v>
      </c>
      <c r="B6" s="998" t="s">
        <v>5094</v>
      </c>
      <c r="C6" s="426" t="s">
        <v>5095</v>
      </c>
      <c r="D6" s="426" t="s">
        <v>5096</v>
      </c>
      <c r="E6" s="424">
        <v>67</v>
      </c>
      <c r="F6" s="424">
        <v>59</v>
      </c>
      <c r="G6" s="424">
        <v>65</v>
      </c>
      <c r="H6" s="424">
        <v>67</v>
      </c>
      <c r="I6" s="424">
        <v>62</v>
      </c>
      <c r="J6" s="424">
        <v>66</v>
      </c>
      <c r="K6" s="424">
        <v>67</v>
      </c>
      <c r="L6" s="424">
        <v>61</v>
      </c>
      <c r="M6" s="424">
        <v>65</v>
      </c>
      <c r="N6" s="427">
        <v>65</v>
      </c>
      <c r="O6" s="427">
        <v>55</v>
      </c>
      <c r="P6" s="425">
        <v>65</v>
      </c>
      <c r="Q6" s="425">
        <v>55</v>
      </c>
      <c r="R6" s="424">
        <v>65</v>
      </c>
      <c r="S6" s="424">
        <v>55</v>
      </c>
      <c r="T6" s="424">
        <v>65</v>
      </c>
      <c r="U6" s="428">
        <v>55</v>
      </c>
      <c r="V6" s="424">
        <v>65</v>
      </c>
      <c r="W6" s="424">
        <v>61</v>
      </c>
    </row>
    <row r="7" spans="1:23" ht="35.25" customHeight="1">
      <c r="A7" s="997"/>
      <c r="B7" s="998"/>
      <c r="C7" s="426" t="s">
        <v>5097</v>
      </c>
      <c r="D7" s="426" t="s">
        <v>5098</v>
      </c>
      <c r="E7" s="424">
        <v>61</v>
      </c>
      <c r="F7" s="424">
        <v>59</v>
      </c>
      <c r="G7" s="424">
        <v>60</v>
      </c>
      <c r="H7" s="424">
        <v>64</v>
      </c>
      <c r="I7" s="424">
        <v>57</v>
      </c>
      <c r="J7" s="424">
        <v>62</v>
      </c>
      <c r="K7" s="424">
        <v>66</v>
      </c>
      <c r="L7" s="424">
        <v>60</v>
      </c>
      <c r="M7" s="424">
        <v>65</v>
      </c>
      <c r="N7" s="427">
        <v>75</v>
      </c>
      <c r="O7" s="427">
        <v>70</v>
      </c>
      <c r="P7" s="425">
        <v>75</v>
      </c>
      <c r="Q7" s="425">
        <v>70</v>
      </c>
      <c r="R7" s="424">
        <v>75</v>
      </c>
      <c r="S7" s="424">
        <v>70</v>
      </c>
      <c r="T7" s="424">
        <v>75</v>
      </c>
      <c r="U7" s="428">
        <v>70</v>
      </c>
      <c r="V7" s="424">
        <v>59</v>
      </c>
      <c r="W7" s="424">
        <v>55</v>
      </c>
    </row>
    <row r="8" spans="1:23" ht="33" customHeight="1">
      <c r="A8" s="997"/>
      <c r="B8" s="998"/>
      <c r="C8" s="426" t="s">
        <v>5099</v>
      </c>
      <c r="D8" s="426" t="s">
        <v>5100</v>
      </c>
      <c r="E8" s="424">
        <v>58</v>
      </c>
      <c r="F8" s="424">
        <v>52</v>
      </c>
      <c r="G8" s="424">
        <v>57</v>
      </c>
      <c r="H8" s="424">
        <v>58</v>
      </c>
      <c r="I8" s="424">
        <v>53</v>
      </c>
      <c r="J8" s="424">
        <v>57</v>
      </c>
      <c r="K8" s="424">
        <v>57</v>
      </c>
      <c r="L8" s="424">
        <v>50</v>
      </c>
      <c r="M8" s="424">
        <v>55</v>
      </c>
      <c r="N8" s="427">
        <v>55</v>
      </c>
      <c r="O8" s="427">
        <v>45</v>
      </c>
      <c r="P8" s="425">
        <v>55</v>
      </c>
      <c r="Q8" s="425">
        <v>45</v>
      </c>
      <c r="R8" s="424">
        <v>55</v>
      </c>
      <c r="S8" s="424">
        <v>45</v>
      </c>
      <c r="T8" s="424">
        <v>55</v>
      </c>
      <c r="U8" s="428">
        <v>45</v>
      </c>
      <c r="V8" s="424">
        <v>54</v>
      </c>
      <c r="W8" s="424">
        <v>48</v>
      </c>
    </row>
    <row r="9" spans="1:23" ht="31.5" customHeight="1">
      <c r="A9" s="997"/>
      <c r="B9" s="998"/>
      <c r="C9" s="426" t="s">
        <v>5101</v>
      </c>
      <c r="D9" s="426" t="s">
        <v>5096</v>
      </c>
      <c r="E9" s="424">
        <v>59</v>
      </c>
      <c r="F9" s="424">
        <v>57</v>
      </c>
      <c r="G9" s="424">
        <v>59</v>
      </c>
      <c r="H9" s="424">
        <v>56</v>
      </c>
      <c r="I9" s="424">
        <v>56</v>
      </c>
      <c r="J9" s="424">
        <v>56</v>
      </c>
      <c r="K9" s="424">
        <v>64</v>
      </c>
      <c r="L9" s="424">
        <v>63</v>
      </c>
      <c r="M9" s="424">
        <v>64</v>
      </c>
      <c r="N9" s="427">
        <v>65</v>
      </c>
      <c r="O9" s="427">
        <v>55</v>
      </c>
      <c r="P9" s="425">
        <v>65</v>
      </c>
      <c r="Q9" s="425">
        <v>55</v>
      </c>
      <c r="R9" s="424">
        <v>65</v>
      </c>
      <c r="S9" s="424">
        <v>55</v>
      </c>
      <c r="T9" s="424">
        <v>65</v>
      </c>
      <c r="U9" s="428">
        <v>55</v>
      </c>
      <c r="V9" s="424">
        <v>65</v>
      </c>
      <c r="W9" s="424">
        <v>65</v>
      </c>
    </row>
    <row r="10" spans="1:23" ht="33.75" customHeight="1">
      <c r="A10" s="997"/>
      <c r="B10" s="998"/>
      <c r="C10" s="426" t="s">
        <v>5102</v>
      </c>
      <c r="D10" s="426" t="s">
        <v>5100</v>
      </c>
      <c r="E10" s="424">
        <v>66</v>
      </c>
      <c r="F10" s="424">
        <v>58</v>
      </c>
      <c r="G10" s="424">
        <v>64</v>
      </c>
      <c r="H10" s="424">
        <v>66</v>
      </c>
      <c r="I10" s="424">
        <v>62</v>
      </c>
      <c r="J10" s="424">
        <v>65</v>
      </c>
      <c r="K10" s="424">
        <v>66</v>
      </c>
      <c r="L10" s="424">
        <v>66</v>
      </c>
      <c r="M10" s="424">
        <v>66</v>
      </c>
      <c r="N10" s="427">
        <v>55</v>
      </c>
      <c r="O10" s="427">
        <v>45</v>
      </c>
      <c r="P10" s="425">
        <v>55</v>
      </c>
      <c r="Q10" s="425">
        <v>45</v>
      </c>
      <c r="R10" s="424">
        <v>55</v>
      </c>
      <c r="S10" s="424">
        <v>45</v>
      </c>
      <c r="T10" s="424">
        <v>55</v>
      </c>
      <c r="U10" s="428">
        <v>45</v>
      </c>
      <c r="V10" s="424">
        <v>64</v>
      </c>
      <c r="W10" s="424">
        <v>62</v>
      </c>
    </row>
    <row r="11" spans="1:23" ht="43.5">
      <c r="A11" s="997"/>
      <c r="B11" s="998"/>
      <c r="C11" s="426" t="s">
        <v>5103</v>
      </c>
      <c r="D11" s="426" t="s">
        <v>5096</v>
      </c>
      <c r="E11" s="424">
        <v>72</v>
      </c>
      <c r="F11" s="424">
        <v>63</v>
      </c>
      <c r="G11" s="424">
        <v>70</v>
      </c>
      <c r="H11" s="424">
        <v>72</v>
      </c>
      <c r="I11" s="424">
        <v>64</v>
      </c>
      <c r="J11" s="424">
        <v>70</v>
      </c>
      <c r="K11" s="424">
        <v>72</v>
      </c>
      <c r="L11" s="424">
        <v>64</v>
      </c>
      <c r="M11" s="424">
        <v>70</v>
      </c>
      <c r="N11" s="427">
        <v>65</v>
      </c>
      <c r="O11" s="427">
        <v>55</v>
      </c>
      <c r="P11" s="425">
        <v>65</v>
      </c>
      <c r="Q11" s="425">
        <v>55</v>
      </c>
      <c r="R11" s="424">
        <v>65</v>
      </c>
      <c r="S11" s="424">
        <v>55</v>
      </c>
      <c r="T11" s="424">
        <v>65</v>
      </c>
      <c r="U11" s="428">
        <v>55</v>
      </c>
      <c r="V11" s="424">
        <v>73</v>
      </c>
      <c r="W11" s="424">
        <v>67</v>
      </c>
    </row>
    <row r="12" spans="1:23" ht="29">
      <c r="A12" s="997"/>
      <c r="B12" s="998"/>
      <c r="C12" s="426" t="s">
        <v>5104</v>
      </c>
      <c r="D12" s="426" t="s">
        <v>5105</v>
      </c>
      <c r="E12" s="424">
        <v>60</v>
      </c>
      <c r="F12" s="424">
        <v>54</v>
      </c>
      <c r="G12" s="424">
        <v>58</v>
      </c>
      <c r="H12" s="424">
        <v>60</v>
      </c>
      <c r="I12" s="424">
        <v>55</v>
      </c>
      <c r="J12" s="424">
        <v>59</v>
      </c>
      <c r="K12" s="424">
        <v>60</v>
      </c>
      <c r="L12" s="424">
        <v>55</v>
      </c>
      <c r="M12" s="424">
        <v>59</v>
      </c>
      <c r="N12" s="427">
        <v>50</v>
      </c>
      <c r="O12" s="427">
        <v>40</v>
      </c>
      <c r="P12" s="425">
        <v>50</v>
      </c>
      <c r="Q12" s="425">
        <v>40</v>
      </c>
      <c r="R12" s="424">
        <v>50</v>
      </c>
      <c r="S12" s="424">
        <v>40</v>
      </c>
      <c r="T12" s="424">
        <v>50</v>
      </c>
      <c r="U12" s="428">
        <v>40</v>
      </c>
      <c r="V12" s="424">
        <v>77</v>
      </c>
      <c r="W12" s="424">
        <v>79</v>
      </c>
    </row>
    <row r="13" spans="1:23" ht="29">
      <c r="A13" s="997"/>
      <c r="B13" s="998"/>
      <c r="C13" s="426" t="s">
        <v>5106</v>
      </c>
      <c r="D13" s="426" t="s">
        <v>5107</v>
      </c>
      <c r="E13" s="424">
        <v>67</v>
      </c>
      <c r="F13" s="424">
        <v>61</v>
      </c>
      <c r="G13" s="424">
        <v>66</v>
      </c>
      <c r="H13" s="424">
        <v>68</v>
      </c>
      <c r="I13" s="424">
        <v>62</v>
      </c>
      <c r="J13" s="424">
        <v>66</v>
      </c>
      <c r="K13" s="424">
        <v>72</v>
      </c>
      <c r="L13" s="424">
        <v>66</v>
      </c>
      <c r="M13" s="424">
        <v>71</v>
      </c>
      <c r="N13" s="427">
        <v>75</v>
      </c>
      <c r="O13" s="427">
        <v>70</v>
      </c>
      <c r="P13" s="425">
        <v>75</v>
      </c>
      <c r="Q13" s="425">
        <v>70</v>
      </c>
      <c r="R13" s="424">
        <v>75</v>
      </c>
      <c r="S13" s="424">
        <v>70</v>
      </c>
      <c r="T13" s="424">
        <v>75</v>
      </c>
      <c r="U13" s="428">
        <v>70</v>
      </c>
      <c r="V13" s="424">
        <v>67</v>
      </c>
      <c r="W13" s="424">
        <v>62</v>
      </c>
    </row>
    <row r="14" spans="1:23" ht="29">
      <c r="A14" s="997"/>
      <c r="B14" s="998"/>
      <c r="C14" s="426" t="s">
        <v>5108</v>
      </c>
      <c r="D14" s="426" t="s">
        <v>5109</v>
      </c>
      <c r="E14" s="424">
        <v>66</v>
      </c>
      <c r="F14" s="424">
        <v>60</v>
      </c>
      <c r="G14" s="424">
        <v>64</v>
      </c>
      <c r="H14" s="424">
        <v>64</v>
      </c>
      <c r="I14" s="424">
        <v>59</v>
      </c>
      <c r="J14" s="424">
        <v>63</v>
      </c>
      <c r="K14" s="424">
        <v>68</v>
      </c>
      <c r="L14" s="424">
        <v>61</v>
      </c>
      <c r="M14" s="424">
        <v>67</v>
      </c>
      <c r="N14" s="427">
        <v>55</v>
      </c>
      <c r="O14" s="427">
        <v>45</v>
      </c>
      <c r="P14" s="425">
        <v>55</v>
      </c>
      <c r="Q14" s="425">
        <v>45</v>
      </c>
      <c r="R14" s="424">
        <v>55</v>
      </c>
      <c r="S14" s="424">
        <v>45</v>
      </c>
      <c r="T14" s="424">
        <v>55</v>
      </c>
      <c r="U14" s="428">
        <v>45</v>
      </c>
      <c r="V14" s="424">
        <v>63</v>
      </c>
      <c r="W14" s="424">
        <v>57</v>
      </c>
    </row>
    <row r="15" spans="1:23" ht="32.25" customHeight="1">
      <c r="A15" s="997"/>
      <c r="B15" s="998"/>
      <c r="C15" s="426" t="s">
        <v>5110</v>
      </c>
      <c r="D15" s="426" t="s">
        <v>5105</v>
      </c>
      <c r="E15" s="424">
        <v>63</v>
      </c>
      <c r="F15" s="424">
        <v>60</v>
      </c>
      <c r="G15" s="424">
        <v>62</v>
      </c>
      <c r="H15" s="424">
        <v>63</v>
      </c>
      <c r="I15" s="424">
        <v>65</v>
      </c>
      <c r="J15" s="424">
        <v>64</v>
      </c>
      <c r="K15" s="424">
        <v>67</v>
      </c>
      <c r="L15" s="424">
        <v>66</v>
      </c>
      <c r="M15" s="424">
        <v>66</v>
      </c>
      <c r="N15" s="427">
        <v>50</v>
      </c>
      <c r="O15" s="427">
        <v>40</v>
      </c>
      <c r="P15" s="425">
        <v>50</v>
      </c>
      <c r="Q15" s="425">
        <v>40</v>
      </c>
      <c r="R15" s="424">
        <v>50</v>
      </c>
      <c r="S15" s="424">
        <v>40</v>
      </c>
      <c r="T15" s="424">
        <v>50</v>
      </c>
      <c r="U15" s="428">
        <v>40</v>
      </c>
      <c r="V15" s="424">
        <v>61</v>
      </c>
      <c r="W15" s="424">
        <v>60</v>
      </c>
    </row>
    <row r="16" spans="1:23" ht="49.5" customHeight="1">
      <c r="A16" s="997">
        <v>2</v>
      </c>
      <c r="B16" s="998" t="s">
        <v>5111</v>
      </c>
      <c r="C16" s="426" t="s">
        <v>5112</v>
      </c>
      <c r="D16" s="426" t="s">
        <v>5105</v>
      </c>
      <c r="E16" s="424">
        <v>67</v>
      </c>
      <c r="F16" s="424">
        <v>60</v>
      </c>
      <c r="G16" s="424">
        <v>65</v>
      </c>
      <c r="H16" s="424">
        <v>67</v>
      </c>
      <c r="I16" s="424">
        <v>59</v>
      </c>
      <c r="J16" s="424">
        <v>65</v>
      </c>
      <c r="K16" s="424">
        <v>67</v>
      </c>
      <c r="L16" s="424">
        <v>62</v>
      </c>
      <c r="M16" s="424">
        <v>66</v>
      </c>
      <c r="N16" s="427">
        <v>50</v>
      </c>
      <c r="O16" s="427">
        <v>40</v>
      </c>
      <c r="P16" s="425">
        <v>50</v>
      </c>
      <c r="Q16" s="425">
        <v>40</v>
      </c>
      <c r="R16" s="424">
        <v>50</v>
      </c>
      <c r="S16" s="424">
        <v>40</v>
      </c>
      <c r="T16" s="424">
        <v>50</v>
      </c>
      <c r="U16" s="428">
        <v>40</v>
      </c>
      <c r="V16" s="424">
        <v>66</v>
      </c>
      <c r="W16" s="424">
        <v>65</v>
      </c>
    </row>
    <row r="17" spans="1:23" ht="29">
      <c r="A17" s="997"/>
      <c r="B17" s="998"/>
      <c r="C17" s="429" t="s">
        <v>5113</v>
      </c>
      <c r="D17" s="429" t="s">
        <v>5114</v>
      </c>
      <c r="E17" s="424">
        <v>77</v>
      </c>
      <c r="F17" s="424">
        <v>69</v>
      </c>
      <c r="G17" s="424">
        <v>75</v>
      </c>
      <c r="H17" s="424">
        <v>76</v>
      </c>
      <c r="I17" s="424">
        <v>68</v>
      </c>
      <c r="J17" s="424">
        <v>74</v>
      </c>
      <c r="K17" s="424">
        <v>75</v>
      </c>
      <c r="L17" s="424">
        <v>67</v>
      </c>
      <c r="M17" s="424">
        <v>73</v>
      </c>
      <c r="N17" s="427">
        <v>65</v>
      </c>
      <c r="O17" s="427">
        <v>55</v>
      </c>
      <c r="P17" s="425">
        <v>65</v>
      </c>
      <c r="Q17" s="425">
        <v>55</v>
      </c>
      <c r="R17" s="424">
        <v>65</v>
      </c>
      <c r="S17" s="424">
        <v>55</v>
      </c>
      <c r="T17" s="424">
        <v>65</v>
      </c>
      <c r="U17" s="428">
        <v>55</v>
      </c>
      <c r="V17" s="424">
        <v>62</v>
      </c>
      <c r="W17" s="424">
        <v>60</v>
      </c>
    </row>
    <row r="18" spans="1:23" ht="29">
      <c r="A18" s="997"/>
      <c r="B18" s="998"/>
      <c r="C18" s="430" t="s">
        <v>5115</v>
      </c>
      <c r="D18" s="430" t="s">
        <v>5114</v>
      </c>
      <c r="E18" s="424">
        <v>72</v>
      </c>
      <c r="F18" s="424">
        <v>65</v>
      </c>
      <c r="G18" s="424">
        <v>71</v>
      </c>
      <c r="H18" s="424">
        <v>73</v>
      </c>
      <c r="I18" s="424">
        <v>71</v>
      </c>
      <c r="J18" s="424">
        <v>72</v>
      </c>
      <c r="K18" s="424">
        <v>75</v>
      </c>
      <c r="L18" s="424">
        <v>76</v>
      </c>
      <c r="M18" s="424">
        <v>75</v>
      </c>
      <c r="N18" s="427">
        <v>65</v>
      </c>
      <c r="O18" s="427">
        <v>55</v>
      </c>
      <c r="P18" s="425">
        <v>65</v>
      </c>
      <c r="Q18" s="425">
        <v>55</v>
      </c>
      <c r="R18" s="424">
        <v>65</v>
      </c>
      <c r="S18" s="424">
        <v>55</v>
      </c>
      <c r="T18" s="424">
        <v>65</v>
      </c>
      <c r="U18" s="428">
        <v>55</v>
      </c>
      <c r="V18" s="424">
        <v>57</v>
      </c>
      <c r="W18" s="424">
        <v>55</v>
      </c>
    </row>
    <row r="19" spans="1:23" ht="29">
      <c r="A19" s="997"/>
      <c r="B19" s="998"/>
      <c r="C19" s="431" t="s">
        <v>5116</v>
      </c>
      <c r="D19" s="431" t="s">
        <v>5107</v>
      </c>
      <c r="E19" s="432">
        <v>80</v>
      </c>
      <c r="F19" s="432">
        <v>76</v>
      </c>
      <c r="G19" s="432">
        <v>79</v>
      </c>
      <c r="H19" s="432">
        <v>79</v>
      </c>
      <c r="I19" s="432">
        <v>76</v>
      </c>
      <c r="J19" s="432">
        <v>78</v>
      </c>
      <c r="K19" s="432">
        <v>76</v>
      </c>
      <c r="L19" s="432">
        <v>72</v>
      </c>
      <c r="M19" s="432">
        <v>75</v>
      </c>
      <c r="N19" s="433">
        <v>75</v>
      </c>
      <c r="O19" s="433">
        <v>70</v>
      </c>
      <c r="P19" s="434">
        <v>75</v>
      </c>
      <c r="Q19" s="434">
        <v>70</v>
      </c>
      <c r="R19" s="432">
        <v>75</v>
      </c>
      <c r="S19" s="432">
        <v>70</v>
      </c>
      <c r="T19" s="432">
        <v>75</v>
      </c>
      <c r="U19" s="435">
        <v>70</v>
      </c>
      <c r="V19" s="432">
        <v>67</v>
      </c>
      <c r="W19" s="432">
        <v>65</v>
      </c>
    </row>
    <row r="20" spans="1:23" ht="29">
      <c r="A20" s="997"/>
      <c r="B20" s="998"/>
      <c r="C20" s="430" t="s">
        <v>5117</v>
      </c>
      <c r="D20" s="430" t="s">
        <v>5109</v>
      </c>
      <c r="E20" s="424">
        <v>73</v>
      </c>
      <c r="F20" s="424">
        <v>68</v>
      </c>
      <c r="G20" s="424">
        <v>72</v>
      </c>
      <c r="H20" s="424">
        <v>73</v>
      </c>
      <c r="I20" s="424">
        <v>72</v>
      </c>
      <c r="J20" s="424">
        <v>73</v>
      </c>
      <c r="K20" s="424">
        <v>69</v>
      </c>
      <c r="L20" s="424">
        <v>58</v>
      </c>
      <c r="M20" s="424">
        <v>67</v>
      </c>
      <c r="N20" s="427">
        <v>55</v>
      </c>
      <c r="O20" s="427">
        <v>45</v>
      </c>
      <c r="P20" s="425">
        <v>55</v>
      </c>
      <c r="Q20" s="425">
        <v>45</v>
      </c>
      <c r="R20" s="424">
        <v>55</v>
      </c>
      <c r="S20" s="424">
        <v>45</v>
      </c>
      <c r="T20" s="424">
        <v>55</v>
      </c>
      <c r="U20" s="428">
        <v>45</v>
      </c>
      <c r="V20" s="424">
        <v>64</v>
      </c>
      <c r="W20" s="424">
        <v>60</v>
      </c>
    </row>
    <row r="21" spans="1:23" ht="29">
      <c r="A21" s="997"/>
      <c r="B21" s="998"/>
      <c r="C21" s="436" t="s">
        <v>5118</v>
      </c>
      <c r="D21" s="426" t="s">
        <v>5114</v>
      </c>
      <c r="E21" s="424">
        <v>74</v>
      </c>
      <c r="F21" s="424">
        <v>67</v>
      </c>
      <c r="G21" s="424">
        <v>72</v>
      </c>
      <c r="H21" s="424">
        <v>77</v>
      </c>
      <c r="I21" s="424">
        <v>71</v>
      </c>
      <c r="J21" s="424">
        <v>75</v>
      </c>
      <c r="K21" s="424">
        <v>78</v>
      </c>
      <c r="L21" s="424">
        <v>77</v>
      </c>
      <c r="M21" s="424">
        <v>77</v>
      </c>
      <c r="N21" s="427">
        <v>65</v>
      </c>
      <c r="O21" s="427">
        <v>55</v>
      </c>
      <c r="P21" s="425">
        <v>65</v>
      </c>
      <c r="Q21" s="425">
        <v>55</v>
      </c>
      <c r="R21" s="424">
        <v>65</v>
      </c>
      <c r="S21" s="424">
        <v>55</v>
      </c>
      <c r="T21" s="424">
        <v>65</v>
      </c>
      <c r="U21" s="428">
        <v>55</v>
      </c>
      <c r="V21" s="424">
        <v>64</v>
      </c>
      <c r="W21" s="424">
        <v>63</v>
      </c>
    </row>
    <row r="22" spans="1:23" ht="29">
      <c r="A22" s="997"/>
      <c r="B22" s="998"/>
      <c r="C22" s="426" t="s">
        <v>5119</v>
      </c>
      <c r="D22" s="426" t="s">
        <v>5109</v>
      </c>
      <c r="E22" s="424">
        <v>67</v>
      </c>
      <c r="F22" s="424">
        <v>67</v>
      </c>
      <c r="G22" s="424">
        <v>67</v>
      </c>
      <c r="H22" s="424">
        <v>68</v>
      </c>
      <c r="I22" s="424">
        <v>70</v>
      </c>
      <c r="J22" s="424">
        <v>69</v>
      </c>
      <c r="K22" s="424">
        <v>74</v>
      </c>
      <c r="L22" s="424">
        <v>69</v>
      </c>
      <c r="M22" s="424">
        <v>72</v>
      </c>
      <c r="N22" s="427">
        <v>55</v>
      </c>
      <c r="O22" s="427">
        <v>45</v>
      </c>
      <c r="P22" s="425">
        <v>55</v>
      </c>
      <c r="Q22" s="425">
        <v>45</v>
      </c>
      <c r="R22" s="424">
        <v>55</v>
      </c>
      <c r="S22" s="424">
        <v>45</v>
      </c>
      <c r="T22" s="424">
        <v>55</v>
      </c>
      <c r="U22" s="428">
        <v>45</v>
      </c>
      <c r="V22" s="424">
        <v>64</v>
      </c>
      <c r="W22" s="424">
        <v>62</v>
      </c>
    </row>
    <row r="23" spans="1:23" ht="29">
      <c r="A23" s="997"/>
      <c r="B23" s="998"/>
      <c r="C23" s="426" t="s">
        <v>5120</v>
      </c>
      <c r="D23" s="426" t="s">
        <v>5114</v>
      </c>
      <c r="E23" s="424">
        <v>70</v>
      </c>
      <c r="F23" s="424">
        <v>67</v>
      </c>
      <c r="G23" s="424">
        <v>69</v>
      </c>
      <c r="H23" s="424">
        <v>72</v>
      </c>
      <c r="I23" s="424">
        <v>65</v>
      </c>
      <c r="J23" s="424">
        <v>70</v>
      </c>
      <c r="K23" s="424">
        <v>72</v>
      </c>
      <c r="L23" s="424">
        <v>66</v>
      </c>
      <c r="M23" s="424">
        <v>70</v>
      </c>
      <c r="N23" s="427">
        <v>65</v>
      </c>
      <c r="O23" s="427">
        <v>55</v>
      </c>
      <c r="P23" s="425">
        <v>65</v>
      </c>
      <c r="Q23" s="425">
        <v>55</v>
      </c>
      <c r="R23" s="424">
        <v>65</v>
      </c>
      <c r="S23" s="424">
        <v>55</v>
      </c>
      <c r="T23" s="424">
        <v>65</v>
      </c>
      <c r="U23" s="428">
        <v>55</v>
      </c>
      <c r="V23" s="424">
        <v>64</v>
      </c>
      <c r="W23" s="424">
        <v>62</v>
      </c>
    </row>
    <row r="24" spans="1:23" ht="29">
      <c r="A24" s="997"/>
      <c r="B24" s="998"/>
      <c r="C24" s="426" t="s">
        <v>5121</v>
      </c>
      <c r="D24" s="426" t="s">
        <v>5105</v>
      </c>
      <c r="E24" s="424">
        <v>67</v>
      </c>
      <c r="F24" s="424">
        <v>63</v>
      </c>
      <c r="G24" s="424">
        <v>66</v>
      </c>
      <c r="H24" s="424">
        <v>68</v>
      </c>
      <c r="I24" s="424">
        <v>66</v>
      </c>
      <c r="J24" s="424">
        <v>67</v>
      </c>
      <c r="K24" s="424">
        <v>66</v>
      </c>
      <c r="L24" s="424">
        <v>60</v>
      </c>
      <c r="M24" s="424">
        <v>64</v>
      </c>
      <c r="N24" s="427">
        <v>50</v>
      </c>
      <c r="O24" s="427">
        <v>40</v>
      </c>
      <c r="P24" s="425">
        <v>50</v>
      </c>
      <c r="Q24" s="425">
        <v>40</v>
      </c>
      <c r="R24" s="424">
        <v>50</v>
      </c>
      <c r="S24" s="424">
        <v>40</v>
      </c>
      <c r="T24" s="424">
        <v>50</v>
      </c>
      <c r="U24" s="428">
        <v>40</v>
      </c>
      <c r="V24" s="424">
        <v>48</v>
      </c>
      <c r="W24" s="424">
        <v>48</v>
      </c>
    </row>
    <row r="25" spans="1:23" ht="37.5" customHeight="1">
      <c r="A25" s="997"/>
      <c r="B25" s="998"/>
      <c r="C25" s="426" t="s">
        <v>5122</v>
      </c>
      <c r="D25" s="426" t="s">
        <v>5109</v>
      </c>
      <c r="E25" s="424">
        <v>66</v>
      </c>
      <c r="F25" s="424">
        <v>60</v>
      </c>
      <c r="G25" s="424">
        <v>65</v>
      </c>
      <c r="H25" s="424">
        <v>70</v>
      </c>
      <c r="I25" s="424">
        <v>69</v>
      </c>
      <c r="J25" s="424">
        <v>70</v>
      </c>
      <c r="K25" s="424">
        <v>68</v>
      </c>
      <c r="L25" s="424">
        <v>65</v>
      </c>
      <c r="M25" s="424">
        <v>67</v>
      </c>
      <c r="N25" s="427">
        <v>55</v>
      </c>
      <c r="O25" s="427">
        <v>45</v>
      </c>
      <c r="P25" s="425">
        <v>55</v>
      </c>
      <c r="Q25" s="425">
        <v>45</v>
      </c>
      <c r="R25" s="424">
        <v>55</v>
      </c>
      <c r="S25" s="424">
        <v>45</v>
      </c>
      <c r="T25" s="424">
        <v>55</v>
      </c>
      <c r="U25" s="428">
        <v>45</v>
      </c>
      <c r="V25" s="424">
        <v>57</v>
      </c>
      <c r="W25" s="424">
        <v>57</v>
      </c>
    </row>
    <row r="26" spans="1:23" ht="33" customHeight="1">
      <c r="A26" s="997">
        <v>3</v>
      </c>
      <c r="B26" s="998" t="s">
        <v>170</v>
      </c>
      <c r="C26" s="426" t="s">
        <v>5123</v>
      </c>
      <c r="D26" s="426" t="s">
        <v>5114</v>
      </c>
      <c r="E26" s="424">
        <v>57</v>
      </c>
      <c r="F26" s="424">
        <v>54</v>
      </c>
      <c r="G26" s="424">
        <v>56</v>
      </c>
      <c r="H26" s="424">
        <v>53</v>
      </c>
      <c r="I26" s="424">
        <v>51</v>
      </c>
      <c r="J26" s="424">
        <v>53</v>
      </c>
      <c r="K26" s="424">
        <v>66</v>
      </c>
      <c r="L26" s="424">
        <v>65</v>
      </c>
      <c r="M26" s="424">
        <v>65</v>
      </c>
      <c r="N26" s="427">
        <v>65</v>
      </c>
      <c r="O26" s="427">
        <v>55</v>
      </c>
      <c r="P26" s="425">
        <v>65</v>
      </c>
      <c r="Q26" s="425">
        <v>55</v>
      </c>
      <c r="R26" s="424">
        <v>65</v>
      </c>
      <c r="S26" s="424">
        <v>55</v>
      </c>
      <c r="T26" s="424">
        <v>65</v>
      </c>
      <c r="U26" s="428">
        <v>55</v>
      </c>
      <c r="V26" s="424">
        <v>62</v>
      </c>
      <c r="W26" s="424">
        <v>57</v>
      </c>
    </row>
    <row r="27" spans="1:23" ht="29">
      <c r="A27" s="997"/>
      <c r="B27" s="998"/>
      <c r="C27" s="426" t="s">
        <v>5124</v>
      </c>
      <c r="D27" s="426" t="s">
        <v>5114</v>
      </c>
      <c r="E27" s="424">
        <v>69</v>
      </c>
      <c r="F27" s="424">
        <v>59</v>
      </c>
      <c r="G27" s="424">
        <v>67</v>
      </c>
      <c r="H27" s="424">
        <v>66</v>
      </c>
      <c r="I27" s="424">
        <v>57</v>
      </c>
      <c r="J27" s="424">
        <v>64</v>
      </c>
      <c r="K27" s="424">
        <v>66</v>
      </c>
      <c r="L27" s="424">
        <v>57</v>
      </c>
      <c r="M27" s="424">
        <v>64</v>
      </c>
      <c r="N27" s="427">
        <v>65</v>
      </c>
      <c r="O27" s="427">
        <v>55</v>
      </c>
      <c r="P27" s="425">
        <v>65</v>
      </c>
      <c r="Q27" s="425">
        <v>55</v>
      </c>
      <c r="R27" s="424">
        <v>65</v>
      </c>
      <c r="S27" s="424">
        <v>55</v>
      </c>
      <c r="T27" s="424">
        <v>65</v>
      </c>
      <c r="U27" s="428">
        <v>55</v>
      </c>
      <c r="V27" s="424">
        <v>68</v>
      </c>
      <c r="W27" s="424">
        <v>67</v>
      </c>
    </row>
    <row r="28" spans="1:23" ht="29">
      <c r="A28" s="997"/>
      <c r="B28" s="998"/>
      <c r="C28" s="426" t="s">
        <v>5125</v>
      </c>
      <c r="D28" s="426" t="s">
        <v>5105</v>
      </c>
      <c r="E28" s="424">
        <v>63</v>
      </c>
      <c r="F28" s="424">
        <v>62</v>
      </c>
      <c r="G28" s="424">
        <v>63</v>
      </c>
      <c r="H28" s="424">
        <v>57</v>
      </c>
      <c r="I28" s="424">
        <v>57</v>
      </c>
      <c r="J28" s="424">
        <v>57</v>
      </c>
      <c r="K28" s="424">
        <v>56</v>
      </c>
      <c r="L28" s="424">
        <v>52</v>
      </c>
      <c r="M28" s="424">
        <v>55</v>
      </c>
      <c r="N28" s="427">
        <v>50</v>
      </c>
      <c r="O28" s="427">
        <v>40</v>
      </c>
      <c r="P28" s="425">
        <v>50</v>
      </c>
      <c r="Q28" s="425">
        <v>40</v>
      </c>
      <c r="R28" s="424">
        <v>50</v>
      </c>
      <c r="S28" s="424">
        <v>40</v>
      </c>
      <c r="T28" s="424">
        <v>50</v>
      </c>
      <c r="U28" s="428">
        <v>40</v>
      </c>
      <c r="V28" s="424">
        <v>54</v>
      </c>
      <c r="W28" s="424">
        <v>52</v>
      </c>
    </row>
    <row r="29" spans="1:23" ht="29">
      <c r="A29" s="997"/>
      <c r="B29" s="998"/>
      <c r="C29" s="426" t="s">
        <v>5126</v>
      </c>
      <c r="D29" s="426" t="s">
        <v>5105</v>
      </c>
      <c r="E29" s="424">
        <v>74</v>
      </c>
      <c r="F29" s="424">
        <v>70</v>
      </c>
      <c r="G29" s="424">
        <v>73</v>
      </c>
      <c r="H29" s="424">
        <v>75</v>
      </c>
      <c r="I29" s="424">
        <v>71</v>
      </c>
      <c r="J29" s="424">
        <v>74</v>
      </c>
      <c r="K29" s="424">
        <v>54</v>
      </c>
      <c r="L29" s="424">
        <v>53</v>
      </c>
      <c r="M29" s="424">
        <v>53</v>
      </c>
      <c r="N29" s="427">
        <v>50</v>
      </c>
      <c r="O29" s="427">
        <v>40</v>
      </c>
      <c r="P29" s="425">
        <v>50</v>
      </c>
      <c r="Q29" s="425">
        <v>40</v>
      </c>
      <c r="R29" s="424">
        <v>50</v>
      </c>
      <c r="S29" s="424">
        <v>40</v>
      </c>
      <c r="T29" s="424">
        <v>50</v>
      </c>
      <c r="U29" s="428">
        <v>40</v>
      </c>
      <c r="V29" s="424">
        <v>54</v>
      </c>
      <c r="W29" s="424">
        <v>54</v>
      </c>
    </row>
    <row r="30" spans="1:23" ht="29">
      <c r="A30" s="997"/>
      <c r="B30" s="998"/>
      <c r="C30" s="426" t="s">
        <v>5127</v>
      </c>
      <c r="D30" s="426" t="s">
        <v>5114</v>
      </c>
      <c r="E30" s="424">
        <v>60</v>
      </c>
      <c r="F30" s="424">
        <v>56</v>
      </c>
      <c r="G30" s="424">
        <v>59</v>
      </c>
      <c r="H30" s="424">
        <v>58</v>
      </c>
      <c r="I30" s="424">
        <v>55</v>
      </c>
      <c r="J30" s="424">
        <v>57</v>
      </c>
      <c r="K30" s="424">
        <v>72</v>
      </c>
      <c r="L30" s="424">
        <v>67</v>
      </c>
      <c r="M30" s="424">
        <v>70</v>
      </c>
      <c r="N30" s="427">
        <v>65</v>
      </c>
      <c r="O30" s="427">
        <v>55</v>
      </c>
      <c r="P30" s="425">
        <v>65</v>
      </c>
      <c r="Q30" s="425">
        <v>55</v>
      </c>
      <c r="R30" s="424">
        <v>65</v>
      </c>
      <c r="S30" s="424">
        <v>55</v>
      </c>
      <c r="T30" s="424">
        <v>65</v>
      </c>
      <c r="U30" s="428">
        <v>55</v>
      </c>
      <c r="V30" s="424">
        <v>70</v>
      </c>
      <c r="W30" s="424">
        <v>70</v>
      </c>
    </row>
    <row r="31" spans="1:23" ht="29">
      <c r="A31" s="997"/>
      <c r="B31" s="998"/>
      <c r="C31" s="426" t="s">
        <v>5128</v>
      </c>
      <c r="D31" s="426" t="s">
        <v>5105</v>
      </c>
      <c r="E31" s="424">
        <v>73</v>
      </c>
      <c r="F31" s="424">
        <v>73</v>
      </c>
      <c r="G31" s="424">
        <v>73</v>
      </c>
      <c r="H31" s="424">
        <v>69</v>
      </c>
      <c r="I31" s="424">
        <v>70</v>
      </c>
      <c r="J31" s="424">
        <v>69</v>
      </c>
      <c r="K31" s="424">
        <v>57</v>
      </c>
      <c r="L31" s="424">
        <v>54</v>
      </c>
      <c r="M31" s="424">
        <v>56</v>
      </c>
      <c r="N31" s="427">
        <v>50</v>
      </c>
      <c r="O31" s="427">
        <v>40</v>
      </c>
      <c r="P31" s="425">
        <v>50</v>
      </c>
      <c r="Q31" s="425">
        <v>40</v>
      </c>
      <c r="R31" s="424">
        <v>50</v>
      </c>
      <c r="S31" s="424">
        <v>40</v>
      </c>
      <c r="T31" s="424">
        <v>50</v>
      </c>
      <c r="U31" s="428">
        <v>40</v>
      </c>
      <c r="V31" s="424">
        <v>55</v>
      </c>
      <c r="W31" s="424">
        <v>54</v>
      </c>
    </row>
    <row r="32" spans="1:23" ht="29">
      <c r="A32" s="997"/>
      <c r="B32" s="998"/>
      <c r="C32" s="426" t="s">
        <v>5129</v>
      </c>
      <c r="D32" s="426" t="s">
        <v>5105</v>
      </c>
      <c r="E32" s="424">
        <v>66</v>
      </c>
      <c r="F32" s="424">
        <v>59</v>
      </c>
      <c r="G32" s="424">
        <v>64</v>
      </c>
      <c r="H32" s="424">
        <v>65</v>
      </c>
      <c r="I32" s="424">
        <v>62</v>
      </c>
      <c r="J32" s="424">
        <v>64</v>
      </c>
      <c r="K32" s="424">
        <v>62</v>
      </c>
      <c r="L32" s="424">
        <v>56</v>
      </c>
      <c r="M32" s="424">
        <v>61</v>
      </c>
      <c r="N32" s="427">
        <v>50</v>
      </c>
      <c r="O32" s="427">
        <v>40</v>
      </c>
      <c r="P32" s="425">
        <v>50</v>
      </c>
      <c r="Q32" s="425">
        <v>40</v>
      </c>
      <c r="R32" s="424">
        <v>50</v>
      </c>
      <c r="S32" s="424">
        <v>40</v>
      </c>
      <c r="T32" s="424">
        <v>50</v>
      </c>
      <c r="U32" s="428">
        <v>40</v>
      </c>
      <c r="V32" s="424">
        <v>61</v>
      </c>
      <c r="W32" s="424">
        <v>56</v>
      </c>
    </row>
    <row r="33" spans="1:23" ht="29">
      <c r="A33" s="997"/>
      <c r="B33" s="998"/>
      <c r="C33" s="426" t="s">
        <v>5130</v>
      </c>
      <c r="D33" s="426" t="s">
        <v>5114</v>
      </c>
      <c r="E33" s="424">
        <v>70</v>
      </c>
      <c r="F33" s="424">
        <v>68</v>
      </c>
      <c r="G33" s="424">
        <v>69</v>
      </c>
      <c r="H33" s="424">
        <v>68</v>
      </c>
      <c r="I33" s="424">
        <v>67</v>
      </c>
      <c r="J33" s="424">
        <v>68</v>
      </c>
      <c r="K33" s="424">
        <v>68</v>
      </c>
      <c r="L33" s="424">
        <v>65</v>
      </c>
      <c r="M33" s="424">
        <v>67</v>
      </c>
      <c r="N33" s="427">
        <v>65</v>
      </c>
      <c r="O33" s="427">
        <v>55</v>
      </c>
      <c r="P33" s="425">
        <v>65</v>
      </c>
      <c r="Q33" s="425">
        <v>55</v>
      </c>
      <c r="R33" s="424">
        <v>65</v>
      </c>
      <c r="S33" s="424">
        <v>55</v>
      </c>
      <c r="T33" s="424">
        <v>65</v>
      </c>
      <c r="U33" s="428">
        <v>55</v>
      </c>
      <c r="V33" s="424">
        <v>66</v>
      </c>
      <c r="W33" s="424">
        <v>64</v>
      </c>
    </row>
    <row r="34" spans="1:23" ht="29.25" customHeight="1">
      <c r="A34" s="997"/>
      <c r="B34" s="998"/>
      <c r="C34" s="426" t="s">
        <v>5131</v>
      </c>
      <c r="D34" s="426" t="s">
        <v>5105</v>
      </c>
      <c r="E34" s="424">
        <v>76</v>
      </c>
      <c r="F34" s="424">
        <v>73</v>
      </c>
      <c r="G34" s="424">
        <v>75</v>
      </c>
      <c r="H34" s="424">
        <v>76</v>
      </c>
      <c r="I34" s="424">
        <v>61</v>
      </c>
      <c r="J34" s="424">
        <v>73</v>
      </c>
      <c r="K34" s="424">
        <v>66</v>
      </c>
      <c r="L34" s="424">
        <v>49</v>
      </c>
      <c r="M34" s="424">
        <v>63</v>
      </c>
      <c r="N34" s="427">
        <v>50</v>
      </c>
      <c r="O34" s="427">
        <v>40</v>
      </c>
      <c r="P34" s="425">
        <v>50</v>
      </c>
      <c r="Q34" s="425">
        <v>40</v>
      </c>
      <c r="R34" s="424">
        <v>50</v>
      </c>
      <c r="S34" s="424">
        <v>40</v>
      </c>
      <c r="T34" s="424">
        <v>50</v>
      </c>
      <c r="U34" s="428">
        <v>40</v>
      </c>
      <c r="V34" s="424">
        <v>57</v>
      </c>
      <c r="W34" s="424">
        <v>55</v>
      </c>
    </row>
    <row r="35" spans="1:23" ht="29">
      <c r="A35" s="997"/>
      <c r="B35" s="998"/>
      <c r="C35" s="426" t="s">
        <v>5132</v>
      </c>
      <c r="D35" s="426" t="s">
        <v>5109</v>
      </c>
      <c r="E35" s="424">
        <v>86</v>
      </c>
      <c r="F35" s="424">
        <v>81</v>
      </c>
      <c r="G35" s="424">
        <v>84</v>
      </c>
      <c r="H35" s="424">
        <v>59</v>
      </c>
      <c r="I35" s="424">
        <v>53</v>
      </c>
      <c r="J35" s="424">
        <v>58</v>
      </c>
      <c r="K35" s="424">
        <v>64</v>
      </c>
      <c r="L35" s="424">
        <v>62</v>
      </c>
      <c r="M35" s="424">
        <v>63</v>
      </c>
      <c r="N35" s="427">
        <v>55</v>
      </c>
      <c r="O35" s="427">
        <v>45</v>
      </c>
      <c r="P35" s="425">
        <v>55</v>
      </c>
      <c r="Q35" s="425">
        <v>45</v>
      </c>
      <c r="R35" s="424">
        <v>55</v>
      </c>
      <c r="S35" s="424">
        <v>45</v>
      </c>
      <c r="T35" s="424">
        <v>55</v>
      </c>
      <c r="U35" s="428">
        <v>45</v>
      </c>
      <c r="V35" s="424">
        <v>60</v>
      </c>
      <c r="W35" s="424">
        <v>54</v>
      </c>
    </row>
    <row r="36" spans="1:23" ht="29">
      <c r="A36" s="997">
        <v>4</v>
      </c>
      <c r="B36" s="998" t="s">
        <v>5133</v>
      </c>
      <c r="C36" s="426" t="s">
        <v>5134</v>
      </c>
      <c r="D36" s="426" t="s">
        <v>5114</v>
      </c>
      <c r="E36" s="424">
        <v>78</v>
      </c>
      <c r="F36" s="424">
        <v>70</v>
      </c>
      <c r="G36" s="424">
        <v>76</v>
      </c>
      <c r="H36" s="424">
        <v>53</v>
      </c>
      <c r="I36" s="424">
        <v>51</v>
      </c>
      <c r="J36" s="424">
        <v>53</v>
      </c>
      <c r="K36" s="424">
        <v>74</v>
      </c>
      <c r="L36" s="424">
        <v>66</v>
      </c>
      <c r="M36" s="424">
        <v>72</v>
      </c>
      <c r="N36" s="427"/>
      <c r="O36" s="427"/>
      <c r="P36" s="425">
        <v>65</v>
      </c>
      <c r="Q36" s="425">
        <v>55</v>
      </c>
      <c r="R36" s="424">
        <v>65</v>
      </c>
      <c r="S36" s="424">
        <v>55</v>
      </c>
      <c r="T36" s="424">
        <v>65</v>
      </c>
      <c r="U36" s="428">
        <v>55</v>
      </c>
      <c r="V36" s="424">
        <v>62</v>
      </c>
      <c r="W36" s="424">
        <v>61</v>
      </c>
    </row>
    <row r="37" spans="1:23" ht="29">
      <c r="A37" s="997"/>
      <c r="B37" s="998"/>
      <c r="C37" s="426" t="s">
        <v>5135</v>
      </c>
      <c r="D37" s="426" t="s">
        <v>5114</v>
      </c>
      <c r="E37" s="424">
        <v>80</v>
      </c>
      <c r="F37" s="424">
        <v>75</v>
      </c>
      <c r="G37" s="424">
        <v>78</v>
      </c>
      <c r="H37" s="424">
        <v>66</v>
      </c>
      <c r="I37" s="424">
        <v>57</v>
      </c>
      <c r="J37" s="424">
        <v>64</v>
      </c>
      <c r="K37" s="424">
        <v>72</v>
      </c>
      <c r="L37" s="424">
        <v>65</v>
      </c>
      <c r="M37" s="424">
        <v>70</v>
      </c>
      <c r="N37" s="427">
        <v>65</v>
      </c>
      <c r="O37" s="427">
        <v>55</v>
      </c>
      <c r="P37" s="425">
        <v>65</v>
      </c>
      <c r="Q37" s="425">
        <v>55</v>
      </c>
      <c r="R37" s="424">
        <v>65</v>
      </c>
      <c r="S37" s="424">
        <v>55</v>
      </c>
      <c r="T37" s="424">
        <v>65</v>
      </c>
      <c r="U37" s="428">
        <v>55</v>
      </c>
      <c r="V37" s="424">
        <v>67</v>
      </c>
      <c r="W37" s="424">
        <v>64</v>
      </c>
    </row>
    <row r="38" spans="1:23" ht="29">
      <c r="A38" s="997"/>
      <c r="B38" s="998"/>
      <c r="C38" s="426" t="s">
        <v>5136</v>
      </c>
      <c r="D38" s="426" t="s">
        <v>5107</v>
      </c>
      <c r="E38" s="424">
        <v>68</v>
      </c>
      <c r="F38" s="424">
        <v>63</v>
      </c>
      <c r="G38" s="424">
        <v>67</v>
      </c>
      <c r="H38" s="424">
        <v>57</v>
      </c>
      <c r="I38" s="424">
        <v>57</v>
      </c>
      <c r="J38" s="424">
        <v>57</v>
      </c>
      <c r="K38" s="424">
        <v>74</v>
      </c>
      <c r="L38" s="424">
        <v>85</v>
      </c>
      <c r="M38" s="424">
        <v>79</v>
      </c>
      <c r="N38" s="427">
        <v>75</v>
      </c>
      <c r="O38" s="427">
        <v>70</v>
      </c>
      <c r="P38" s="425">
        <v>75</v>
      </c>
      <c r="Q38" s="425">
        <v>70</v>
      </c>
      <c r="R38" s="424">
        <v>75</v>
      </c>
      <c r="S38" s="424">
        <v>70</v>
      </c>
      <c r="T38" s="424">
        <v>75</v>
      </c>
      <c r="U38" s="428">
        <v>70</v>
      </c>
      <c r="V38" s="424">
        <v>63</v>
      </c>
      <c r="W38" s="424">
        <v>64</v>
      </c>
    </row>
    <row r="39" spans="1:23" ht="29">
      <c r="A39" s="997"/>
      <c r="B39" s="998"/>
      <c r="C39" s="426" t="s">
        <v>5137</v>
      </c>
      <c r="D39" s="426" t="s">
        <v>5105</v>
      </c>
      <c r="E39" s="424">
        <v>56</v>
      </c>
      <c r="F39" s="424">
        <v>51</v>
      </c>
      <c r="G39" s="424">
        <v>55</v>
      </c>
      <c r="H39" s="424">
        <v>75</v>
      </c>
      <c r="I39" s="424">
        <v>71</v>
      </c>
      <c r="J39" s="424">
        <v>74</v>
      </c>
      <c r="K39" s="424">
        <v>56</v>
      </c>
      <c r="L39" s="424">
        <v>50</v>
      </c>
      <c r="M39" s="424">
        <v>55</v>
      </c>
      <c r="N39" s="427">
        <v>50</v>
      </c>
      <c r="O39" s="427">
        <v>40</v>
      </c>
      <c r="P39" s="425">
        <v>50</v>
      </c>
      <c r="Q39" s="425">
        <v>40</v>
      </c>
      <c r="R39" s="424">
        <v>50</v>
      </c>
      <c r="S39" s="424">
        <v>40</v>
      </c>
      <c r="T39" s="424">
        <v>50</v>
      </c>
      <c r="U39" s="428">
        <v>40</v>
      </c>
      <c r="V39" s="424">
        <v>54</v>
      </c>
      <c r="W39" s="424">
        <v>54</v>
      </c>
    </row>
    <row r="40" spans="1:23" ht="18" customHeight="1">
      <c r="A40" s="997"/>
      <c r="B40" s="998"/>
      <c r="C40" s="426" t="s">
        <v>5138</v>
      </c>
      <c r="D40" s="426" t="s">
        <v>5109</v>
      </c>
      <c r="E40" s="424">
        <v>60</v>
      </c>
      <c r="F40" s="424">
        <v>53</v>
      </c>
      <c r="G40" s="424">
        <v>58</v>
      </c>
      <c r="H40" s="424">
        <v>58</v>
      </c>
      <c r="I40" s="424">
        <v>55</v>
      </c>
      <c r="J40" s="424">
        <v>57</v>
      </c>
      <c r="K40" s="424">
        <v>61</v>
      </c>
      <c r="L40" s="424">
        <v>55</v>
      </c>
      <c r="M40" s="424">
        <v>60</v>
      </c>
      <c r="N40" s="427">
        <v>55</v>
      </c>
      <c r="O40" s="427">
        <v>45</v>
      </c>
      <c r="P40" s="425">
        <v>55</v>
      </c>
      <c r="Q40" s="425">
        <v>45</v>
      </c>
      <c r="R40" s="424">
        <v>55</v>
      </c>
      <c r="S40" s="424">
        <v>45</v>
      </c>
      <c r="T40" s="424">
        <v>55</v>
      </c>
      <c r="U40" s="428">
        <v>45</v>
      </c>
      <c r="V40" s="424">
        <v>58</v>
      </c>
      <c r="W40" s="424">
        <v>55</v>
      </c>
    </row>
    <row r="41" spans="1:23" ht="29">
      <c r="A41" s="997"/>
      <c r="B41" s="998"/>
      <c r="C41" s="426" t="s">
        <v>5139</v>
      </c>
      <c r="D41" s="426" t="s">
        <v>5109</v>
      </c>
      <c r="E41" s="424">
        <v>60</v>
      </c>
      <c r="F41" s="424">
        <v>54</v>
      </c>
      <c r="G41" s="424">
        <v>59</v>
      </c>
      <c r="H41" s="424">
        <v>69</v>
      </c>
      <c r="I41" s="424">
        <v>70</v>
      </c>
      <c r="J41" s="424">
        <v>69</v>
      </c>
      <c r="K41" s="424">
        <v>67</v>
      </c>
      <c r="L41" s="424">
        <v>62</v>
      </c>
      <c r="M41" s="424">
        <v>66</v>
      </c>
      <c r="N41" s="427">
        <v>55</v>
      </c>
      <c r="O41" s="427">
        <v>45</v>
      </c>
      <c r="P41" s="425">
        <v>55</v>
      </c>
      <c r="Q41" s="425">
        <v>45</v>
      </c>
      <c r="R41" s="424">
        <v>55</v>
      </c>
      <c r="S41" s="424">
        <v>45</v>
      </c>
      <c r="T41" s="424">
        <v>55</v>
      </c>
      <c r="U41" s="428">
        <v>45</v>
      </c>
      <c r="V41" s="424">
        <v>61</v>
      </c>
      <c r="W41" s="424">
        <v>54</v>
      </c>
    </row>
    <row r="42" spans="1:23" ht="28.5" customHeight="1">
      <c r="A42" s="997"/>
      <c r="B42" s="998"/>
      <c r="C42" s="426" t="s">
        <v>5140</v>
      </c>
      <c r="D42" s="426" t="s">
        <v>5107</v>
      </c>
      <c r="E42" s="424">
        <v>65</v>
      </c>
      <c r="F42" s="424">
        <v>59</v>
      </c>
      <c r="G42" s="424">
        <v>63</v>
      </c>
      <c r="H42" s="424">
        <v>65</v>
      </c>
      <c r="I42" s="424">
        <v>62</v>
      </c>
      <c r="J42" s="424">
        <v>64</v>
      </c>
      <c r="K42" s="424">
        <v>78</v>
      </c>
      <c r="L42" s="424">
        <v>75</v>
      </c>
      <c r="M42" s="424">
        <v>78</v>
      </c>
      <c r="N42" s="427">
        <v>75</v>
      </c>
      <c r="O42" s="427">
        <v>70</v>
      </c>
      <c r="P42" s="425">
        <v>75</v>
      </c>
      <c r="Q42" s="425">
        <v>70</v>
      </c>
      <c r="R42" s="424">
        <v>75</v>
      </c>
      <c r="S42" s="424">
        <v>70</v>
      </c>
      <c r="T42" s="424">
        <v>75</v>
      </c>
      <c r="U42" s="428">
        <v>70</v>
      </c>
      <c r="V42" s="424">
        <v>66</v>
      </c>
      <c r="W42" s="424">
        <v>63</v>
      </c>
    </row>
    <row r="43" spans="1:23" ht="32.25" customHeight="1">
      <c r="A43" s="997"/>
      <c r="B43" s="998"/>
      <c r="C43" s="426" t="s">
        <v>5141</v>
      </c>
      <c r="D43" s="426" t="s">
        <v>5105</v>
      </c>
      <c r="E43" s="424">
        <v>61</v>
      </c>
      <c r="F43" s="424">
        <v>55</v>
      </c>
      <c r="G43" s="424">
        <v>59</v>
      </c>
      <c r="H43" s="424">
        <v>68</v>
      </c>
      <c r="I43" s="424">
        <v>67</v>
      </c>
      <c r="J43" s="424">
        <v>68</v>
      </c>
      <c r="K43" s="424">
        <v>63</v>
      </c>
      <c r="L43" s="424">
        <v>60</v>
      </c>
      <c r="M43" s="424">
        <v>62</v>
      </c>
      <c r="N43" s="427">
        <v>50</v>
      </c>
      <c r="O43" s="427">
        <v>40</v>
      </c>
      <c r="P43" s="425">
        <v>50</v>
      </c>
      <c r="Q43" s="425">
        <v>40</v>
      </c>
      <c r="R43" s="424">
        <v>50</v>
      </c>
      <c r="S43" s="424">
        <v>40</v>
      </c>
      <c r="T43" s="424">
        <v>50</v>
      </c>
      <c r="U43" s="428">
        <v>40</v>
      </c>
      <c r="V43" s="424">
        <v>58</v>
      </c>
      <c r="W43" s="424">
        <v>53</v>
      </c>
    </row>
    <row r="44" spans="1:23" ht="29.25" customHeight="1">
      <c r="A44" s="997"/>
      <c r="B44" s="998"/>
      <c r="C44" s="426" t="s">
        <v>5142</v>
      </c>
      <c r="D44" s="426" t="s">
        <v>5114</v>
      </c>
      <c r="E44" s="424">
        <v>79</v>
      </c>
      <c r="F44" s="424">
        <v>75</v>
      </c>
      <c r="G44" s="424">
        <v>78</v>
      </c>
      <c r="H44" s="424">
        <v>76</v>
      </c>
      <c r="I44" s="424">
        <v>61</v>
      </c>
      <c r="J44" s="424">
        <v>73</v>
      </c>
      <c r="K44" s="424">
        <v>76</v>
      </c>
      <c r="L44" s="424">
        <v>75</v>
      </c>
      <c r="M44" s="424">
        <v>76</v>
      </c>
      <c r="N44" s="427">
        <v>65</v>
      </c>
      <c r="O44" s="427">
        <v>55</v>
      </c>
      <c r="P44" s="425">
        <v>65</v>
      </c>
      <c r="Q44" s="425">
        <v>55</v>
      </c>
      <c r="R44" s="424">
        <v>65</v>
      </c>
      <c r="S44" s="424">
        <v>55</v>
      </c>
      <c r="T44" s="424">
        <v>65</v>
      </c>
      <c r="U44" s="428">
        <v>55</v>
      </c>
      <c r="V44" s="424">
        <v>75</v>
      </c>
      <c r="W44" s="424">
        <v>72</v>
      </c>
    </row>
    <row r="45" spans="1:23" ht="31.5" customHeight="1">
      <c r="A45" s="997"/>
      <c r="B45" s="998"/>
      <c r="C45" s="426" t="s">
        <v>5143</v>
      </c>
      <c r="D45" s="426" t="s">
        <v>5114</v>
      </c>
      <c r="E45" s="424">
        <v>70</v>
      </c>
      <c r="F45" s="424">
        <v>66</v>
      </c>
      <c r="G45" s="424">
        <v>69</v>
      </c>
      <c r="H45" s="424">
        <v>59</v>
      </c>
      <c r="I45" s="424">
        <v>53</v>
      </c>
      <c r="J45" s="424">
        <v>58</v>
      </c>
      <c r="K45" s="424">
        <v>71</v>
      </c>
      <c r="L45" s="424">
        <v>66</v>
      </c>
      <c r="M45" s="424">
        <v>69</v>
      </c>
      <c r="N45" s="427"/>
      <c r="O45" s="427"/>
      <c r="P45" s="425"/>
      <c r="Q45" s="425"/>
      <c r="R45" s="424">
        <v>65</v>
      </c>
      <c r="S45" s="424">
        <v>55</v>
      </c>
      <c r="T45" s="424"/>
      <c r="U45" s="428"/>
      <c r="V45" s="424">
        <v>69</v>
      </c>
      <c r="W45" s="424">
        <v>67</v>
      </c>
    </row>
    <row r="46" spans="1:23" ht="49.5" customHeight="1">
      <c r="A46" s="997">
        <v>5</v>
      </c>
      <c r="B46" s="998" t="s">
        <v>5144</v>
      </c>
      <c r="C46" s="426" t="s">
        <v>5145</v>
      </c>
      <c r="D46" s="426" t="s">
        <v>5105</v>
      </c>
      <c r="E46" s="424">
        <v>64</v>
      </c>
      <c r="F46" s="424">
        <v>58</v>
      </c>
      <c r="G46" s="424">
        <v>62</v>
      </c>
      <c r="H46" s="424">
        <v>64</v>
      </c>
      <c r="I46" s="424">
        <v>59</v>
      </c>
      <c r="J46" s="424">
        <v>63</v>
      </c>
      <c r="K46" s="424">
        <v>67</v>
      </c>
      <c r="L46" s="424">
        <v>60</v>
      </c>
      <c r="M46" s="424">
        <v>65</v>
      </c>
      <c r="N46" s="427">
        <v>50</v>
      </c>
      <c r="O46" s="427">
        <v>40</v>
      </c>
      <c r="P46" s="425">
        <v>50</v>
      </c>
      <c r="Q46" s="425">
        <v>40</v>
      </c>
      <c r="R46" s="424">
        <v>50</v>
      </c>
      <c r="S46" s="424">
        <v>40</v>
      </c>
      <c r="T46" s="424">
        <v>50</v>
      </c>
      <c r="U46" s="428">
        <v>40</v>
      </c>
      <c r="V46" s="424">
        <v>51</v>
      </c>
      <c r="W46" s="424">
        <v>50</v>
      </c>
    </row>
    <row r="47" spans="1:23" ht="29">
      <c r="A47" s="997"/>
      <c r="B47" s="998"/>
      <c r="C47" s="426" t="s">
        <v>5146</v>
      </c>
      <c r="D47" s="426" t="s">
        <v>5107</v>
      </c>
      <c r="E47" s="424">
        <v>81</v>
      </c>
      <c r="F47" s="424">
        <v>81</v>
      </c>
      <c r="G47" s="424">
        <v>81</v>
      </c>
      <c r="H47" s="424">
        <v>81</v>
      </c>
      <c r="I47" s="424">
        <v>83</v>
      </c>
      <c r="J47" s="424">
        <v>82</v>
      </c>
      <c r="K47" s="424">
        <v>73</v>
      </c>
      <c r="L47" s="424">
        <v>73</v>
      </c>
      <c r="M47" s="424">
        <v>73</v>
      </c>
      <c r="N47" s="427">
        <v>75</v>
      </c>
      <c r="O47" s="427">
        <v>70</v>
      </c>
      <c r="P47" s="425">
        <v>75</v>
      </c>
      <c r="Q47" s="425">
        <v>70</v>
      </c>
      <c r="R47" s="424">
        <v>75</v>
      </c>
      <c r="S47" s="424">
        <v>70</v>
      </c>
      <c r="T47" s="424">
        <v>75</v>
      </c>
      <c r="U47" s="428">
        <v>70</v>
      </c>
      <c r="V47" s="424">
        <v>68</v>
      </c>
      <c r="W47" s="424">
        <v>67</v>
      </c>
    </row>
    <row r="48" spans="1:23" ht="43.5">
      <c r="A48" s="997"/>
      <c r="B48" s="998"/>
      <c r="C48" s="426" t="s">
        <v>5147</v>
      </c>
      <c r="D48" s="426" t="s">
        <v>5114</v>
      </c>
      <c r="E48" s="424">
        <v>64</v>
      </c>
      <c r="F48" s="424">
        <v>58</v>
      </c>
      <c r="G48" s="424">
        <v>63</v>
      </c>
      <c r="H48" s="424">
        <v>62</v>
      </c>
      <c r="I48" s="424">
        <v>56</v>
      </c>
      <c r="J48" s="424">
        <v>61</v>
      </c>
      <c r="K48" s="424">
        <v>63</v>
      </c>
      <c r="L48" s="424">
        <v>57</v>
      </c>
      <c r="M48" s="424">
        <v>61</v>
      </c>
      <c r="N48" s="427">
        <v>65</v>
      </c>
      <c r="O48" s="427">
        <v>55</v>
      </c>
      <c r="P48" s="425">
        <v>65</v>
      </c>
      <c r="Q48" s="425">
        <v>55</v>
      </c>
      <c r="R48" s="424">
        <v>65</v>
      </c>
      <c r="S48" s="424">
        <v>55</v>
      </c>
      <c r="T48" s="424">
        <v>65</v>
      </c>
      <c r="U48" s="428">
        <v>55</v>
      </c>
      <c r="V48" s="424">
        <v>65</v>
      </c>
      <c r="W48" s="424">
        <v>60</v>
      </c>
    </row>
    <row r="49" spans="1:23" ht="29">
      <c r="A49" s="997"/>
      <c r="B49" s="998"/>
      <c r="C49" s="426" t="s">
        <v>5148</v>
      </c>
      <c r="D49" s="426" t="s">
        <v>5109</v>
      </c>
      <c r="E49" s="424">
        <v>70</v>
      </c>
      <c r="F49" s="424">
        <v>69</v>
      </c>
      <c r="G49" s="424">
        <v>69</v>
      </c>
      <c r="H49" s="424">
        <v>76</v>
      </c>
      <c r="I49" s="424">
        <v>76</v>
      </c>
      <c r="J49" s="424"/>
      <c r="K49" s="424">
        <v>67</v>
      </c>
      <c r="L49" s="424">
        <v>67</v>
      </c>
      <c r="M49" s="424">
        <v>67</v>
      </c>
      <c r="N49" s="427">
        <v>55</v>
      </c>
      <c r="O49" s="427">
        <v>45</v>
      </c>
      <c r="P49" s="425">
        <v>55</v>
      </c>
      <c r="Q49" s="425">
        <v>45</v>
      </c>
      <c r="R49" s="424">
        <v>55</v>
      </c>
      <c r="S49" s="424">
        <v>45</v>
      </c>
      <c r="T49" s="424">
        <v>55</v>
      </c>
      <c r="U49" s="428">
        <v>45</v>
      </c>
      <c r="V49" s="424">
        <v>61</v>
      </c>
      <c r="W49" s="424">
        <v>60</v>
      </c>
    </row>
    <row r="50" spans="1:23" ht="29">
      <c r="A50" s="997"/>
      <c r="B50" s="998"/>
      <c r="C50" s="426" t="s">
        <v>5149</v>
      </c>
      <c r="D50" s="426" t="s">
        <v>5114</v>
      </c>
      <c r="E50" s="424">
        <v>80</v>
      </c>
      <c r="F50" s="424">
        <v>79</v>
      </c>
      <c r="G50" s="424">
        <v>79</v>
      </c>
      <c r="H50" s="424">
        <v>87</v>
      </c>
      <c r="I50" s="424">
        <v>87</v>
      </c>
      <c r="J50" s="424">
        <v>87</v>
      </c>
      <c r="K50" s="424">
        <v>78</v>
      </c>
      <c r="L50" s="424">
        <v>78</v>
      </c>
      <c r="M50" s="424">
        <v>78</v>
      </c>
      <c r="N50" s="427">
        <v>65</v>
      </c>
      <c r="O50" s="427">
        <v>55</v>
      </c>
      <c r="P50" s="425">
        <v>65</v>
      </c>
      <c r="Q50" s="425">
        <v>55</v>
      </c>
      <c r="R50" s="424">
        <v>65</v>
      </c>
      <c r="S50" s="424">
        <v>55</v>
      </c>
      <c r="T50" s="424">
        <v>65</v>
      </c>
      <c r="U50" s="428">
        <v>55</v>
      </c>
      <c r="V50" s="424">
        <v>65</v>
      </c>
      <c r="W50" s="424">
        <v>64</v>
      </c>
    </row>
    <row r="51" spans="1:23" ht="29">
      <c r="A51" s="997"/>
      <c r="B51" s="998"/>
      <c r="C51" s="426" t="s">
        <v>5150</v>
      </c>
      <c r="D51" s="426" t="s">
        <v>5109</v>
      </c>
      <c r="E51" s="424">
        <v>63</v>
      </c>
      <c r="F51" s="424">
        <v>58</v>
      </c>
      <c r="G51" s="424">
        <v>62</v>
      </c>
      <c r="H51" s="424">
        <v>67</v>
      </c>
      <c r="I51" s="424">
        <v>70</v>
      </c>
      <c r="J51" s="424">
        <v>68</v>
      </c>
      <c r="K51" s="424">
        <v>64</v>
      </c>
      <c r="L51" s="424">
        <v>58</v>
      </c>
      <c r="M51" s="424">
        <v>63</v>
      </c>
      <c r="N51" s="427">
        <v>55</v>
      </c>
      <c r="O51" s="427">
        <v>45</v>
      </c>
      <c r="P51" s="425">
        <v>55</v>
      </c>
      <c r="Q51" s="425">
        <v>45</v>
      </c>
      <c r="R51" s="424">
        <v>55</v>
      </c>
      <c r="S51" s="424">
        <v>45</v>
      </c>
      <c r="T51" s="424">
        <v>55</v>
      </c>
      <c r="U51" s="428">
        <v>45</v>
      </c>
      <c r="V51" s="424">
        <v>62</v>
      </c>
      <c r="W51" s="424">
        <v>56</v>
      </c>
    </row>
    <row r="52" spans="1:23" ht="29">
      <c r="A52" s="997"/>
      <c r="B52" s="998"/>
      <c r="C52" s="426" t="s">
        <v>5151</v>
      </c>
      <c r="D52" s="426" t="s">
        <v>5105</v>
      </c>
      <c r="E52" s="424">
        <v>70</v>
      </c>
      <c r="F52" s="424">
        <v>63</v>
      </c>
      <c r="G52" s="424">
        <v>68</v>
      </c>
      <c r="H52" s="424">
        <v>64</v>
      </c>
      <c r="I52" s="424">
        <v>60</v>
      </c>
      <c r="J52" s="424">
        <v>63</v>
      </c>
      <c r="K52" s="424">
        <v>64</v>
      </c>
      <c r="L52" s="424">
        <v>60</v>
      </c>
      <c r="M52" s="424">
        <v>63</v>
      </c>
      <c r="N52" s="427">
        <v>50</v>
      </c>
      <c r="O52" s="427">
        <v>40</v>
      </c>
      <c r="P52" s="425">
        <v>50</v>
      </c>
      <c r="Q52" s="425">
        <v>40</v>
      </c>
      <c r="R52" s="424">
        <v>50</v>
      </c>
      <c r="S52" s="424">
        <v>40</v>
      </c>
      <c r="T52" s="424">
        <v>50</v>
      </c>
      <c r="U52" s="428">
        <v>40</v>
      </c>
      <c r="V52" s="424">
        <v>48</v>
      </c>
      <c r="W52" s="424">
        <v>47</v>
      </c>
    </row>
    <row r="53" spans="1:23" ht="29">
      <c r="A53" s="997"/>
      <c r="B53" s="998"/>
      <c r="C53" s="426" t="s">
        <v>5152</v>
      </c>
      <c r="D53" s="426" t="s">
        <v>5114</v>
      </c>
      <c r="E53" s="424">
        <v>67</v>
      </c>
      <c r="F53" s="424">
        <v>63</v>
      </c>
      <c r="G53" s="424">
        <v>66</v>
      </c>
      <c r="H53" s="424">
        <v>67</v>
      </c>
      <c r="I53" s="424">
        <v>63</v>
      </c>
      <c r="J53" s="424">
        <v>66</v>
      </c>
      <c r="K53" s="424">
        <v>67</v>
      </c>
      <c r="L53" s="424">
        <v>63</v>
      </c>
      <c r="M53" s="424">
        <v>66</v>
      </c>
      <c r="N53" s="427">
        <v>65</v>
      </c>
      <c r="O53" s="427">
        <v>55</v>
      </c>
      <c r="P53" s="425">
        <v>65</v>
      </c>
      <c r="Q53" s="425">
        <v>55</v>
      </c>
      <c r="R53" s="424">
        <v>65</v>
      </c>
      <c r="S53" s="424">
        <v>55</v>
      </c>
      <c r="T53" s="424">
        <v>65</v>
      </c>
      <c r="U53" s="428">
        <v>55</v>
      </c>
      <c r="V53" s="424">
        <v>66</v>
      </c>
      <c r="W53" s="424">
        <v>62</v>
      </c>
    </row>
    <row r="54" spans="1:23" ht="29">
      <c r="A54" s="997"/>
      <c r="B54" s="998"/>
      <c r="C54" s="426" t="s">
        <v>5153</v>
      </c>
      <c r="D54" s="426" t="s">
        <v>5109</v>
      </c>
      <c r="E54" s="424">
        <v>78</v>
      </c>
      <c r="F54" s="424">
        <v>70</v>
      </c>
      <c r="G54" s="424">
        <v>76</v>
      </c>
      <c r="H54" s="424">
        <v>78</v>
      </c>
      <c r="I54" s="424">
        <v>69</v>
      </c>
      <c r="J54" s="424">
        <v>76</v>
      </c>
      <c r="K54" s="424">
        <v>75</v>
      </c>
      <c r="L54" s="424">
        <v>68</v>
      </c>
      <c r="M54" s="424">
        <v>73</v>
      </c>
      <c r="N54" s="427">
        <v>55</v>
      </c>
      <c r="O54" s="427">
        <v>45</v>
      </c>
      <c r="P54" s="425">
        <v>55</v>
      </c>
      <c r="Q54" s="425">
        <v>45</v>
      </c>
      <c r="R54" s="424">
        <v>55</v>
      </c>
      <c r="S54" s="424">
        <v>45</v>
      </c>
      <c r="T54" s="424">
        <v>55</v>
      </c>
      <c r="U54" s="428">
        <v>45</v>
      </c>
      <c r="V54" s="424">
        <v>68</v>
      </c>
      <c r="W54" s="424">
        <v>67</v>
      </c>
    </row>
    <row r="55" spans="1:23" ht="30.75" customHeight="1">
      <c r="A55" s="997"/>
      <c r="B55" s="998"/>
      <c r="C55" s="426" t="s">
        <v>5154</v>
      </c>
      <c r="D55" s="426" t="s">
        <v>5107</v>
      </c>
      <c r="E55" s="424">
        <v>65</v>
      </c>
      <c r="F55" s="424">
        <v>61</v>
      </c>
      <c r="G55" s="424">
        <v>64</v>
      </c>
      <c r="H55" s="424">
        <v>65</v>
      </c>
      <c r="I55" s="424">
        <v>62</v>
      </c>
      <c r="J55" s="424">
        <v>64</v>
      </c>
      <c r="K55" s="424">
        <v>65</v>
      </c>
      <c r="L55" s="424">
        <v>62</v>
      </c>
      <c r="M55" s="424">
        <v>64</v>
      </c>
      <c r="N55" s="427">
        <v>75</v>
      </c>
      <c r="O55" s="427">
        <v>70</v>
      </c>
      <c r="P55" s="425">
        <v>75</v>
      </c>
      <c r="Q55" s="425">
        <v>70</v>
      </c>
      <c r="R55" s="424">
        <v>75</v>
      </c>
      <c r="S55" s="424">
        <v>70</v>
      </c>
      <c r="T55" s="424">
        <v>75</v>
      </c>
      <c r="U55" s="428">
        <v>70</v>
      </c>
      <c r="V55" s="424">
        <v>66</v>
      </c>
      <c r="W55" s="424">
        <v>62</v>
      </c>
    </row>
    <row r="56" spans="1:23" ht="49.5" customHeight="1">
      <c r="A56" s="997">
        <v>6</v>
      </c>
      <c r="B56" s="998" t="s">
        <v>5155</v>
      </c>
      <c r="C56" s="426" t="s">
        <v>5156</v>
      </c>
      <c r="D56" s="426" t="s">
        <v>5107</v>
      </c>
      <c r="E56" s="424">
        <v>67</v>
      </c>
      <c r="F56" s="424">
        <v>61</v>
      </c>
      <c r="G56" s="424">
        <v>66</v>
      </c>
      <c r="H56" s="424">
        <v>68</v>
      </c>
      <c r="I56" s="424">
        <v>61</v>
      </c>
      <c r="J56" s="424">
        <v>66</v>
      </c>
      <c r="K56" s="424">
        <v>67</v>
      </c>
      <c r="L56" s="424">
        <v>61</v>
      </c>
      <c r="M56" s="424">
        <v>65</v>
      </c>
      <c r="N56" s="427">
        <v>75</v>
      </c>
      <c r="O56" s="427">
        <v>70</v>
      </c>
      <c r="P56" s="425">
        <v>75</v>
      </c>
      <c r="Q56" s="425">
        <v>70</v>
      </c>
      <c r="R56" s="424">
        <v>75</v>
      </c>
      <c r="S56" s="424">
        <v>70</v>
      </c>
      <c r="T56" s="424">
        <v>75</v>
      </c>
      <c r="U56" s="428">
        <v>70</v>
      </c>
      <c r="V56" s="424">
        <v>62</v>
      </c>
      <c r="W56" s="424">
        <v>63</v>
      </c>
    </row>
    <row r="57" spans="1:23" ht="29">
      <c r="A57" s="997"/>
      <c r="B57" s="998"/>
      <c r="C57" s="426" t="s">
        <v>5157</v>
      </c>
      <c r="D57" s="426" t="s">
        <v>5114</v>
      </c>
      <c r="E57" s="424">
        <v>73</v>
      </c>
      <c r="F57" s="424">
        <v>64</v>
      </c>
      <c r="G57" s="424">
        <v>71</v>
      </c>
      <c r="H57" s="424">
        <v>74</v>
      </c>
      <c r="I57" s="424">
        <v>66</v>
      </c>
      <c r="J57" s="424">
        <v>72</v>
      </c>
      <c r="K57" s="424">
        <v>73</v>
      </c>
      <c r="L57" s="424">
        <v>69</v>
      </c>
      <c r="M57" s="424">
        <v>72</v>
      </c>
      <c r="N57" s="427">
        <v>65</v>
      </c>
      <c r="O57" s="427">
        <v>55</v>
      </c>
      <c r="P57" s="425">
        <v>65</v>
      </c>
      <c r="Q57" s="425">
        <v>55</v>
      </c>
      <c r="R57" s="424">
        <v>65</v>
      </c>
      <c r="S57" s="424">
        <v>55</v>
      </c>
      <c r="T57" s="424">
        <v>65</v>
      </c>
      <c r="U57" s="428">
        <v>55</v>
      </c>
      <c r="V57" s="424">
        <v>66</v>
      </c>
      <c r="W57" s="424">
        <v>59</v>
      </c>
    </row>
    <row r="58" spans="1:23" ht="29">
      <c r="A58" s="997"/>
      <c r="B58" s="998"/>
      <c r="C58" s="426" t="s">
        <v>5158</v>
      </c>
      <c r="D58" s="426" t="s">
        <v>5105</v>
      </c>
      <c r="E58" s="424">
        <v>64</v>
      </c>
      <c r="F58" s="424">
        <v>58</v>
      </c>
      <c r="G58" s="424">
        <v>62</v>
      </c>
      <c r="H58" s="424">
        <v>65</v>
      </c>
      <c r="I58" s="424">
        <v>59</v>
      </c>
      <c r="J58" s="424">
        <v>63</v>
      </c>
      <c r="K58" s="424">
        <v>63</v>
      </c>
      <c r="L58" s="424">
        <v>59</v>
      </c>
      <c r="M58" s="424">
        <v>62</v>
      </c>
      <c r="N58" s="427">
        <v>50</v>
      </c>
      <c r="O58" s="427">
        <v>40</v>
      </c>
      <c r="P58" s="425">
        <v>50</v>
      </c>
      <c r="Q58" s="425">
        <v>40</v>
      </c>
      <c r="R58" s="424">
        <v>50</v>
      </c>
      <c r="S58" s="424">
        <v>40</v>
      </c>
      <c r="T58" s="424">
        <v>50</v>
      </c>
      <c r="U58" s="428">
        <v>40</v>
      </c>
      <c r="V58" s="424">
        <v>53</v>
      </c>
      <c r="W58" s="424">
        <v>47</v>
      </c>
    </row>
    <row r="59" spans="1:23" ht="29">
      <c r="A59" s="997"/>
      <c r="B59" s="998"/>
      <c r="C59" s="426" t="s">
        <v>5159</v>
      </c>
      <c r="D59" s="426" t="s">
        <v>5109</v>
      </c>
      <c r="E59" s="424">
        <v>62</v>
      </c>
      <c r="F59" s="424">
        <v>56</v>
      </c>
      <c r="G59" s="424">
        <v>60</v>
      </c>
      <c r="H59" s="424">
        <v>79</v>
      </c>
      <c r="I59" s="424">
        <v>77</v>
      </c>
      <c r="J59" s="424">
        <v>78</v>
      </c>
      <c r="K59" s="424">
        <v>57</v>
      </c>
      <c r="L59" s="424">
        <v>51</v>
      </c>
      <c r="M59" s="424">
        <v>56</v>
      </c>
      <c r="N59" s="427">
        <v>55</v>
      </c>
      <c r="O59" s="427">
        <v>45</v>
      </c>
      <c r="P59" s="425">
        <v>55</v>
      </c>
      <c r="Q59" s="425">
        <v>45</v>
      </c>
      <c r="R59" s="424">
        <v>55</v>
      </c>
      <c r="S59" s="424">
        <v>45</v>
      </c>
      <c r="T59" s="424">
        <v>55</v>
      </c>
      <c r="U59" s="428">
        <v>45</v>
      </c>
      <c r="V59" s="424">
        <v>55</v>
      </c>
      <c r="W59" s="424">
        <v>53</v>
      </c>
    </row>
    <row r="60" spans="1:23" ht="29">
      <c r="A60" s="997"/>
      <c r="B60" s="998"/>
      <c r="C60" s="426" t="s">
        <v>5160</v>
      </c>
      <c r="D60" s="426" t="s">
        <v>5105</v>
      </c>
      <c r="E60" s="424">
        <v>93</v>
      </c>
      <c r="F60" s="424">
        <v>91</v>
      </c>
      <c r="G60" s="424">
        <v>92</v>
      </c>
      <c r="H60" s="424">
        <v>72</v>
      </c>
      <c r="I60" s="424">
        <v>64</v>
      </c>
      <c r="J60" s="424">
        <v>70</v>
      </c>
      <c r="K60" s="424">
        <v>67</v>
      </c>
      <c r="L60" s="424">
        <v>59</v>
      </c>
      <c r="M60" s="424">
        <v>65</v>
      </c>
      <c r="N60" s="427">
        <v>50</v>
      </c>
      <c r="O60" s="427">
        <v>40</v>
      </c>
      <c r="P60" s="425">
        <v>50</v>
      </c>
      <c r="Q60" s="425">
        <v>40</v>
      </c>
      <c r="R60" s="424">
        <v>50</v>
      </c>
      <c r="S60" s="424">
        <v>40</v>
      </c>
      <c r="T60" s="424">
        <v>50</v>
      </c>
      <c r="U60" s="428">
        <v>40</v>
      </c>
      <c r="V60" s="424">
        <v>69</v>
      </c>
      <c r="W60" s="424">
        <v>63</v>
      </c>
    </row>
    <row r="61" spans="1:23" ht="29">
      <c r="A61" s="997"/>
      <c r="B61" s="998"/>
      <c r="C61" s="426" t="s">
        <v>5161</v>
      </c>
      <c r="D61" s="426" t="s">
        <v>5107</v>
      </c>
      <c r="E61" s="424">
        <v>69</v>
      </c>
      <c r="F61" s="424">
        <v>63</v>
      </c>
      <c r="G61" s="424">
        <v>68</v>
      </c>
      <c r="H61" s="424">
        <v>68</v>
      </c>
      <c r="I61" s="424">
        <v>62</v>
      </c>
      <c r="J61" s="424">
        <v>67</v>
      </c>
      <c r="K61" s="424">
        <v>65</v>
      </c>
      <c r="L61" s="424">
        <v>56</v>
      </c>
      <c r="M61" s="424">
        <v>63</v>
      </c>
      <c r="N61" s="427">
        <v>75</v>
      </c>
      <c r="O61" s="427">
        <v>70</v>
      </c>
      <c r="P61" s="425">
        <v>75</v>
      </c>
      <c r="Q61" s="425">
        <v>70</v>
      </c>
      <c r="R61" s="424">
        <v>75</v>
      </c>
      <c r="S61" s="424">
        <v>70</v>
      </c>
      <c r="T61" s="424">
        <v>75</v>
      </c>
      <c r="U61" s="428">
        <v>70</v>
      </c>
      <c r="V61" s="424">
        <v>69</v>
      </c>
      <c r="W61" s="424">
        <v>61</v>
      </c>
    </row>
    <row r="62" spans="1:23" ht="33" customHeight="1">
      <c r="A62" s="997"/>
      <c r="B62" s="998"/>
      <c r="C62" s="426" t="s">
        <v>5162</v>
      </c>
      <c r="D62" s="426" t="s">
        <v>5105</v>
      </c>
      <c r="E62" s="424">
        <v>65</v>
      </c>
      <c r="F62" s="424">
        <v>57</v>
      </c>
      <c r="G62" s="424">
        <v>64</v>
      </c>
      <c r="H62" s="424">
        <v>65</v>
      </c>
      <c r="I62" s="424">
        <v>59</v>
      </c>
      <c r="J62" s="424">
        <v>63</v>
      </c>
      <c r="K62" s="424">
        <v>68</v>
      </c>
      <c r="L62" s="424">
        <v>62</v>
      </c>
      <c r="M62" s="424">
        <v>67</v>
      </c>
      <c r="N62" s="427">
        <v>50</v>
      </c>
      <c r="O62" s="427">
        <v>40</v>
      </c>
      <c r="P62" s="425">
        <v>50</v>
      </c>
      <c r="Q62" s="425">
        <v>40</v>
      </c>
      <c r="R62" s="424">
        <v>50</v>
      </c>
      <c r="S62" s="424">
        <v>40</v>
      </c>
      <c r="T62" s="424">
        <v>50</v>
      </c>
      <c r="U62" s="428">
        <v>40</v>
      </c>
      <c r="V62" s="424">
        <v>65</v>
      </c>
      <c r="W62" s="424">
        <v>59</v>
      </c>
    </row>
    <row r="63" spans="1:23" ht="29">
      <c r="A63" s="997"/>
      <c r="B63" s="998"/>
      <c r="C63" s="426" t="s">
        <v>5163</v>
      </c>
      <c r="D63" s="426" t="s">
        <v>5114</v>
      </c>
      <c r="E63" s="424">
        <v>75</v>
      </c>
      <c r="F63" s="424">
        <v>66</v>
      </c>
      <c r="G63" s="424">
        <v>73</v>
      </c>
      <c r="H63" s="424">
        <v>76</v>
      </c>
      <c r="I63" s="424">
        <v>67</v>
      </c>
      <c r="J63" s="424">
        <v>74</v>
      </c>
      <c r="K63" s="424">
        <v>76</v>
      </c>
      <c r="L63" s="424">
        <v>67</v>
      </c>
      <c r="M63" s="424">
        <v>74</v>
      </c>
      <c r="N63" s="427">
        <v>65</v>
      </c>
      <c r="O63" s="427">
        <v>55</v>
      </c>
      <c r="P63" s="425">
        <v>65</v>
      </c>
      <c r="Q63" s="425">
        <v>55</v>
      </c>
      <c r="R63" s="424">
        <v>65</v>
      </c>
      <c r="S63" s="424">
        <v>55</v>
      </c>
      <c r="T63" s="424">
        <v>65</v>
      </c>
      <c r="U63" s="428">
        <v>55</v>
      </c>
      <c r="V63" s="424">
        <v>66</v>
      </c>
      <c r="W63" s="424">
        <v>62</v>
      </c>
    </row>
    <row r="64" spans="1:23" ht="29">
      <c r="A64" s="997"/>
      <c r="B64" s="998"/>
      <c r="C64" s="426" t="s">
        <v>5164</v>
      </c>
      <c r="D64" s="426" t="s">
        <v>5114</v>
      </c>
      <c r="E64" s="424">
        <v>63</v>
      </c>
      <c r="F64" s="424">
        <v>58</v>
      </c>
      <c r="G64" s="424">
        <v>62</v>
      </c>
      <c r="H64" s="424">
        <v>66</v>
      </c>
      <c r="I64" s="424">
        <v>61</v>
      </c>
      <c r="J64" s="424">
        <v>65</v>
      </c>
      <c r="K64" s="424">
        <v>66</v>
      </c>
      <c r="L64" s="424">
        <v>60</v>
      </c>
      <c r="M64" s="424">
        <v>65</v>
      </c>
      <c r="N64" s="427">
        <v>65</v>
      </c>
      <c r="O64" s="427">
        <v>55</v>
      </c>
      <c r="P64" s="425">
        <v>65</v>
      </c>
      <c r="Q64" s="425">
        <v>55</v>
      </c>
      <c r="R64" s="424">
        <v>65</v>
      </c>
      <c r="S64" s="424">
        <v>55</v>
      </c>
      <c r="T64" s="424">
        <v>65</v>
      </c>
      <c r="U64" s="428">
        <v>55</v>
      </c>
      <c r="V64" s="424">
        <v>75</v>
      </c>
      <c r="W64" s="424">
        <v>68</v>
      </c>
    </row>
    <row r="65" spans="1:23" ht="32.25" customHeight="1">
      <c r="A65" s="997"/>
      <c r="B65" s="998"/>
      <c r="C65" s="426" t="s">
        <v>5165</v>
      </c>
      <c r="D65" s="426" t="s">
        <v>5109</v>
      </c>
      <c r="E65" s="424">
        <v>63</v>
      </c>
      <c r="F65" s="424">
        <v>57</v>
      </c>
      <c r="G65" s="424">
        <v>62</v>
      </c>
      <c r="H65" s="424">
        <v>64</v>
      </c>
      <c r="I65" s="424">
        <v>60</v>
      </c>
      <c r="J65" s="424">
        <v>63</v>
      </c>
      <c r="K65" s="424">
        <v>64</v>
      </c>
      <c r="L65" s="424">
        <v>60</v>
      </c>
      <c r="M65" s="424">
        <v>63</v>
      </c>
      <c r="N65" s="427"/>
      <c r="O65" s="427"/>
      <c r="P65" s="425"/>
      <c r="Q65" s="425"/>
      <c r="R65" s="424">
        <v>55</v>
      </c>
      <c r="S65" s="424">
        <v>45</v>
      </c>
      <c r="T65" s="424">
        <v>55</v>
      </c>
      <c r="U65" s="428">
        <v>45</v>
      </c>
      <c r="V65" s="424">
        <v>66</v>
      </c>
      <c r="W65" s="424">
        <v>60</v>
      </c>
    </row>
    <row r="66" spans="1:23" ht="49.5" customHeight="1">
      <c r="A66" s="997">
        <v>7</v>
      </c>
      <c r="B66" s="998" t="s">
        <v>5166</v>
      </c>
      <c r="C66" s="426" t="s">
        <v>5167</v>
      </c>
      <c r="D66" s="426" t="s">
        <v>5114</v>
      </c>
      <c r="E66" s="424">
        <v>64</v>
      </c>
      <c r="F66" s="424">
        <v>57</v>
      </c>
      <c r="G66" s="424">
        <v>63</v>
      </c>
      <c r="H66" s="424">
        <v>73</v>
      </c>
      <c r="I66" s="424">
        <v>75</v>
      </c>
      <c r="J66" s="424">
        <v>74</v>
      </c>
      <c r="K66" s="424">
        <v>61</v>
      </c>
      <c r="L66" s="424">
        <v>58</v>
      </c>
      <c r="M66" s="424">
        <v>60</v>
      </c>
      <c r="N66" s="427">
        <v>65</v>
      </c>
      <c r="O66" s="427">
        <v>55</v>
      </c>
      <c r="P66" s="425">
        <v>65</v>
      </c>
      <c r="Q66" s="425">
        <v>55</v>
      </c>
      <c r="R66" s="424">
        <v>65</v>
      </c>
      <c r="S66" s="424">
        <v>55</v>
      </c>
      <c r="T66" s="424">
        <v>65</v>
      </c>
      <c r="U66" s="428">
        <v>55</v>
      </c>
      <c r="V66" s="424">
        <v>68</v>
      </c>
      <c r="W66" s="424">
        <v>69</v>
      </c>
    </row>
    <row r="67" spans="1:23" ht="29">
      <c r="A67" s="997"/>
      <c r="B67" s="998"/>
      <c r="C67" s="426" t="s">
        <v>5168</v>
      </c>
      <c r="D67" s="426" t="s">
        <v>5105</v>
      </c>
      <c r="E67" s="424">
        <v>69</v>
      </c>
      <c r="F67" s="424">
        <v>59</v>
      </c>
      <c r="G67" s="424">
        <v>67</v>
      </c>
      <c r="H67" s="424">
        <v>70</v>
      </c>
      <c r="I67" s="424">
        <v>65</v>
      </c>
      <c r="J67" s="424">
        <v>69</v>
      </c>
      <c r="K67" s="424">
        <v>78</v>
      </c>
      <c r="L67" s="424">
        <v>83</v>
      </c>
      <c r="M67" s="424">
        <v>80</v>
      </c>
      <c r="N67" s="427">
        <v>50</v>
      </c>
      <c r="O67" s="427">
        <v>40</v>
      </c>
      <c r="P67" s="425">
        <v>50</v>
      </c>
      <c r="Q67" s="425">
        <v>40</v>
      </c>
      <c r="R67" s="424">
        <v>50</v>
      </c>
      <c r="S67" s="424">
        <v>40</v>
      </c>
      <c r="T67" s="424">
        <v>50</v>
      </c>
      <c r="U67" s="428">
        <v>40</v>
      </c>
      <c r="V67" s="424">
        <v>67</v>
      </c>
      <c r="W67" s="424">
        <v>63</v>
      </c>
    </row>
    <row r="68" spans="1:23" ht="29">
      <c r="A68" s="997"/>
      <c r="B68" s="998"/>
      <c r="C68" s="426" t="s">
        <v>5169</v>
      </c>
      <c r="D68" s="426" t="s">
        <v>5105</v>
      </c>
      <c r="E68" s="424">
        <v>77</v>
      </c>
      <c r="F68" s="424">
        <v>75</v>
      </c>
      <c r="G68" s="424">
        <v>76</v>
      </c>
      <c r="H68" s="424">
        <v>74</v>
      </c>
      <c r="I68" s="424">
        <v>74</v>
      </c>
      <c r="J68" s="424">
        <v>74</v>
      </c>
      <c r="K68" s="424">
        <v>74</v>
      </c>
      <c r="L68" s="424">
        <v>74</v>
      </c>
      <c r="M68" s="424">
        <v>74</v>
      </c>
      <c r="N68" s="427">
        <v>50</v>
      </c>
      <c r="O68" s="427">
        <v>40</v>
      </c>
      <c r="P68" s="425">
        <v>50</v>
      </c>
      <c r="Q68" s="425">
        <v>40</v>
      </c>
      <c r="R68" s="424">
        <v>50</v>
      </c>
      <c r="S68" s="424">
        <v>40</v>
      </c>
      <c r="T68" s="424">
        <v>50</v>
      </c>
      <c r="U68" s="428">
        <v>40</v>
      </c>
      <c r="V68" s="424">
        <v>55</v>
      </c>
      <c r="W68" s="424">
        <v>52</v>
      </c>
    </row>
    <row r="69" spans="1:23" ht="29">
      <c r="A69" s="997"/>
      <c r="B69" s="998"/>
      <c r="C69" s="426" t="s">
        <v>5170</v>
      </c>
      <c r="D69" s="426" t="s">
        <v>5114</v>
      </c>
      <c r="E69" s="424">
        <v>68</v>
      </c>
      <c r="F69" s="424">
        <v>64</v>
      </c>
      <c r="G69" s="424">
        <v>67</v>
      </c>
      <c r="H69" s="424">
        <v>70</v>
      </c>
      <c r="I69" s="424">
        <v>69</v>
      </c>
      <c r="J69" s="424">
        <v>70</v>
      </c>
      <c r="K69" s="424">
        <v>70</v>
      </c>
      <c r="L69" s="424">
        <v>70</v>
      </c>
      <c r="M69" s="424">
        <v>70</v>
      </c>
      <c r="N69" s="427">
        <v>65</v>
      </c>
      <c r="O69" s="427">
        <v>55</v>
      </c>
      <c r="P69" s="425">
        <v>65</v>
      </c>
      <c r="Q69" s="425">
        <v>55</v>
      </c>
      <c r="R69" s="424">
        <v>65</v>
      </c>
      <c r="S69" s="424">
        <v>55</v>
      </c>
      <c r="T69" s="424">
        <v>65</v>
      </c>
      <c r="U69" s="428">
        <v>55</v>
      </c>
      <c r="V69" s="424">
        <v>66</v>
      </c>
      <c r="W69" s="424">
        <v>65</v>
      </c>
    </row>
    <row r="70" spans="1:23" ht="43.5">
      <c r="A70" s="997"/>
      <c r="B70" s="998"/>
      <c r="C70" s="426" t="s">
        <v>5171</v>
      </c>
      <c r="D70" s="426" t="s">
        <v>5114</v>
      </c>
      <c r="E70" s="424">
        <v>71</v>
      </c>
      <c r="F70" s="424">
        <v>70</v>
      </c>
      <c r="G70" s="424">
        <v>71</v>
      </c>
      <c r="H70" s="424">
        <v>69</v>
      </c>
      <c r="I70" s="424">
        <v>67</v>
      </c>
      <c r="J70" s="424">
        <v>68</v>
      </c>
      <c r="K70" s="424">
        <v>66</v>
      </c>
      <c r="L70" s="424">
        <v>61</v>
      </c>
      <c r="M70" s="424">
        <v>65</v>
      </c>
      <c r="N70" s="427">
        <v>65</v>
      </c>
      <c r="O70" s="427">
        <v>55</v>
      </c>
      <c r="P70" s="425">
        <v>65</v>
      </c>
      <c r="Q70" s="425">
        <v>55</v>
      </c>
      <c r="R70" s="424">
        <v>65</v>
      </c>
      <c r="S70" s="424">
        <v>55</v>
      </c>
      <c r="T70" s="424">
        <v>65</v>
      </c>
      <c r="U70" s="428">
        <v>55</v>
      </c>
      <c r="V70" s="424">
        <v>68</v>
      </c>
      <c r="W70" s="424">
        <v>66</v>
      </c>
    </row>
    <row r="71" spans="1:23" ht="29">
      <c r="A71" s="997"/>
      <c r="B71" s="998"/>
      <c r="C71" s="426" t="s">
        <v>5172</v>
      </c>
      <c r="D71" s="426" t="s">
        <v>5107</v>
      </c>
      <c r="E71" s="424">
        <v>62</v>
      </c>
      <c r="F71" s="424">
        <v>56</v>
      </c>
      <c r="G71" s="424">
        <v>60</v>
      </c>
      <c r="H71" s="424">
        <v>66</v>
      </c>
      <c r="I71" s="424">
        <v>69</v>
      </c>
      <c r="J71" s="424">
        <v>67</v>
      </c>
      <c r="K71" s="424">
        <v>62</v>
      </c>
      <c r="L71" s="424">
        <v>57</v>
      </c>
      <c r="M71" s="424">
        <v>61</v>
      </c>
      <c r="N71" s="427">
        <v>75</v>
      </c>
      <c r="O71" s="427">
        <v>70</v>
      </c>
      <c r="P71" s="425">
        <v>75</v>
      </c>
      <c r="Q71" s="425">
        <v>70</v>
      </c>
      <c r="R71" s="424">
        <v>75</v>
      </c>
      <c r="S71" s="424">
        <v>70</v>
      </c>
      <c r="T71" s="424">
        <v>75</v>
      </c>
      <c r="U71" s="428">
        <v>70</v>
      </c>
      <c r="V71" s="424">
        <v>59</v>
      </c>
      <c r="W71" s="424">
        <v>54</v>
      </c>
    </row>
    <row r="72" spans="1:23" ht="29">
      <c r="A72" s="997"/>
      <c r="B72" s="998"/>
      <c r="C72" s="426" t="s">
        <v>5173</v>
      </c>
      <c r="D72" s="426" t="s">
        <v>5114</v>
      </c>
      <c r="E72" s="424">
        <v>73</v>
      </c>
      <c r="F72" s="424">
        <v>69</v>
      </c>
      <c r="G72" s="424">
        <v>72</v>
      </c>
      <c r="H72" s="424">
        <v>73</v>
      </c>
      <c r="I72" s="424">
        <v>68</v>
      </c>
      <c r="J72" s="424">
        <v>72</v>
      </c>
      <c r="K72" s="424">
        <v>72</v>
      </c>
      <c r="L72" s="424">
        <v>67</v>
      </c>
      <c r="M72" s="424">
        <v>71</v>
      </c>
      <c r="N72" s="427"/>
      <c r="O72" s="427"/>
      <c r="P72" s="425">
        <v>65</v>
      </c>
      <c r="Q72" s="425">
        <v>55</v>
      </c>
      <c r="R72" s="424">
        <v>65</v>
      </c>
      <c r="S72" s="424">
        <v>55</v>
      </c>
      <c r="T72" s="424">
        <v>65</v>
      </c>
      <c r="U72" s="428">
        <v>55</v>
      </c>
      <c r="V72" s="424">
        <v>73</v>
      </c>
      <c r="W72" s="424">
        <v>68</v>
      </c>
    </row>
    <row r="73" spans="1:23" ht="29">
      <c r="A73" s="997"/>
      <c r="B73" s="998"/>
      <c r="C73" s="426" t="s">
        <v>5174</v>
      </c>
      <c r="D73" s="426" t="s">
        <v>5107</v>
      </c>
      <c r="E73" s="424">
        <v>60</v>
      </c>
      <c r="F73" s="424">
        <v>57</v>
      </c>
      <c r="G73" s="424">
        <v>59</v>
      </c>
      <c r="H73" s="424">
        <v>60</v>
      </c>
      <c r="I73" s="424">
        <v>57</v>
      </c>
      <c r="J73" s="424">
        <v>59</v>
      </c>
      <c r="K73" s="424">
        <v>59</v>
      </c>
      <c r="L73" s="424">
        <v>55</v>
      </c>
      <c r="M73" s="424">
        <v>58</v>
      </c>
      <c r="N73" s="427">
        <v>75</v>
      </c>
      <c r="O73" s="427">
        <v>70</v>
      </c>
      <c r="P73" s="425">
        <v>75</v>
      </c>
      <c r="Q73" s="425">
        <v>70</v>
      </c>
      <c r="R73" s="424">
        <v>75</v>
      </c>
      <c r="S73" s="424">
        <v>70</v>
      </c>
      <c r="T73" s="424">
        <v>75</v>
      </c>
      <c r="U73" s="428">
        <v>70</v>
      </c>
      <c r="V73" s="424">
        <v>61</v>
      </c>
      <c r="W73" s="424">
        <v>58</v>
      </c>
    </row>
    <row r="74" spans="1:23" ht="36" customHeight="1">
      <c r="A74" s="997"/>
      <c r="B74" s="998"/>
      <c r="C74" s="426" t="s">
        <v>5175</v>
      </c>
      <c r="D74" s="426" t="s">
        <v>5109</v>
      </c>
      <c r="E74" s="424">
        <v>67</v>
      </c>
      <c r="F74" s="424">
        <v>63</v>
      </c>
      <c r="G74" s="424">
        <v>66</v>
      </c>
      <c r="H74" s="424">
        <v>64</v>
      </c>
      <c r="I74" s="424">
        <v>58</v>
      </c>
      <c r="J74" s="424">
        <v>63</v>
      </c>
      <c r="K74" s="424">
        <v>64</v>
      </c>
      <c r="L74" s="424">
        <v>60</v>
      </c>
      <c r="M74" s="424">
        <v>63</v>
      </c>
      <c r="N74" s="427">
        <v>55</v>
      </c>
      <c r="O74" s="427">
        <v>45</v>
      </c>
      <c r="P74" s="425">
        <v>55</v>
      </c>
      <c r="Q74" s="425">
        <v>45</v>
      </c>
      <c r="R74" s="424">
        <v>55</v>
      </c>
      <c r="S74" s="424">
        <v>45</v>
      </c>
      <c r="T74" s="424">
        <v>55</v>
      </c>
      <c r="U74" s="428">
        <v>45</v>
      </c>
      <c r="V74" s="424">
        <v>69</v>
      </c>
      <c r="W74" s="424">
        <v>64</v>
      </c>
    </row>
    <row r="75" spans="1:23" ht="35.25" customHeight="1">
      <c r="A75" s="997"/>
      <c r="B75" s="998"/>
      <c r="C75" s="426" t="s">
        <v>5176</v>
      </c>
      <c r="D75" s="426" t="s">
        <v>5107</v>
      </c>
      <c r="E75" s="424">
        <v>71</v>
      </c>
      <c r="F75" s="424">
        <v>68</v>
      </c>
      <c r="G75" s="424">
        <v>70</v>
      </c>
      <c r="H75" s="424">
        <v>72</v>
      </c>
      <c r="I75" s="424">
        <v>67</v>
      </c>
      <c r="J75" s="424">
        <v>70</v>
      </c>
      <c r="K75" s="424">
        <v>71</v>
      </c>
      <c r="L75" s="424">
        <v>68</v>
      </c>
      <c r="M75" s="424">
        <v>70</v>
      </c>
      <c r="N75" s="427">
        <v>75</v>
      </c>
      <c r="O75" s="427">
        <v>70</v>
      </c>
      <c r="P75" s="425">
        <v>75</v>
      </c>
      <c r="Q75" s="425">
        <v>70</v>
      </c>
      <c r="R75" s="424">
        <v>75</v>
      </c>
      <c r="S75" s="424">
        <v>70</v>
      </c>
      <c r="T75" s="424">
        <v>75</v>
      </c>
      <c r="U75" s="428">
        <v>70</v>
      </c>
      <c r="V75" s="424">
        <v>66</v>
      </c>
      <c r="W75" s="424">
        <v>63</v>
      </c>
    </row>
    <row r="76" spans="1:23" ht="40.5" customHeight="1">
      <c r="A76" s="424">
        <v>8</v>
      </c>
      <c r="B76" s="425" t="s">
        <v>5177</v>
      </c>
      <c r="C76" s="426" t="s">
        <v>5178</v>
      </c>
      <c r="D76" s="426"/>
      <c r="E76" s="424"/>
      <c r="F76" s="424"/>
      <c r="G76" s="424"/>
      <c r="H76" s="424"/>
      <c r="I76" s="424"/>
      <c r="J76" s="424"/>
      <c r="K76" s="424"/>
      <c r="L76" s="424"/>
      <c r="M76" s="424"/>
      <c r="N76" s="427">
        <v>65</v>
      </c>
      <c r="O76" s="427">
        <v>55</v>
      </c>
      <c r="P76" s="425">
        <v>65</v>
      </c>
      <c r="Q76" s="425">
        <v>55</v>
      </c>
      <c r="R76" s="424"/>
      <c r="S76" s="424"/>
      <c r="T76" s="424">
        <v>65</v>
      </c>
      <c r="U76" s="428">
        <v>55</v>
      </c>
      <c r="V76" s="424"/>
      <c r="W76" s="424"/>
    </row>
    <row r="77" spans="1:23" s="437" customFormat="1" ht="18" customHeight="1">
      <c r="A77" s="424">
        <v>9</v>
      </c>
      <c r="B77" s="425" t="s">
        <v>5179</v>
      </c>
      <c r="C77" s="426" t="s">
        <v>5180</v>
      </c>
      <c r="D77" s="426"/>
      <c r="E77" s="424"/>
      <c r="F77" s="424"/>
      <c r="G77" s="424"/>
      <c r="H77" s="424"/>
      <c r="I77" s="424"/>
      <c r="J77" s="424"/>
      <c r="K77" s="424"/>
      <c r="L77" s="424"/>
      <c r="M77" s="424"/>
      <c r="N77" s="427">
        <v>65</v>
      </c>
      <c r="O77" s="427">
        <v>55</v>
      </c>
      <c r="P77" s="425">
        <v>55</v>
      </c>
      <c r="Q77" s="425">
        <v>45</v>
      </c>
      <c r="R77" s="424"/>
      <c r="S77" s="424"/>
      <c r="T77" s="424"/>
      <c r="U77" s="428"/>
      <c r="V77" s="424"/>
      <c r="W77" s="424"/>
    </row>
    <row r="78" spans="1:23" ht="30.75" customHeight="1">
      <c r="A78" s="999" t="s">
        <v>5181</v>
      </c>
      <c r="B78" s="1000"/>
      <c r="C78" s="1000"/>
      <c r="D78" s="1000"/>
      <c r="E78" s="1000"/>
      <c r="F78" s="1000"/>
      <c r="G78" s="1000"/>
      <c r="H78" s="1000"/>
      <c r="I78" s="1000"/>
      <c r="J78" s="1000"/>
      <c r="K78" s="1000"/>
      <c r="L78" s="1000"/>
      <c r="M78" s="1000"/>
      <c r="N78" s="1000"/>
      <c r="O78" s="1000"/>
      <c r="P78" s="1000"/>
      <c r="Q78" s="1000"/>
      <c r="R78" s="1000"/>
      <c r="S78" s="1000"/>
      <c r="T78" s="1000"/>
      <c r="U78" s="1000"/>
      <c r="V78" s="1000"/>
      <c r="W78" s="1001"/>
    </row>
    <row r="79" spans="1:23" ht="32.25" customHeight="1">
      <c r="A79" s="1002" t="s">
        <v>5182</v>
      </c>
      <c r="B79" s="1003"/>
      <c r="C79" s="1003"/>
      <c r="D79" s="1003"/>
      <c r="E79" s="1003"/>
      <c r="F79" s="1003"/>
      <c r="G79" s="1003"/>
      <c r="H79" s="1003"/>
      <c r="I79" s="1003"/>
      <c r="J79" s="1003"/>
      <c r="K79" s="1003"/>
      <c r="L79" s="1003"/>
      <c r="M79" s="1003"/>
      <c r="N79" s="1003"/>
      <c r="O79" s="1003"/>
      <c r="P79" s="1003"/>
      <c r="Q79" s="1003"/>
      <c r="R79" s="1003"/>
      <c r="S79" s="1003"/>
      <c r="T79" s="1003"/>
      <c r="U79" s="1003"/>
      <c r="V79" s="1003"/>
      <c r="W79" s="1004"/>
    </row>
  </sheetData>
  <mergeCells count="31">
    <mergeCell ref="A36:A45"/>
    <mergeCell ref="B36:B45"/>
    <mergeCell ref="A78:W78"/>
    <mergeCell ref="A79:W79"/>
    <mergeCell ref="A46:A55"/>
    <mergeCell ref="B46:B55"/>
    <mergeCell ref="A56:A65"/>
    <mergeCell ref="B56:B65"/>
    <mergeCell ref="A66:A75"/>
    <mergeCell ref="B66:B75"/>
    <mergeCell ref="A16:A25"/>
    <mergeCell ref="B16:B25"/>
    <mergeCell ref="A26:A35"/>
    <mergeCell ref="B26:B35"/>
    <mergeCell ref="A6:A15"/>
    <mergeCell ref="B6:B15"/>
    <mergeCell ref="A1:W1"/>
    <mergeCell ref="A2:W2"/>
    <mergeCell ref="B3:W3"/>
    <mergeCell ref="A4:A5"/>
    <mergeCell ref="B4:B5"/>
    <mergeCell ref="C4:C5"/>
    <mergeCell ref="D4:D5"/>
    <mergeCell ref="E4:G4"/>
    <mergeCell ref="H4:J4"/>
    <mergeCell ref="K4:M4"/>
    <mergeCell ref="N4:O4"/>
    <mergeCell ref="P4:Q4"/>
    <mergeCell ref="R4:S4"/>
    <mergeCell ref="T4:U4"/>
    <mergeCell ref="V4:W4"/>
  </mergeCells>
  <conditionalFormatting sqref="X5:XFD76">
    <cfRule type="expression" dxfId="0" priority="1">
      <formula>MOD(ROW(),3)=1</formula>
    </cfRule>
  </conditionalFormatting>
  <printOptions horizontalCentered="1"/>
  <pageMargins left="0.25" right="0.25" top="0.75" bottom="0.75" header="0.3" footer="0.3"/>
  <pageSetup paperSize="9" scale="57" fitToHeight="0" orientation="landscape" r:id="rId1"/>
  <headerFooter>
    <oddHeader>&amp;C</oddHeader>
  </headerFooter>
  <rowBreaks count="3" manualBreakCount="3">
    <brk id="25" max="22" man="1"/>
    <brk id="45" max="22" man="1"/>
    <brk id="65" max="22"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0B07C-5CBC-4800-818D-24AB97352212}">
  <dimension ref="A1"/>
  <sheetViews>
    <sheetView workbookViewId="0"/>
  </sheetViews>
  <sheetFormatPr defaultRowHeight="14.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8941-2A41-455A-866E-090A6F638D0C}">
  <dimension ref="A1"/>
  <sheetViews>
    <sheetView workbookViewId="0"/>
  </sheetViews>
  <sheetFormatPr defaultRowHeight="1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3DB13-E9BB-43B2-8B91-1A9E9230EF5A}">
  <dimension ref="A1:Z43"/>
  <sheetViews>
    <sheetView showGridLines="0" topLeftCell="D1" zoomScaleNormal="100" workbookViewId="0">
      <selection activeCell="A42" sqref="A42:Z43"/>
    </sheetView>
  </sheetViews>
  <sheetFormatPr defaultColWidth="0" defaultRowHeight="14.5" customHeight="1" zeroHeight="1"/>
  <cols>
    <col min="1" max="1" width="6.453125" style="359" bestFit="1" customWidth="1"/>
    <col min="2" max="2" width="20.81640625" style="457" customWidth="1"/>
    <col min="3" max="3" width="13.26953125" style="359" bestFit="1" customWidth="1"/>
    <col min="4" max="4" width="19.54296875" style="359" customWidth="1"/>
    <col min="5" max="5" width="12.1796875" style="359" customWidth="1"/>
    <col min="6" max="6" width="12" style="359" customWidth="1"/>
    <col min="7" max="7" width="13.453125" style="359" customWidth="1"/>
    <col min="8" max="8" width="10" style="359" customWidth="1"/>
    <col min="9" max="9" width="13.1796875" style="359" customWidth="1"/>
    <col min="10" max="10" width="9" style="359" customWidth="1"/>
    <col min="11" max="11" width="17.26953125" style="359" customWidth="1"/>
    <col min="12" max="12" width="11.1796875" style="359" customWidth="1"/>
    <col min="13" max="13" width="14.7265625" style="359" customWidth="1"/>
    <col min="14" max="14" width="9.54296875" style="359" customWidth="1"/>
    <col min="15" max="15" width="8" style="359" customWidth="1"/>
    <col min="16" max="16" width="7.54296875" style="359" customWidth="1"/>
    <col min="17" max="17" width="13" style="359" customWidth="1"/>
    <col min="18" max="18" width="8.7265625" style="359" customWidth="1"/>
    <col min="19" max="19" width="13.7265625" style="359" bestFit="1" customWidth="1"/>
    <col min="20" max="20" width="8" style="359" customWidth="1"/>
    <col min="21" max="21" width="10" style="359" customWidth="1"/>
    <col min="22" max="22" width="14.453125" style="359" customWidth="1"/>
    <col min="23" max="23" width="12" style="359" bestFit="1" customWidth="1"/>
    <col min="24" max="24" width="19.1796875" style="359" customWidth="1"/>
    <col min="25" max="25" width="12" style="359" bestFit="1" customWidth="1"/>
    <col min="26" max="26" width="26" style="458" customWidth="1"/>
    <col min="27" max="16384" width="9.1796875" style="359" hidden="1"/>
  </cols>
  <sheetData>
    <row r="1" spans="1:26" ht="47.15" customHeight="1">
      <c r="A1" s="537" t="s">
        <v>5534</v>
      </c>
      <c r="B1" s="538"/>
      <c r="C1" s="538"/>
      <c r="D1" s="538"/>
      <c r="E1" s="538"/>
      <c r="F1" s="538"/>
      <c r="G1" s="538"/>
      <c r="H1" s="538"/>
      <c r="I1" s="538"/>
      <c r="J1" s="538"/>
      <c r="K1" s="538"/>
      <c r="L1" s="538"/>
      <c r="M1" s="538"/>
      <c r="N1" s="538"/>
      <c r="O1" s="538"/>
      <c r="P1" s="538"/>
      <c r="Q1" s="538"/>
      <c r="R1" s="538"/>
      <c r="S1" s="538"/>
      <c r="T1" s="538"/>
      <c r="U1" s="538"/>
      <c r="V1" s="538"/>
      <c r="W1" s="538"/>
      <c r="X1" s="538"/>
      <c r="Y1" s="538"/>
      <c r="Z1" s="539"/>
    </row>
    <row r="2" spans="1:26" s="454" customFormat="1" ht="34.5" customHeight="1">
      <c r="A2" s="540" t="s">
        <v>5230</v>
      </c>
      <c r="B2" s="541"/>
      <c r="C2" s="541"/>
      <c r="D2" s="541"/>
      <c r="E2" s="541"/>
      <c r="F2" s="541"/>
      <c r="G2" s="541"/>
      <c r="H2" s="541"/>
      <c r="I2" s="541"/>
      <c r="J2" s="541"/>
      <c r="K2" s="541"/>
      <c r="L2" s="541"/>
      <c r="M2" s="541"/>
      <c r="N2" s="541"/>
      <c r="O2" s="541"/>
      <c r="P2" s="541"/>
      <c r="Q2" s="541"/>
      <c r="R2" s="541"/>
      <c r="S2" s="541"/>
      <c r="T2" s="541"/>
      <c r="U2" s="541"/>
      <c r="V2" s="541"/>
      <c r="W2" s="541"/>
      <c r="X2" s="541"/>
      <c r="Y2" s="541"/>
      <c r="Z2" s="542"/>
    </row>
    <row r="3" spans="1:26" s="446" customFormat="1" ht="99" customHeight="1">
      <c r="A3" s="446" t="s">
        <v>5231</v>
      </c>
      <c r="B3" s="455" t="s">
        <v>1692</v>
      </c>
      <c r="C3" s="446" t="s">
        <v>5232</v>
      </c>
      <c r="D3" s="446" t="s">
        <v>5233</v>
      </c>
      <c r="E3" s="446" t="s">
        <v>5234</v>
      </c>
      <c r="F3" s="446" t="s">
        <v>5235</v>
      </c>
      <c r="G3" s="446" t="s">
        <v>5236</v>
      </c>
      <c r="H3" s="446" t="s">
        <v>5237</v>
      </c>
      <c r="I3" s="446" t="s">
        <v>5238</v>
      </c>
      <c r="J3" s="446" t="s">
        <v>5239</v>
      </c>
      <c r="K3" s="446" t="s">
        <v>5240</v>
      </c>
      <c r="L3" s="446" t="s">
        <v>5241</v>
      </c>
      <c r="M3" s="446" t="s">
        <v>5242</v>
      </c>
      <c r="N3" s="446" t="s">
        <v>5243</v>
      </c>
      <c r="O3" s="446" t="s">
        <v>5244</v>
      </c>
      <c r="P3" s="446" t="s">
        <v>5245</v>
      </c>
      <c r="Q3" s="446" t="s">
        <v>5246</v>
      </c>
      <c r="R3" s="446" t="s">
        <v>5247</v>
      </c>
      <c r="S3" s="446" t="s">
        <v>5248</v>
      </c>
      <c r="T3" s="446" t="s">
        <v>5249</v>
      </c>
      <c r="U3" s="446" t="s">
        <v>5250</v>
      </c>
      <c r="V3" s="446" t="s">
        <v>5251</v>
      </c>
      <c r="W3" s="446" t="s">
        <v>5252</v>
      </c>
      <c r="X3" s="446" t="s">
        <v>5253</v>
      </c>
      <c r="Y3" s="446" t="s">
        <v>421</v>
      </c>
      <c r="Z3" s="456" t="s">
        <v>1634</v>
      </c>
    </row>
    <row r="4" spans="1:26">
      <c r="A4" s="359">
        <v>1</v>
      </c>
      <c r="B4" s="457" t="s">
        <v>5254</v>
      </c>
      <c r="C4" s="359">
        <v>17526.8</v>
      </c>
      <c r="D4" s="359">
        <v>8.8000000000000007</v>
      </c>
      <c r="E4" s="359">
        <v>0</v>
      </c>
      <c r="F4" s="359">
        <v>250.9</v>
      </c>
      <c r="G4" s="359">
        <v>3392.7</v>
      </c>
      <c r="H4" s="359">
        <v>245323.5</v>
      </c>
      <c r="I4" s="359">
        <v>129894.8</v>
      </c>
      <c r="J4" s="359">
        <v>374673.2</v>
      </c>
      <c r="K4" s="359">
        <v>320.7</v>
      </c>
      <c r="L4" s="359">
        <v>0</v>
      </c>
      <c r="M4" s="359">
        <v>122791.3</v>
      </c>
      <c r="N4" s="359">
        <v>30578.400000000001</v>
      </c>
      <c r="O4" s="359">
        <v>8285.1</v>
      </c>
      <c r="P4" s="359">
        <v>5804.7</v>
      </c>
      <c r="Q4" s="359">
        <v>46809.7</v>
      </c>
      <c r="R4" s="359">
        <v>489.3</v>
      </c>
      <c r="S4" s="359">
        <v>47460</v>
      </c>
      <c r="T4" s="359">
        <v>0</v>
      </c>
      <c r="U4" s="359">
        <v>8505.2999999999993</v>
      </c>
      <c r="V4" s="359">
        <v>155397.4</v>
      </c>
      <c r="W4" s="359">
        <v>1197512.5999999999</v>
      </c>
      <c r="X4" s="359">
        <v>194.55</v>
      </c>
      <c r="Y4" s="359">
        <v>1197707.1499999999</v>
      </c>
      <c r="Z4" s="458" t="s">
        <v>1835</v>
      </c>
    </row>
    <row r="5" spans="1:26">
      <c r="A5" s="359">
        <v>2</v>
      </c>
      <c r="B5" s="457" t="s">
        <v>5255</v>
      </c>
      <c r="C5" s="359">
        <v>286.31</v>
      </c>
      <c r="D5" s="359">
        <v>18.8</v>
      </c>
      <c r="E5" s="359">
        <v>12553.4</v>
      </c>
      <c r="F5" s="359">
        <v>0.8</v>
      </c>
      <c r="G5" s="359">
        <v>165.6</v>
      </c>
      <c r="H5" s="359">
        <v>201704</v>
      </c>
      <c r="I5" s="359">
        <v>271.89999999999998</v>
      </c>
      <c r="J5" s="359">
        <v>56</v>
      </c>
      <c r="K5" s="359">
        <v>0</v>
      </c>
      <c r="L5" s="359">
        <v>0</v>
      </c>
      <c r="M5" s="359">
        <v>352.4</v>
      </c>
      <c r="N5" s="359">
        <v>0</v>
      </c>
      <c r="O5" s="359">
        <v>0</v>
      </c>
      <c r="P5" s="359">
        <v>0</v>
      </c>
      <c r="Q5" s="359">
        <v>0</v>
      </c>
      <c r="R5" s="359">
        <v>0</v>
      </c>
      <c r="S5" s="359">
        <v>0</v>
      </c>
      <c r="T5" s="359">
        <v>0</v>
      </c>
      <c r="U5" s="359">
        <v>0</v>
      </c>
      <c r="V5" s="359">
        <v>0</v>
      </c>
      <c r="W5" s="359">
        <v>215409.21</v>
      </c>
      <c r="X5" s="359">
        <v>202</v>
      </c>
      <c r="Y5" s="359">
        <v>215611.21</v>
      </c>
      <c r="Z5" s="458" t="s">
        <v>1836</v>
      </c>
    </row>
    <row r="6" spans="1:26">
      <c r="A6" s="359">
        <v>3</v>
      </c>
      <c r="B6" s="457" t="s">
        <v>5256</v>
      </c>
      <c r="C6" s="359">
        <v>93617.4</v>
      </c>
      <c r="D6" s="359">
        <v>20041.400000000001</v>
      </c>
      <c r="E6" s="359">
        <v>0</v>
      </c>
      <c r="F6" s="359">
        <v>6467.8</v>
      </c>
      <c r="G6" s="359">
        <v>42395.7</v>
      </c>
      <c r="H6" s="359">
        <v>645418</v>
      </c>
      <c r="I6" s="359">
        <v>2825.9</v>
      </c>
      <c r="J6" s="359">
        <v>18020.7</v>
      </c>
      <c r="K6" s="359">
        <v>281</v>
      </c>
      <c r="L6" s="359">
        <v>0</v>
      </c>
      <c r="M6" s="359">
        <v>35091.199999999997</v>
      </c>
      <c r="N6" s="359">
        <v>0</v>
      </c>
      <c r="O6" s="359">
        <v>0</v>
      </c>
      <c r="P6" s="359">
        <v>0</v>
      </c>
      <c r="Q6" s="359">
        <v>0</v>
      </c>
      <c r="R6" s="359">
        <v>0</v>
      </c>
      <c r="S6" s="359">
        <v>0</v>
      </c>
      <c r="T6" s="359">
        <v>0</v>
      </c>
      <c r="U6" s="359">
        <v>0</v>
      </c>
      <c r="V6" s="359">
        <v>0</v>
      </c>
      <c r="W6" s="359">
        <v>864159.1</v>
      </c>
      <c r="X6" s="359">
        <v>2991.05</v>
      </c>
      <c r="Y6" s="359">
        <v>867150.15</v>
      </c>
      <c r="Z6" s="458" t="s">
        <v>5257</v>
      </c>
    </row>
    <row r="7" spans="1:26">
      <c r="A7" s="359">
        <v>4</v>
      </c>
      <c r="B7" s="457" t="s">
        <v>5258</v>
      </c>
      <c r="C7" s="359">
        <v>14345.8</v>
      </c>
      <c r="D7" s="359">
        <v>20625</v>
      </c>
      <c r="E7" s="359">
        <v>0</v>
      </c>
      <c r="F7" s="359">
        <v>2853.8</v>
      </c>
      <c r="G7" s="359">
        <v>32541.3</v>
      </c>
      <c r="H7" s="359">
        <v>315923.20000000001</v>
      </c>
      <c r="I7" s="359">
        <v>9326.4</v>
      </c>
      <c r="J7" s="359">
        <v>72233.899999999994</v>
      </c>
      <c r="K7" s="359">
        <v>949.7</v>
      </c>
      <c r="L7" s="359">
        <v>0</v>
      </c>
      <c r="M7" s="359">
        <v>2755.8</v>
      </c>
      <c r="N7" s="359">
        <v>0</v>
      </c>
      <c r="O7" s="359">
        <v>0</v>
      </c>
      <c r="P7" s="359">
        <v>0</v>
      </c>
      <c r="Q7" s="359">
        <v>0</v>
      </c>
      <c r="R7" s="359">
        <v>0</v>
      </c>
      <c r="S7" s="359">
        <v>0</v>
      </c>
      <c r="T7" s="359">
        <v>0</v>
      </c>
      <c r="U7" s="359">
        <v>0</v>
      </c>
      <c r="V7" s="359">
        <v>0</v>
      </c>
      <c r="W7" s="359">
        <v>471554.9</v>
      </c>
      <c r="X7" s="359">
        <v>4965.6500000000005</v>
      </c>
      <c r="Y7" s="359">
        <v>476520.55000000005</v>
      </c>
      <c r="Z7" s="458" t="s">
        <v>1837</v>
      </c>
    </row>
    <row r="8" spans="1:26">
      <c r="A8" s="359">
        <v>5</v>
      </c>
      <c r="B8" s="457" t="s">
        <v>5259</v>
      </c>
      <c r="C8" s="359">
        <v>22.3</v>
      </c>
      <c r="D8" s="359">
        <v>54.3</v>
      </c>
      <c r="E8" s="359">
        <v>0</v>
      </c>
      <c r="F8" s="359">
        <v>338.5</v>
      </c>
      <c r="G8" s="359">
        <v>0</v>
      </c>
      <c r="H8" s="359">
        <v>182275.20000000001</v>
      </c>
      <c r="I8" s="359">
        <v>105839.2</v>
      </c>
      <c r="J8" s="359">
        <v>132476.5</v>
      </c>
      <c r="K8" s="359">
        <v>166</v>
      </c>
      <c r="L8" s="359">
        <v>0</v>
      </c>
      <c r="M8" s="359">
        <v>644.29999999999995</v>
      </c>
      <c r="N8" s="359">
        <v>0</v>
      </c>
      <c r="O8" s="359">
        <v>0</v>
      </c>
      <c r="P8" s="359">
        <v>0</v>
      </c>
      <c r="Q8" s="359">
        <v>0</v>
      </c>
      <c r="R8" s="359">
        <v>0</v>
      </c>
      <c r="S8" s="359">
        <v>0</v>
      </c>
      <c r="T8" s="359">
        <v>0</v>
      </c>
      <c r="U8" s="359">
        <v>0</v>
      </c>
      <c r="V8" s="359">
        <v>0</v>
      </c>
      <c r="W8" s="359">
        <v>421816.3</v>
      </c>
      <c r="X8" s="359">
        <v>477.95000000000005</v>
      </c>
      <c r="Y8" s="359">
        <v>422294.25</v>
      </c>
      <c r="Z8" s="458" t="s">
        <v>1838</v>
      </c>
    </row>
    <row r="9" spans="1:26">
      <c r="A9" s="359">
        <v>6</v>
      </c>
      <c r="B9" s="457" t="s">
        <v>5260</v>
      </c>
      <c r="C9" s="359">
        <v>254</v>
      </c>
      <c r="D9" s="359">
        <v>0</v>
      </c>
      <c r="E9" s="359">
        <v>0</v>
      </c>
      <c r="F9" s="359">
        <v>0</v>
      </c>
      <c r="G9" s="359">
        <v>0</v>
      </c>
      <c r="H9" s="359">
        <v>3009.3</v>
      </c>
      <c r="I9" s="359">
        <v>2479.4</v>
      </c>
      <c r="J9" s="359">
        <v>1385</v>
      </c>
      <c r="K9" s="359">
        <v>74.7</v>
      </c>
      <c r="L9" s="359">
        <v>0</v>
      </c>
      <c r="M9" s="359">
        <v>0.8</v>
      </c>
      <c r="N9" s="359">
        <v>0</v>
      </c>
      <c r="O9" s="359">
        <v>7538.7</v>
      </c>
      <c r="P9" s="359">
        <v>470</v>
      </c>
      <c r="Q9" s="359">
        <v>3656.4</v>
      </c>
      <c r="R9" s="359">
        <v>11</v>
      </c>
      <c r="S9" s="359">
        <v>3261.3</v>
      </c>
      <c r="T9" s="359">
        <v>0</v>
      </c>
      <c r="U9" s="359">
        <v>1691.1</v>
      </c>
      <c r="V9" s="359">
        <v>242</v>
      </c>
      <c r="W9" s="359">
        <v>24073.7</v>
      </c>
      <c r="X9" s="359">
        <v>18.7</v>
      </c>
      <c r="Y9" s="359">
        <v>24092.400000000001</v>
      </c>
      <c r="Z9" s="458" t="s">
        <v>1839</v>
      </c>
    </row>
    <row r="10" spans="1:26">
      <c r="A10" s="359">
        <v>7</v>
      </c>
      <c r="B10" s="457" t="s">
        <v>5261</v>
      </c>
      <c r="C10" s="359">
        <v>40382.800000000003</v>
      </c>
      <c r="D10" s="359">
        <v>99.2</v>
      </c>
      <c r="E10" s="359">
        <v>0</v>
      </c>
      <c r="F10" s="359">
        <v>618.70000000000005</v>
      </c>
      <c r="G10" s="359">
        <v>13516.2</v>
      </c>
      <c r="H10" s="359">
        <v>230270.7</v>
      </c>
      <c r="I10" s="359">
        <v>246011.4</v>
      </c>
      <c r="J10" s="359">
        <v>144207.6</v>
      </c>
      <c r="K10" s="359">
        <v>15110.7</v>
      </c>
      <c r="L10" s="359">
        <v>19.600000000000001</v>
      </c>
      <c r="M10" s="359">
        <v>2088.5</v>
      </c>
      <c r="N10" s="359">
        <v>12537.3</v>
      </c>
      <c r="O10" s="359">
        <v>171622</v>
      </c>
      <c r="P10" s="359">
        <v>7393.6</v>
      </c>
      <c r="Q10" s="359">
        <v>2065047.9</v>
      </c>
      <c r="R10" s="359">
        <v>136877</v>
      </c>
      <c r="S10" s="359">
        <v>108175</v>
      </c>
      <c r="T10" s="359">
        <v>14931.3</v>
      </c>
      <c r="U10" s="359">
        <v>186214.6</v>
      </c>
      <c r="V10" s="359">
        <v>21586.2</v>
      </c>
      <c r="W10" s="359">
        <v>3416710.3</v>
      </c>
      <c r="X10" s="359">
        <v>843.40000000000009</v>
      </c>
      <c r="Y10" s="359">
        <v>3417553.6999999997</v>
      </c>
      <c r="Z10" s="458" t="s">
        <v>1840</v>
      </c>
    </row>
    <row r="11" spans="1:26">
      <c r="A11" s="359">
        <v>8</v>
      </c>
      <c r="B11" s="457" t="s">
        <v>5262</v>
      </c>
      <c r="C11" s="359">
        <v>520</v>
      </c>
      <c r="D11" s="359">
        <v>104.7</v>
      </c>
      <c r="E11" s="359">
        <v>0</v>
      </c>
      <c r="F11" s="359">
        <v>0</v>
      </c>
      <c r="G11" s="359">
        <v>91</v>
      </c>
      <c r="H11" s="359">
        <v>12425.4</v>
      </c>
      <c r="I11" s="359">
        <v>600.9</v>
      </c>
      <c r="J11" s="359">
        <v>17383.3</v>
      </c>
      <c r="K11" s="359">
        <v>3126.9</v>
      </c>
      <c r="L11" s="359">
        <v>0</v>
      </c>
      <c r="M11" s="359">
        <v>2416</v>
      </c>
      <c r="N11" s="359">
        <v>0</v>
      </c>
      <c r="O11" s="359">
        <v>0</v>
      </c>
      <c r="P11" s="359">
        <v>0</v>
      </c>
      <c r="Q11" s="359">
        <v>0</v>
      </c>
      <c r="R11" s="359">
        <v>0</v>
      </c>
      <c r="S11" s="359">
        <v>0</v>
      </c>
      <c r="T11" s="359">
        <v>0</v>
      </c>
      <c r="U11" s="359">
        <v>0</v>
      </c>
      <c r="V11" s="359">
        <v>0</v>
      </c>
      <c r="W11" s="359">
        <v>36668.199999999997</v>
      </c>
      <c r="X11" s="359">
        <v>316.3</v>
      </c>
      <c r="Y11" s="359">
        <v>36984.5</v>
      </c>
      <c r="Z11" s="458" t="s">
        <v>1841</v>
      </c>
    </row>
    <row r="12" spans="1:26">
      <c r="A12" s="359">
        <v>9</v>
      </c>
      <c r="B12" s="457" t="s">
        <v>5263</v>
      </c>
      <c r="C12" s="359">
        <v>44.6</v>
      </c>
      <c r="D12" s="359">
        <v>0</v>
      </c>
      <c r="E12" s="359">
        <v>1180.2</v>
      </c>
      <c r="F12" s="359">
        <v>0</v>
      </c>
      <c r="G12" s="359">
        <v>64.7</v>
      </c>
      <c r="H12" s="359">
        <v>67612.100000000006</v>
      </c>
      <c r="I12" s="359">
        <v>41883.300000000003</v>
      </c>
      <c r="J12" s="359">
        <v>356.6</v>
      </c>
      <c r="K12" s="359">
        <v>0</v>
      </c>
      <c r="L12" s="359">
        <v>0</v>
      </c>
      <c r="M12" s="359">
        <v>41.8</v>
      </c>
      <c r="N12" s="359">
        <v>0</v>
      </c>
      <c r="O12" s="359">
        <v>0</v>
      </c>
      <c r="P12" s="359">
        <v>0</v>
      </c>
      <c r="Q12" s="359">
        <v>0</v>
      </c>
      <c r="R12" s="359">
        <v>0</v>
      </c>
      <c r="S12" s="359">
        <v>0</v>
      </c>
      <c r="T12" s="359">
        <v>0</v>
      </c>
      <c r="U12" s="359">
        <v>0</v>
      </c>
      <c r="V12" s="359">
        <v>0</v>
      </c>
      <c r="W12" s="359">
        <v>111183.30000000002</v>
      </c>
      <c r="X12" s="359">
        <v>40.300000000000004</v>
      </c>
      <c r="Y12" s="359">
        <v>111223.60000000002</v>
      </c>
      <c r="Z12" s="458" t="s">
        <v>1842</v>
      </c>
    </row>
    <row r="13" spans="1:26">
      <c r="A13" s="359">
        <v>10</v>
      </c>
      <c r="B13" s="457" t="s">
        <v>5264</v>
      </c>
      <c r="C13" s="359">
        <v>2599.4</v>
      </c>
      <c r="D13" s="359">
        <v>309.8</v>
      </c>
      <c r="E13" s="359">
        <v>0</v>
      </c>
      <c r="F13" s="359">
        <v>577.5</v>
      </c>
      <c r="G13" s="359">
        <v>183</v>
      </c>
      <c r="H13" s="359">
        <v>122812.9</v>
      </c>
      <c r="I13" s="359">
        <v>53404.9</v>
      </c>
      <c r="J13" s="359">
        <v>56672.426864399997</v>
      </c>
      <c r="K13" s="359">
        <v>147.69999999999999</v>
      </c>
      <c r="L13" s="359">
        <v>0</v>
      </c>
      <c r="M13" s="359">
        <v>63.6</v>
      </c>
      <c r="N13" s="359">
        <v>0</v>
      </c>
      <c r="O13" s="359">
        <v>0</v>
      </c>
      <c r="P13" s="359">
        <v>0</v>
      </c>
      <c r="Q13" s="359">
        <v>0</v>
      </c>
      <c r="R13" s="359">
        <v>0</v>
      </c>
      <c r="S13" s="359">
        <v>0</v>
      </c>
      <c r="T13" s="359">
        <v>0</v>
      </c>
      <c r="U13" s="359">
        <v>0</v>
      </c>
      <c r="V13" s="359">
        <v>0</v>
      </c>
      <c r="W13" s="359">
        <v>236771.2268644</v>
      </c>
      <c r="X13" s="359">
        <v>4357.75</v>
      </c>
      <c r="Y13" s="359">
        <v>241128.9768644</v>
      </c>
      <c r="Z13" s="458" t="s">
        <v>1843</v>
      </c>
    </row>
    <row r="14" spans="1:26">
      <c r="A14" s="359">
        <v>11</v>
      </c>
      <c r="B14" s="457" t="s">
        <v>5265</v>
      </c>
      <c r="C14" s="359">
        <v>3728.2</v>
      </c>
      <c r="D14" s="359">
        <v>0</v>
      </c>
      <c r="E14" s="359">
        <v>0</v>
      </c>
      <c r="F14" s="359">
        <v>1115.5999999999999</v>
      </c>
      <c r="G14" s="359">
        <v>1595.8</v>
      </c>
      <c r="H14" s="359">
        <v>180974</v>
      </c>
      <c r="I14" s="359">
        <v>244126.6</v>
      </c>
      <c r="J14" s="359">
        <v>307915.7</v>
      </c>
      <c r="K14" s="359">
        <v>481.2</v>
      </c>
      <c r="L14" s="359">
        <v>0</v>
      </c>
      <c r="M14" s="359">
        <v>1192</v>
      </c>
      <c r="N14" s="359">
        <v>0</v>
      </c>
      <c r="O14" s="359">
        <v>7107.3</v>
      </c>
      <c r="P14" s="359">
        <v>1323.6</v>
      </c>
      <c r="Q14" s="359">
        <v>563.20000000000005</v>
      </c>
      <c r="R14" s="359">
        <v>0</v>
      </c>
      <c r="S14" s="359">
        <v>2212.1999999999998</v>
      </c>
      <c r="T14" s="359">
        <v>0</v>
      </c>
      <c r="U14" s="359">
        <v>1029.9000000000001</v>
      </c>
      <c r="V14" s="359">
        <v>2425.9</v>
      </c>
      <c r="W14" s="359">
        <v>755791.2</v>
      </c>
      <c r="X14" s="359">
        <v>10768.7</v>
      </c>
      <c r="Y14" s="359">
        <v>766559.89999999991</v>
      </c>
      <c r="Z14" s="458" t="s">
        <v>1844</v>
      </c>
    </row>
    <row r="15" spans="1:26">
      <c r="A15" s="359">
        <v>12</v>
      </c>
      <c r="B15" s="457" t="s">
        <v>5266</v>
      </c>
      <c r="C15" s="359">
        <v>618.4</v>
      </c>
      <c r="D15" s="359">
        <v>0</v>
      </c>
      <c r="E15" s="359">
        <v>0</v>
      </c>
      <c r="F15" s="359">
        <v>676.6</v>
      </c>
      <c r="G15" s="359">
        <v>7714.1</v>
      </c>
      <c r="H15" s="359">
        <v>58151.9</v>
      </c>
      <c r="I15" s="359">
        <v>30339.200000000001</v>
      </c>
      <c r="J15" s="359">
        <v>4374</v>
      </c>
      <c r="K15" s="359">
        <v>16.7</v>
      </c>
      <c r="L15" s="359">
        <v>0</v>
      </c>
      <c r="M15" s="359">
        <v>797.5</v>
      </c>
      <c r="N15" s="359">
        <v>36871.800000000003</v>
      </c>
      <c r="O15" s="359">
        <v>106.7</v>
      </c>
      <c r="P15" s="359">
        <v>1798.4</v>
      </c>
      <c r="Q15" s="359">
        <v>0</v>
      </c>
      <c r="R15" s="359">
        <v>0</v>
      </c>
      <c r="S15" s="359">
        <v>2637.8</v>
      </c>
      <c r="T15" s="359">
        <v>0</v>
      </c>
      <c r="U15" s="359">
        <v>0</v>
      </c>
      <c r="V15" s="359">
        <v>12386.9</v>
      </c>
      <c r="W15" s="359">
        <v>156490</v>
      </c>
      <c r="X15" s="359">
        <v>196.9</v>
      </c>
      <c r="Y15" s="359">
        <v>156686.9</v>
      </c>
      <c r="Z15" s="458" t="s">
        <v>1845</v>
      </c>
    </row>
    <row r="16" spans="1:26">
      <c r="A16" s="359">
        <v>13</v>
      </c>
      <c r="B16" s="457" t="s">
        <v>5267</v>
      </c>
      <c r="C16" s="359">
        <v>2.2000000000000002</v>
      </c>
      <c r="D16" s="359">
        <v>55.8</v>
      </c>
      <c r="E16" s="359">
        <v>0</v>
      </c>
      <c r="F16" s="359">
        <v>63.8</v>
      </c>
      <c r="G16" s="359">
        <v>321.89999999999998</v>
      </c>
      <c r="H16" s="359">
        <v>351880.2</v>
      </c>
      <c r="I16" s="359">
        <v>535085.19999999995</v>
      </c>
      <c r="J16" s="359">
        <v>180687.7</v>
      </c>
      <c r="K16" s="359">
        <v>224</v>
      </c>
      <c r="L16" s="359">
        <v>0</v>
      </c>
      <c r="M16" s="359">
        <v>52.6</v>
      </c>
      <c r="N16" s="359">
        <v>0</v>
      </c>
      <c r="O16" s="359">
        <v>0</v>
      </c>
      <c r="P16" s="359">
        <v>0</v>
      </c>
      <c r="Q16" s="359">
        <v>0</v>
      </c>
      <c r="R16" s="359">
        <v>0</v>
      </c>
      <c r="S16" s="359">
        <v>0</v>
      </c>
      <c r="T16" s="359">
        <v>0</v>
      </c>
      <c r="U16" s="359">
        <v>0</v>
      </c>
      <c r="V16" s="359">
        <v>0</v>
      </c>
      <c r="W16" s="359">
        <v>1068373.4000000001</v>
      </c>
      <c r="X16" s="359">
        <v>2144.8000000000002</v>
      </c>
      <c r="Y16" s="359">
        <v>1070518.2000000002</v>
      </c>
      <c r="Z16" s="458" t="s">
        <v>1846</v>
      </c>
    </row>
    <row r="17" spans="1:26">
      <c r="A17" s="359">
        <v>14</v>
      </c>
      <c r="B17" s="457" t="s">
        <v>5268</v>
      </c>
      <c r="C17" s="359">
        <v>3049.2</v>
      </c>
      <c r="D17" s="359">
        <v>30.5</v>
      </c>
      <c r="E17" s="359">
        <v>0</v>
      </c>
      <c r="F17" s="359">
        <v>0</v>
      </c>
      <c r="G17" s="359">
        <v>449</v>
      </c>
      <c r="H17" s="359">
        <v>337003.5</v>
      </c>
      <c r="I17" s="359">
        <v>507984</v>
      </c>
      <c r="J17" s="359">
        <v>211734.7</v>
      </c>
      <c r="K17" s="359">
        <v>76.3</v>
      </c>
      <c r="L17" s="359">
        <v>0</v>
      </c>
      <c r="M17" s="359">
        <v>834.1</v>
      </c>
      <c r="N17" s="359">
        <v>0</v>
      </c>
      <c r="O17" s="359">
        <v>46010.7</v>
      </c>
      <c r="P17" s="359">
        <v>1825.8</v>
      </c>
      <c r="Q17" s="359">
        <v>14024.8</v>
      </c>
      <c r="R17" s="359">
        <v>670.5</v>
      </c>
      <c r="S17" s="359">
        <v>35507.5</v>
      </c>
      <c r="T17" s="359">
        <v>0</v>
      </c>
      <c r="U17" s="359">
        <v>6656.7</v>
      </c>
      <c r="V17" s="359">
        <v>1098.8</v>
      </c>
      <c r="W17" s="359">
        <v>1166956.1000000001</v>
      </c>
      <c r="X17" s="359">
        <v>11797.300000000001</v>
      </c>
      <c r="Y17" s="359">
        <v>1178753.4000000001</v>
      </c>
      <c r="Z17" s="458" t="s">
        <v>1847</v>
      </c>
    </row>
    <row r="18" spans="1:26">
      <c r="A18" s="359">
        <v>15</v>
      </c>
      <c r="B18" s="457" t="s">
        <v>5269</v>
      </c>
      <c r="C18" s="359">
        <v>25238.5</v>
      </c>
      <c r="D18" s="359">
        <v>41.5</v>
      </c>
      <c r="E18" s="359">
        <v>0</v>
      </c>
      <c r="F18" s="359">
        <v>12.4</v>
      </c>
      <c r="G18" s="359">
        <v>335.4</v>
      </c>
      <c r="H18" s="359">
        <v>14353.3</v>
      </c>
      <c r="I18" s="359">
        <v>1769.8</v>
      </c>
      <c r="J18" s="359">
        <v>1202.3</v>
      </c>
      <c r="K18" s="359">
        <v>0</v>
      </c>
      <c r="L18" s="359">
        <v>0</v>
      </c>
      <c r="M18" s="359">
        <v>21703.7</v>
      </c>
      <c r="N18" s="359">
        <v>0</v>
      </c>
      <c r="O18" s="359">
        <v>0</v>
      </c>
      <c r="P18" s="359">
        <v>0</v>
      </c>
      <c r="Q18" s="359">
        <v>0</v>
      </c>
      <c r="R18" s="359">
        <v>0</v>
      </c>
      <c r="S18" s="359">
        <v>0</v>
      </c>
      <c r="T18" s="359">
        <v>0</v>
      </c>
      <c r="U18" s="359">
        <v>0</v>
      </c>
      <c r="V18" s="359">
        <v>0</v>
      </c>
      <c r="W18" s="359">
        <v>64656.900000000009</v>
      </c>
      <c r="X18" s="359">
        <v>76.5</v>
      </c>
      <c r="Y18" s="359">
        <v>64733.400000000009</v>
      </c>
      <c r="Z18" s="458" t="s">
        <v>1848</v>
      </c>
    </row>
    <row r="19" spans="1:26">
      <c r="A19" s="359">
        <v>16</v>
      </c>
      <c r="B19" s="457" t="s">
        <v>5270</v>
      </c>
      <c r="C19" s="359">
        <v>1257.3</v>
      </c>
      <c r="D19" s="359">
        <v>163.6</v>
      </c>
      <c r="E19" s="359">
        <v>0</v>
      </c>
      <c r="F19" s="359">
        <v>41.9</v>
      </c>
      <c r="G19" s="359">
        <v>260.60000000000002</v>
      </c>
      <c r="H19" s="359">
        <v>27294.1</v>
      </c>
      <c r="I19" s="359">
        <v>1379.5</v>
      </c>
      <c r="J19" s="359">
        <v>1338</v>
      </c>
      <c r="K19" s="359">
        <v>0</v>
      </c>
      <c r="L19" s="359">
        <v>0</v>
      </c>
      <c r="M19" s="359">
        <v>0</v>
      </c>
      <c r="N19" s="359">
        <v>0</v>
      </c>
      <c r="O19" s="359">
        <v>0</v>
      </c>
      <c r="P19" s="359">
        <v>0</v>
      </c>
      <c r="Q19" s="359">
        <v>0</v>
      </c>
      <c r="R19" s="359">
        <v>0</v>
      </c>
      <c r="S19" s="359">
        <v>0</v>
      </c>
      <c r="T19" s="359">
        <v>0</v>
      </c>
      <c r="U19" s="359">
        <v>0</v>
      </c>
      <c r="V19" s="359">
        <v>0</v>
      </c>
      <c r="W19" s="359">
        <v>31735</v>
      </c>
      <c r="X19" s="359">
        <v>251.55</v>
      </c>
      <c r="Y19" s="359">
        <v>31986.55</v>
      </c>
      <c r="Z19" s="458" t="s">
        <v>1849</v>
      </c>
    </row>
    <row r="20" spans="1:26">
      <c r="A20" s="359">
        <v>17</v>
      </c>
      <c r="B20" s="457" t="s">
        <v>292</v>
      </c>
      <c r="C20" s="359">
        <v>55.8</v>
      </c>
      <c r="D20" s="359">
        <v>0</v>
      </c>
      <c r="E20" s="359">
        <v>0</v>
      </c>
      <c r="F20" s="359">
        <v>0</v>
      </c>
      <c r="G20" s="359">
        <v>1178.4000000000001</v>
      </c>
      <c r="H20" s="359">
        <v>10300.799999999999</v>
      </c>
      <c r="I20" s="359">
        <v>5983</v>
      </c>
      <c r="J20" s="359">
        <v>223</v>
      </c>
      <c r="K20" s="359">
        <v>0</v>
      </c>
      <c r="L20" s="359">
        <v>0</v>
      </c>
      <c r="M20" s="359">
        <v>0</v>
      </c>
      <c r="N20" s="359">
        <v>0</v>
      </c>
      <c r="O20" s="359">
        <v>0</v>
      </c>
      <c r="P20" s="359">
        <v>0</v>
      </c>
      <c r="Q20" s="359">
        <v>0</v>
      </c>
      <c r="R20" s="359">
        <v>0</v>
      </c>
      <c r="S20" s="359">
        <v>0</v>
      </c>
      <c r="T20" s="359">
        <v>0</v>
      </c>
      <c r="U20" s="359">
        <v>0</v>
      </c>
      <c r="V20" s="359">
        <v>0</v>
      </c>
      <c r="W20" s="359">
        <v>17741</v>
      </c>
      <c r="X20" s="359">
        <v>14.4</v>
      </c>
      <c r="Y20" s="359">
        <v>17755.400000000001</v>
      </c>
      <c r="Z20" s="458" t="s">
        <v>22</v>
      </c>
    </row>
    <row r="21" spans="1:26">
      <c r="A21" s="359">
        <v>18</v>
      </c>
      <c r="B21" s="457" t="s">
        <v>5271</v>
      </c>
      <c r="C21" s="359">
        <v>13.6</v>
      </c>
      <c r="D21" s="359">
        <v>14.9</v>
      </c>
      <c r="E21" s="359">
        <v>0</v>
      </c>
      <c r="F21" s="359">
        <v>0.7</v>
      </c>
      <c r="G21" s="359">
        <v>112.1</v>
      </c>
      <c r="H21" s="359">
        <v>6617</v>
      </c>
      <c r="I21" s="359">
        <v>1567.9</v>
      </c>
      <c r="J21" s="359">
        <v>734.6</v>
      </c>
      <c r="K21" s="359">
        <v>19.5</v>
      </c>
      <c r="L21" s="359">
        <v>0</v>
      </c>
      <c r="M21" s="359">
        <v>294.8</v>
      </c>
      <c r="N21" s="359">
        <v>0</v>
      </c>
      <c r="O21" s="359">
        <v>0</v>
      </c>
      <c r="P21" s="359">
        <v>0</v>
      </c>
      <c r="Q21" s="359">
        <v>0</v>
      </c>
      <c r="R21" s="359">
        <v>0</v>
      </c>
      <c r="S21" s="359">
        <v>0</v>
      </c>
      <c r="T21" s="359">
        <v>0</v>
      </c>
      <c r="U21" s="359">
        <v>0</v>
      </c>
      <c r="V21" s="359">
        <v>0</v>
      </c>
      <c r="W21" s="359">
        <v>9375.1</v>
      </c>
      <c r="X21" s="359">
        <v>58.050000000000004</v>
      </c>
      <c r="Y21" s="359">
        <v>9433.15</v>
      </c>
      <c r="Z21" s="458" t="s">
        <v>1850</v>
      </c>
    </row>
    <row r="22" spans="1:26">
      <c r="A22" s="359">
        <v>19</v>
      </c>
      <c r="B22" s="457" t="s">
        <v>5272</v>
      </c>
      <c r="C22" s="359">
        <v>1450.6</v>
      </c>
      <c r="D22" s="359">
        <v>256.89999999999998</v>
      </c>
      <c r="E22" s="359">
        <v>0</v>
      </c>
      <c r="F22" s="359">
        <v>2091.6999999999998</v>
      </c>
      <c r="G22" s="359">
        <v>15671.9</v>
      </c>
      <c r="H22" s="359">
        <v>285834.09999999998</v>
      </c>
      <c r="I22" s="359">
        <v>213784.1</v>
      </c>
      <c r="J22" s="359">
        <v>119139.3</v>
      </c>
      <c r="K22" s="359">
        <v>3554.9</v>
      </c>
      <c r="L22" s="359">
        <v>0</v>
      </c>
      <c r="M22" s="359">
        <v>5128.8999999999996</v>
      </c>
      <c r="N22" s="359">
        <v>84263.4</v>
      </c>
      <c r="O22" s="359">
        <v>3290.7</v>
      </c>
      <c r="P22" s="359">
        <v>5388.7</v>
      </c>
      <c r="Q22" s="359">
        <v>23070.3</v>
      </c>
      <c r="R22" s="359">
        <v>561.9</v>
      </c>
      <c r="S22" s="359">
        <v>29529.200000000001</v>
      </c>
      <c r="T22" s="359">
        <v>0</v>
      </c>
      <c r="U22" s="359">
        <v>941.3</v>
      </c>
      <c r="V22" s="359">
        <v>35224.400000000001</v>
      </c>
      <c r="W22" s="359">
        <v>829182.3</v>
      </c>
      <c r="X22" s="359">
        <v>6680.7000000000007</v>
      </c>
      <c r="Y22" s="359">
        <v>835863</v>
      </c>
      <c r="Z22" s="458" t="s">
        <v>1851</v>
      </c>
    </row>
    <row r="23" spans="1:26">
      <c r="A23" s="359">
        <v>20</v>
      </c>
      <c r="B23" s="457" t="s">
        <v>5273</v>
      </c>
      <c r="C23" s="359">
        <v>36.6</v>
      </c>
      <c r="D23" s="359">
        <v>324.3</v>
      </c>
      <c r="E23" s="359">
        <v>0</v>
      </c>
      <c r="F23" s="359">
        <v>271.39999999999998</v>
      </c>
      <c r="G23" s="359">
        <v>258.7</v>
      </c>
      <c r="H23" s="359">
        <v>30571.5</v>
      </c>
      <c r="I23" s="359">
        <v>10678.6</v>
      </c>
      <c r="J23" s="359">
        <v>22173</v>
      </c>
      <c r="K23" s="359">
        <v>1388.4</v>
      </c>
      <c r="L23" s="359">
        <v>0</v>
      </c>
      <c r="M23" s="359">
        <v>1748.7</v>
      </c>
      <c r="N23" s="359">
        <v>0</v>
      </c>
      <c r="O23" s="359">
        <v>0</v>
      </c>
      <c r="P23" s="359">
        <v>0</v>
      </c>
      <c r="Q23" s="359">
        <v>0</v>
      </c>
      <c r="R23" s="359">
        <v>0</v>
      </c>
      <c r="S23" s="359">
        <v>0</v>
      </c>
      <c r="T23" s="359">
        <v>0</v>
      </c>
      <c r="U23" s="359">
        <v>0</v>
      </c>
      <c r="V23" s="359">
        <v>0</v>
      </c>
      <c r="W23" s="359">
        <v>67451.199999999997</v>
      </c>
      <c r="X23" s="359">
        <v>28.55</v>
      </c>
      <c r="Y23" s="359">
        <v>67479.75</v>
      </c>
      <c r="Z23" s="458" t="s">
        <v>1852</v>
      </c>
    </row>
    <row r="24" spans="1:26">
      <c r="A24" s="359">
        <v>21</v>
      </c>
      <c r="B24" s="457" t="s">
        <v>5274</v>
      </c>
      <c r="C24" s="359">
        <v>39198.699999999997</v>
      </c>
      <c r="D24" s="359">
        <v>60.4</v>
      </c>
      <c r="E24" s="359">
        <v>0</v>
      </c>
      <c r="F24" s="359">
        <v>0</v>
      </c>
      <c r="G24" s="359">
        <v>34476.1</v>
      </c>
      <c r="H24" s="359">
        <v>391287.7</v>
      </c>
      <c r="I24" s="359">
        <v>180273.1</v>
      </c>
      <c r="J24" s="359">
        <v>232018.3</v>
      </c>
      <c r="K24" s="359">
        <v>11027.4</v>
      </c>
      <c r="L24" s="359">
        <v>13132.5</v>
      </c>
      <c r="M24" s="359">
        <v>35.9</v>
      </c>
      <c r="N24" s="359">
        <v>0</v>
      </c>
      <c r="O24" s="359">
        <v>0</v>
      </c>
      <c r="P24" s="359">
        <v>0</v>
      </c>
      <c r="Q24" s="359">
        <v>20097.099999999999</v>
      </c>
      <c r="R24" s="359">
        <v>0</v>
      </c>
      <c r="S24" s="359">
        <v>0</v>
      </c>
      <c r="T24" s="359">
        <v>0</v>
      </c>
      <c r="U24" s="359">
        <v>0</v>
      </c>
      <c r="V24" s="359">
        <v>0</v>
      </c>
      <c r="W24" s="359">
        <v>921607.20000000007</v>
      </c>
      <c r="X24" s="359">
        <v>1734.75</v>
      </c>
      <c r="Y24" s="359">
        <v>923341.95000000007</v>
      </c>
      <c r="Z24" s="458" t="s">
        <v>1853</v>
      </c>
    </row>
    <row r="25" spans="1:26">
      <c r="A25" s="359">
        <v>22</v>
      </c>
      <c r="B25" s="457" t="s">
        <v>5275</v>
      </c>
      <c r="C25" s="359">
        <v>17.3</v>
      </c>
      <c r="D25" s="359">
        <v>0</v>
      </c>
      <c r="E25" s="359">
        <v>3307.2</v>
      </c>
      <c r="F25" s="359">
        <v>0</v>
      </c>
      <c r="G25" s="359">
        <v>0</v>
      </c>
      <c r="H25" s="359">
        <v>3397</v>
      </c>
      <c r="I25" s="359">
        <v>42.3</v>
      </c>
      <c r="J25" s="359">
        <v>0.4</v>
      </c>
      <c r="K25" s="359">
        <v>0</v>
      </c>
      <c r="L25" s="359">
        <v>0</v>
      </c>
      <c r="M25" s="359">
        <v>0</v>
      </c>
      <c r="N25" s="359">
        <v>0</v>
      </c>
      <c r="O25" s="359">
        <v>0</v>
      </c>
      <c r="P25" s="359">
        <v>0</v>
      </c>
      <c r="Q25" s="359">
        <v>0</v>
      </c>
      <c r="R25" s="359">
        <v>0</v>
      </c>
      <c r="S25" s="359">
        <v>0</v>
      </c>
      <c r="T25" s="359">
        <v>0</v>
      </c>
      <c r="U25" s="359">
        <v>0</v>
      </c>
      <c r="V25" s="359">
        <v>0</v>
      </c>
      <c r="W25" s="359">
        <v>6764.2</v>
      </c>
      <c r="X25" s="359">
        <v>14.5</v>
      </c>
      <c r="Y25" s="359">
        <v>6778.7</v>
      </c>
      <c r="Z25" s="458" t="s">
        <v>1854</v>
      </c>
    </row>
    <row r="26" spans="1:26">
      <c r="A26" s="359">
        <v>23</v>
      </c>
      <c r="B26" s="457" t="s">
        <v>5276</v>
      </c>
      <c r="C26" s="359">
        <v>91929.615529200004</v>
      </c>
      <c r="D26" s="359">
        <v>5.34199957477</v>
      </c>
      <c r="E26" s="359">
        <v>0</v>
      </c>
      <c r="F26" s="359">
        <v>165.72836435599999</v>
      </c>
      <c r="G26" s="359">
        <v>1927.6</v>
      </c>
      <c r="H26" s="359">
        <v>134993</v>
      </c>
      <c r="I26" s="359">
        <v>55186</v>
      </c>
      <c r="J26" s="359">
        <v>507355.3</v>
      </c>
      <c r="K26" s="359">
        <v>932.67551976599998</v>
      </c>
      <c r="L26" s="359">
        <v>20.043638941899999</v>
      </c>
      <c r="M26" s="359">
        <v>290.62053056299999</v>
      </c>
      <c r="N26" s="359">
        <v>13443.209083600001</v>
      </c>
      <c r="O26" s="359">
        <v>6777.3644913799999</v>
      </c>
      <c r="P26" s="359">
        <v>3696.6</v>
      </c>
      <c r="Q26" s="359">
        <v>35983.992791999997</v>
      </c>
      <c r="R26" s="359">
        <v>1497.6218268800001</v>
      </c>
      <c r="S26" s="359">
        <v>11826.349750400001</v>
      </c>
      <c r="T26" s="359">
        <v>12235.077985600001</v>
      </c>
      <c r="U26" s="359">
        <v>13586.892764300001</v>
      </c>
      <c r="V26" s="359">
        <v>17933.588068100002</v>
      </c>
      <c r="W26" s="359">
        <v>909786.62234466185</v>
      </c>
      <c r="X26" s="359">
        <v>410.55</v>
      </c>
      <c r="Y26" s="359">
        <v>910197.1723446619</v>
      </c>
      <c r="Z26" s="458" t="s">
        <v>1855</v>
      </c>
    </row>
    <row r="27" spans="1:26">
      <c r="A27" s="359">
        <v>24</v>
      </c>
      <c r="B27" s="457" t="s">
        <v>5277</v>
      </c>
      <c r="C27" s="359">
        <v>3338.9</v>
      </c>
      <c r="D27" s="359">
        <v>4.2</v>
      </c>
      <c r="E27" s="359">
        <v>0</v>
      </c>
      <c r="F27" s="359">
        <v>19.100000000000001</v>
      </c>
      <c r="G27" s="359">
        <v>65.2</v>
      </c>
      <c r="H27" s="359">
        <v>164524.79999999999</v>
      </c>
      <c r="I27" s="359">
        <v>212196.3</v>
      </c>
      <c r="J27" s="359">
        <v>241724</v>
      </c>
      <c r="K27" s="359">
        <v>85.2</v>
      </c>
      <c r="L27" s="359">
        <v>0</v>
      </c>
      <c r="M27" s="359">
        <v>441.8</v>
      </c>
      <c r="N27" s="359">
        <v>0</v>
      </c>
      <c r="O27" s="359">
        <v>0</v>
      </c>
      <c r="P27" s="359">
        <v>0</v>
      </c>
      <c r="Q27" s="359">
        <v>0</v>
      </c>
      <c r="R27" s="359">
        <v>0</v>
      </c>
      <c r="S27" s="359">
        <v>0</v>
      </c>
      <c r="T27" s="359">
        <v>0</v>
      </c>
      <c r="U27" s="359">
        <v>0</v>
      </c>
      <c r="V27" s="359">
        <v>0</v>
      </c>
      <c r="W27" s="359">
        <v>622399.5</v>
      </c>
      <c r="X27" s="359">
        <v>1715.5</v>
      </c>
      <c r="Y27" s="359">
        <v>624115</v>
      </c>
      <c r="Z27" s="458" t="s">
        <v>1856</v>
      </c>
    </row>
    <row r="28" spans="1:26">
      <c r="A28" s="359">
        <v>25</v>
      </c>
      <c r="B28" s="457" t="s">
        <v>5278</v>
      </c>
      <c r="C28" s="359">
        <v>1020.6</v>
      </c>
      <c r="D28" s="359">
        <v>216.6</v>
      </c>
      <c r="E28" s="359">
        <v>0</v>
      </c>
      <c r="F28" s="359">
        <v>25.4</v>
      </c>
      <c r="G28" s="359">
        <v>328.5</v>
      </c>
      <c r="H28" s="359">
        <v>5394.2</v>
      </c>
      <c r="I28" s="359">
        <v>5123.2</v>
      </c>
      <c r="J28" s="359">
        <v>4112.8999999999996</v>
      </c>
      <c r="K28" s="359">
        <v>25.7</v>
      </c>
      <c r="L28" s="359">
        <v>0</v>
      </c>
      <c r="M28" s="359">
        <v>0</v>
      </c>
      <c r="N28" s="359">
        <v>0</v>
      </c>
      <c r="O28" s="359">
        <v>0</v>
      </c>
      <c r="P28" s="359">
        <v>0</v>
      </c>
      <c r="Q28" s="359">
        <v>0</v>
      </c>
      <c r="R28" s="359">
        <v>0</v>
      </c>
      <c r="S28" s="359">
        <v>0</v>
      </c>
      <c r="T28" s="359">
        <v>0</v>
      </c>
      <c r="U28" s="359">
        <v>0</v>
      </c>
      <c r="V28" s="359">
        <v>0</v>
      </c>
      <c r="W28" s="359">
        <v>16247.1</v>
      </c>
      <c r="X28" s="359">
        <v>10.200000000000001</v>
      </c>
      <c r="Y28" s="359">
        <v>16257.300000000001</v>
      </c>
      <c r="Z28" s="458" t="s">
        <v>1857</v>
      </c>
    </row>
    <row r="29" spans="1:26">
      <c r="A29" s="359">
        <v>26</v>
      </c>
      <c r="B29" s="457" t="s">
        <v>5279</v>
      </c>
      <c r="C29" s="359">
        <v>77594.5</v>
      </c>
      <c r="D29" s="359">
        <v>44235.9</v>
      </c>
      <c r="E29" s="359">
        <v>0</v>
      </c>
      <c r="F29" s="359">
        <v>30256.400000000001</v>
      </c>
      <c r="G29" s="359">
        <v>25266.6</v>
      </c>
      <c r="H29" s="359">
        <v>532466.1</v>
      </c>
      <c r="I29" s="359">
        <v>104592</v>
      </c>
      <c r="J29" s="359">
        <v>160073</v>
      </c>
      <c r="K29" s="359">
        <v>14610.3</v>
      </c>
      <c r="L29" s="359">
        <v>0</v>
      </c>
      <c r="M29" s="359">
        <v>950.5</v>
      </c>
      <c r="N29" s="359">
        <v>0</v>
      </c>
      <c r="O29" s="359">
        <v>0</v>
      </c>
      <c r="P29" s="359">
        <v>0</v>
      </c>
      <c r="Q29" s="359">
        <v>0</v>
      </c>
      <c r="R29" s="359">
        <v>0</v>
      </c>
      <c r="S29" s="359">
        <v>0</v>
      </c>
      <c r="T29" s="359">
        <v>0</v>
      </c>
      <c r="U29" s="359">
        <v>0</v>
      </c>
      <c r="V29" s="359">
        <v>0</v>
      </c>
      <c r="W29" s="359">
        <v>990045.3</v>
      </c>
      <c r="X29" s="359">
        <v>956.05000000000007</v>
      </c>
      <c r="Y29" s="359">
        <v>991001.35000000009</v>
      </c>
      <c r="Z29" s="458" t="s">
        <v>1858</v>
      </c>
    </row>
    <row r="30" spans="1:26">
      <c r="A30" s="359">
        <v>27</v>
      </c>
      <c r="B30" s="457" t="s">
        <v>5280</v>
      </c>
      <c r="C30" s="359">
        <v>174</v>
      </c>
      <c r="D30" s="359">
        <v>92.1</v>
      </c>
      <c r="E30" s="359">
        <v>336.5</v>
      </c>
      <c r="F30" s="359">
        <v>102.7</v>
      </c>
      <c r="G30" s="359">
        <v>23.9</v>
      </c>
      <c r="H30" s="359">
        <v>67657</v>
      </c>
      <c r="I30" s="359">
        <v>23390.3</v>
      </c>
      <c r="J30" s="359">
        <v>585.9</v>
      </c>
      <c r="K30" s="359">
        <v>213.2</v>
      </c>
      <c r="L30" s="359">
        <v>0</v>
      </c>
      <c r="M30" s="359">
        <v>16.600000000000001</v>
      </c>
      <c r="N30" s="359">
        <v>0</v>
      </c>
      <c r="O30" s="359">
        <v>0</v>
      </c>
      <c r="P30" s="359">
        <v>0</v>
      </c>
      <c r="Q30" s="359">
        <v>0</v>
      </c>
      <c r="R30" s="359">
        <v>0</v>
      </c>
      <c r="S30" s="359">
        <v>0</v>
      </c>
      <c r="T30" s="359">
        <v>0</v>
      </c>
      <c r="U30" s="359">
        <v>0</v>
      </c>
      <c r="V30" s="359">
        <v>0</v>
      </c>
      <c r="W30" s="359">
        <v>92592.2</v>
      </c>
      <c r="X30" s="359">
        <v>24.85</v>
      </c>
      <c r="Y30" s="359">
        <v>92617.05</v>
      </c>
      <c r="Z30" s="458" t="s">
        <v>1859</v>
      </c>
    </row>
    <row r="31" spans="1:26">
      <c r="A31" s="359">
        <v>28</v>
      </c>
      <c r="B31" s="457" t="s">
        <v>5281</v>
      </c>
      <c r="C31" s="359">
        <v>3968.7</v>
      </c>
      <c r="D31" s="359">
        <v>22489.5</v>
      </c>
      <c r="E31" s="359">
        <v>0</v>
      </c>
      <c r="F31" s="359">
        <v>10734.5</v>
      </c>
      <c r="G31" s="359">
        <v>32106</v>
      </c>
      <c r="H31" s="359">
        <v>570207.9</v>
      </c>
      <c r="I31" s="359">
        <v>21581.599999999999</v>
      </c>
      <c r="J31" s="359">
        <v>165889.20000000001</v>
      </c>
      <c r="K31" s="359">
        <v>1058.3</v>
      </c>
      <c r="L31" s="359">
        <v>0</v>
      </c>
      <c r="M31" s="359">
        <v>43016.3</v>
      </c>
      <c r="N31" s="359">
        <v>0</v>
      </c>
      <c r="O31" s="359">
        <v>3275.7</v>
      </c>
      <c r="P31" s="359">
        <v>1790.7</v>
      </c>
      <c r="Q31" s="359">
        <v>9889.7000000000007</v>
      </c>
      <c r="R31" s="359">
        <v>0</v>
      </c>
      <c r="S31" s="359">
        <v>213411.20000000001</v>
      </c>
      <c r="T31" s="359">
        <v>0</v>
      </c>
      <c r="U31" s="359">
        <v>2810.1</v>
      </c>
      <c r="V31" s="359">
        <v>75124.100000000006</v>
      </c>
      <c r="W31" s="359">
        <v>1177353.5</v>
      </c>
      <c r="X31" s="359">
        <v>3189.55</v>
      </c>
      <c r="Y31" s="359">
        <v>1180543.05</v>
      </c>
      <c r="Z31" s="458" t="s">
        <v>1860</v>
      </c>
    </row>
    <row r="32" spans="1:26">
      <c r="A32" s="359">
        <v>29</v>
      </c>
      <c r="B32" s="457" t="s">
        <v>5282</v>
      </c>
      <c r="C32" s="359">
        <v>49.9</v>
      </c>
      <c r="D32" s="359">
        <v>0</v>
      </c>
      <c r="E32" s="359">
        <v>0</v>
      </c>
      <c r="F32" s="359">
        <v>0</v>
      </c>
      <c r="G32" s="359">
        <v>14.1</v>
      </c>
      <c r="H32" s="359">
        <v>6948.5</v>
      </c>
      <c r="I32" s="359">
        <v>323.7</v>
      </c>
      <c r="J32" s="359">
        <v>90.7</v>
      </c>
      <c r="K32" s="359">
        <v>11</v>
      </c>
      <c r="L32" s="359">
        <v>0</v>
      </c>
      <c r="M32" s="359">
        <v>0</v>
      </c>
      <c r="N32" s="359">
        <v>110.8</v>
      </c>
      <c r="O32" s="359">
        <v>2189.9</v>
      </c>
      <c r="P32" s="359">
        <v>3913</v>
      </c>
      <c r="Q32" s="359">
        <v>12660.8</v>
      </c>
      <c r="R32" s="359">
        <v>9663.1398123599993</v>
      </c>
      <c r="S32" s="359">
        <v>59258.8</v>
      </c>
      <c r="T32" s="359">
        <v>56821.8</v>
      </c>
      <c r="U32" s="359">
        <v>4.0999999999999996</v>
      </c>
      <c r="V32" s="359">
        <v>9.3000000000000007</v>
      </c>
      <c r="W32" s="359">
        <v>152069.53981235999</v>
      </c>
      <c r="X32" s="359">
        <v>67.05</v>
      </c>
      <c r="Y32" s="359">
        <v>152136.58981235998</v>
      </c>
      <c r="Z32" s="458" t="s">
        <v>5283</v>
      </c>
    </row>
    <row r="33" spans="1:26">
      <c r="A33" s="359">
        <v>30</v>
      </c>
      <c r="B33" s="457" t="s">
        <v>5284</v>
      </c>
      <c r="C33" s="359">
        <v>0</v>
      </c>
      <c r="D33" s="359">
        <v>0</v>
      </c>
      <c r="E33" s="359">
        <v>0</v>
      </c>
      <c r="F33" s="359">
        <v>0</v>
      </c>
      <c r="G33" s="359">
        <v>0</v>
      </c>
      <c r="H33" s="359">
        <v>153</v>
      </c>
      <c r="I33" s="359">
        <v>168.1</v>
      </c>
      <c r="J33" s="359">
        <v>44.9</v>
      </c>
      <c r="K33" s="359">
        <v>23.7</v>
      </c>
      <c r="L33" s="359">
        <v>0</v>
      </c>
      <c r="M33" s="359">
        <v>0</v>
      </c>
      <c r="N33" s="359">
        <v>0</v>
      </c>
      <c r="O33" s="359">
        <v>0</v>
      </c>
      <c r="P33" s="359">
        <v>0</v>
      </c>
      <c r="Q33" s="359">
        <v>0</v>
      </c>
      <c r="R33" s="359">
        <v>0</v>
      </c>
      <c r="S33" s="359">
        <v>0</v>
      </c>
      <c r="T33" s="359">
        <v>0</v>
      </c>
      <c r="U33" s="359">
        <v>0</v>
      </c>
      <c r="V33" s="359">
        <v>0</v>
      </c>
      <c r="W33" s="359">
        <v>389.7</v>
      </c>
      <c r="X33" s="359">
        <v>0</v>
      </c>
      <c r="Y33" s="359">
        <v>389.7</v>
      </c>
      <c r="Z33" s="458" t="s">
        <v>5285</v>
      </c>
    </row>
    <row r="34" spans="1:26">
      <c r="A34" s="359">
        <v>31</v>
      </c>
      <c r="B34" s="457" t="s">
        <v>5286</v>
      </c>
      <c r="C34" s="359">
        <v>0</v>
      </c>
      <c r="D34" s="359">
        <v>0</v>
      </c>
      <c r="E34" s="359">
        <v>0</v>
      </c>
      <c r="F34" s="359">
        <v>0</v>
      </c>
      <c r="G34" s="359">
        <v>0</v>
      </c>
      <c r="H34" s="359">
        <v>932.7</v>
      </c>
      <c r="I34" s="359">
        <v>1165.7</v>
      </c>
      <c r="J34" s="359">
        <v>27.8</v>
      </c>
      <c r="K34" s="359">
        <v>25.3</v>
      </c>
      <c r="L34" s="359">
        <v>0</v>
      </c>
      <c r="M34" s="359">
        <v>0</v>
      </c>
      <c r="N34" s="359">
        <v>0</v>
      </c>
      <c r="O34" s="359">
        <v>0</v>
      </c>
      <c r="P34" s="359">
        <v>0</v>
      </c>
      <c r="Q34" s="359">
        <v>0</v>
      </c>
      <c r="R34" s="359">
        <v>0</v>
      </c>
      <c r="S34" s="359">
        <v>0</v>
      </c>
      <c r="T34" s="359">
        <v>0</v>
      </c>
      <c r="U34" s="359">
        <v>0</v>
      </c>
      <c r="V34" s="359">
        <v>0</v>
      </c>
      <c r="W34" s="359">
        <v>2151.5000000000005</v>
      </c>
      <c r="X34" s="359">
        <v>0.65</v>
      </c>
      <c r="Y34" s="359">
        <v>2152.1500000000005</v>
      </c>
      <c r="Z34" s="458" t="s">
        <v>5287</v>
      </c>
    </row>
    <row r="35" spans="1:26">
      <c r="A35" s="359">
        <v>32</v>
      </c>
      <c r="B35" s="457" t="s">
        <v>5288</v>
      </c>
      <c r="C35" s="359">
        <v>0</v>
      </c>
      <c r="D35" s="359">
        <v>0</v>
      </c>
      <c r="E35" s="359">
        <v>0</v>
      </c>
      <c r="F35" s="359">
        <v>0</v>
      </c>
      <c r="G35" s="359">
        <v>0</v>
      </c>
      <c r="H35" s="359">
        <v>249.5</v>
      </c>
      <c r="I35" s="359">
        <v>1.9</v>
      </c>
      <c r="J35" s="359">
        <v>166.3</v>
      </c>
      <c r="K35" s="359">
        <v>23</v>
      </c>
      <c r="L35" s="359">
        <v>0</v>
      </c>
      <c r="M35" s="359">
        <v>1.5</v>
      </c>
      <c r="N35" s="359">
        <v>113.5</v>
      </c>
      <c r="O35" s="359">
        <v>174.1</v>
      </c>
      <c r="P35" s="359">
        <v>84.9</v>
      </c>
      <c r="Q35" s="359">
        <v>777.8</v>
      </c>
      <c r="R35" s="359">
        <v>0</v>
      </c>
      <c r="S35" s="359">
        <v>351.1</v>
      </c>
      <c r="T35" s="359">
        <v>0</v>
      </c>
      <c r="U35" s="359">
        <v>11.7</v>
      </c>
      <c r="V35" s="359">
        <v>76</v>
      </c>
      <c r="W35" s="359">
        <v>2031.3</v>
      </c>
      <c r="X35" s="359">
        <v>0.45</v>
      </c>
      <c r="Y35" s="359">
        <v>2031.75</v>
      </c>
      <c r="Z35" s="458" t="s">
        <v>5289</v>
      </c>
    </row>
    <row r="36" spans="1:26">
      <c r="A36" s="359">
        <v>33</v>
      </c>
      <c r="B36" s="457" t="s">
        <v>5290</v>
      </c>
      <c r="C36" s="359">
        <v>88.4</v>
      </c>
      <c r="D36" s="359">
        <v>0</v>
      </c>
      <c r="E36" s="359">
        <v>0</v>
      </c>
      <c r="F36" s="359">
        <v>20.2</v>
      </c>
      <c r="G36" s="359">
        <v>9.3000000000000007</v>
      </c>
      <c r="H36" s="359">
        <v>937.5</v>
      </c>
      <c r="I36" s="359">
        <v>129.5</v>
      </c>
      <c r="J36" s="359">
        <v>299.5</v>
      </c>
      <c r="K36" s="359">
        <v>185.3</v>
      </c>
      <c r="L36" s="359">
        <v>0</v>
      </c>
      <c r="M36" s="359">
        <v>60.9</v>
      </c>
      <c r="N36" s="359">
        <v>0</v>
      </c>
      <c r="O36" s="359">
        <v>0</v>
      </c>
      <c r="P36" s="359">
        <v>0</v>
      </c>
      <c r="Q36" s="359">
        <v>0</v>
      </c>
      <c r="R36" s="359">
        <v>0</v>
      </c>
      <c r="S36" s="359">
        <v>0</v>
      </c>
      <c r="T36" s="359">
        <v>0</v>
      </c>
      <c r="U36" s="359">
        <v>0</v>
      </c>
      <c r="V36" s="359">
        <v>0</v>
      </c>
      <c r="W36" s="359">
        <v>1730.6000000000001</v>
      </c>
      <c r="X36" s="359">
        <v>40</v>
      </c>
      <c r="Y36" s="359">
        <v>1770.6000000000001</v>
      </c>
      <c r="Z36" s="458" t="s">
        <v>5291</v>
      </c>
    </row>
    <row r="37" spans="1:26">
      <c r="A37" s="359">
        <v>34</v>
      </c>
      <c r="B37" s="457" t="s">
        <v>5292</v>
      </c>
      <c r="C37" s="359">
        <v>13753.4</v>
      </c>
      <c r="D37" s="359">
        <v>0</v>
      </c>
      <c r="E37" s="359">
        <v>3347.5</v>
      </c>
      <c r="F37" s="359">
        <v>8582</v>
      </c>
      <c r="G37" s="359">
        <v>249.7</v>
      </c>
      <c r="H37" s="359">
        <v>118722.9</v>
      </c>
      <c r="I37" s="359">
        <v>28797.200000000001</v>
      </c>
      <c r="J37" s="359">
        <v>388.1</v>
      </c>
      <c r="K37" s="359">
        <v>77.099999999999994</v>
      </c>
      <c r="L37" s="359">
        <v>0</v>
      </c>
      <c r="M37" s="359">
        <v>0</v>
      </c>
      <c r="N37" s="359">
        <v>0</v>
      </c>
      <c r="O37" s="359">
        <v>0</v>
      </c>
      <c r="P37" s="359">
        <v>0</v>
      </c>
      <c r="Q37" s="359">
        <v>0</v>
      </c>
      <c r="R37" s="359">
        <v>0</v>
      </c>
      <c r="S37" s="359">
        <v>0</v>
      </c>
      <c r="T37" s="359">
        <v>0</v>
      </c>
      <c r="U37" s="359">
        <v>0</v>
      </c>
      <c r="V37" s="359">
        <v>0</v>
      </c>
      <c r="W37" s="359">
        <v>173917.90000000002</v>
      </c>
      <c r="X37" s="359">
        <v>26.700000000000003</v>
      </c>
      <c r="Y37" s="359">
        <v>173944.60000000003</v>
      </c>
      <c r="Z37" s="458" t="s">
        <v>5293</v>
      </c>
    </row>
    <row r="38" spans="1:26">
      <c r="A38" s="359">
        <v>35</v>
      </c>
      <c r="B38" s="457" t="s">
        <v>5294</v>
      </c>
      <c r="C38" s="359">
        <v>0</v>
      </c>
      <c r="D38" s="359">
        <v>0</v>
      </c>
      <c r="E38" s="359">
        <v>0</v>
      </c>
      <c r="F38" s="359">
        <v>0</v>
      </c>
      <c r="G38" s="359">
        <v>1.2</v>
      </c>
      <c r="H38" s="359">
        <v>0</v>
      </c>
      <c r="I38" s="359">
        <v>0</v>
      </c>
      <c r="J38" s="359">
        <v>0</v>
      </c>
      <c r="K38" s="359">
        <v>0</v>
      </c>
      <c r="L38" s="359">
        <v>0</v>
      </c>
      <c r="M38" s="359">
        <v>0</v>
      </c>
      <c r="N38" s="359">
        <v>25225.9</v>
      </c>
      <c r="O38" s="359">
        <v>0</v>
      </c>
      <c r="P38" s="359">
        <v>186</v>
      </c>
      <c r="Q38" s="359">
        <v>0</v>
      </c>
      <c r="R38" s="359">
        <v>0</v>
      </c>
      <c r="S38" s="359">
        <v>0</v>
      </c>
      <c r="T38" s="359">
        <v>57484</v>
      </c>
      <c r="U38" s="359">
        <v>0</v>
      </c>
      <c r="V38" s="359">
        <v>0</v>
      </c>
      <c r="W38" s="359">
        <v>82897.100000000006</v>
      </c>
      <c r="X38" s="359">
        <v>0</v>
      </c>
      <c r="Y38" s="359">
        <v>82897.100000000006</v>
      </c>
      <c r="Z38" s="458" t="s">
        <v>5295</v>
      </c>
    </row>
    <row r="39" spans="1:26">
      <c r="A39" s="359">
        <v>36</v>
      </c>
      <c r="B39" s="457" t="s">
        <v>5296</v>
      </c>
      <c r="C39" s="359">
        <v>473.1</v>
      </c>
      <c r="D39" s="359">
        <v>0</v>
      </c>
      <c r="E39" s="359">
        <v>107592.5</v>
      </c>
      <c r="F39" s="359">
        <v>101.1</v>
      </c>
      <c r="G39" s="359">
        <v>0</v>
      </c>
      <c r="H39" s="359">
        <v>410661.6</v>
      </c>
      <c r="I39" s="359">
        <v>332.2</v>
      </c>
      <c r="J39" s="359">
        <v>1.8</v>
      </c>
      <c r="K39" s="359">
        <v>2.8</v>
      </c>
      <c r="L39" s="359">
        <v>0</v>
      </c>
      <c r="M39" s="359">
        <v>0</v>
      </c>
      <c r="N39" s="359">
        <v>0</v>
      </c>
      <c r="O39" s="359">
        <v>0</v>
      </c>
      <c r="P39" s="359">
        <v>0</v>
      </c>
      <c r="Q39" s="359">
        <v>0</v>
      </c>
      <c r="R39" s="359">
        <v>0</v>
      </c>
      <c r="S39" s="359">
        <v>0</v>
      </c>
      <c r="T39" s="359">
        <v>0</v>
      </c>
      <c r="U39" s="359">
        <v>0</v>
      </c>
      <c r="V39" s="359">
        <v>0</v>
      </c>
      <c r="W39" s="359">
        <v>519165.1</v>
      </c>
      <c r="X39" s="359">
        <v>70.350000000000009</v>
      </c>
      <c r="Y39" s="359">
        <v>519235.44999999995</v>
      </c>
      <c r="Z39" s="458" t="s">
        <v>5297</v>
      </c>
    </row>
    <row r="40" spans="1:26">
      <c r="A40" s="359">
        <v>37</v>
      </c>
      <c r="B40" s="457" t="s">
        <v>5298</v>
      </c>
      <c r="C40" s="359">
        <v>420.5</v>
      </c>
      <c r="D40" s="359">
        <v>0</v>
      </c>
      <c r="E40" s="359">
        <v>0</v>
      </c>
      <c r="F40" s="359">
        <v>0</v>
      </c>
      <c r="G40" s="359">
        <v>0</v>
      </c>
      <c r="H40" s="359">
        <v>1821.6</v>
      </c>
      <c r="I40" s="359">
        <v>0</v>
      </c>
      <c r="J40" s="359">
        <v>1769.6</v>
      </c>
      <c r="K40" s="359">
        <v>0</v>
      </c>
      <c r="L40" s="359">
        <v>0</v>
      </c>
      <c r="M40" s="359">
        <v>45.4</v>
      </c>
      <c r="N40" s="359">
        <v>0</v>
      </c>
      <c r="O40" s="359">
        <v>270.2</v>
      </c>
      <c r="P40" s="359">
        <v>105</v>
      </c>
      <c r="Q40" s="359">
        <v>81.3</v>
      </c>
      <c r="R40" s="359">
        <v>0</v>
      </c>
      <c r="S40" s="359">
        <v>339.5</v>
      </c>
      <c r="T40" s="359">
        <v>0</v>
      </c>
      <c r="U40" s="359">
        <v>0</v>
      </c>
      <c r="V40" s="359">
        <v>321.60000000000002</v>
      </c>
      <c r="W40" s="359">
        <v>5174.7000000000007</v>
      </c>
      <c r="X40" s="359">
        <v>3.3000000000000003</v>
      </c>
      <c r="Y40" s="359">
        <v>5178.0000000000009</v>
      </c>
      <c r="Z40" s="458" t="s">
        <v>5299</v>
      </c>
    </row>
    <row r="41" spans="1:26" s="454" customFormat="1">
      <c r="A41" s="543" t="s">
        <v>429</v>
      </c>
      <c r="B41" s="539"/>
      <c r="C41" s="454">
        <v>437077.42552920006</v>
      </c>
      <c r="D41" s="454">
        <v>109253.54199957478</v>
      </c>
      <c r="E41" s="454">
        <v>128317.3</v>
      </c>
      <c r="F41" s="454">
        <v>65389.228364355993</v>
      </c>
      <c r="G41" s="454">
        <v>214716.30000000002</v>
      </c>
      <c r="H41" s="454">
        <v>5740109.7000000002</v>
      </c>
      <c r="I41" s="454">
        <v>2778539.1000000006</v>
      </c>
      <c r="J41" s="454">
        <v>2981535.2268643999</v>
      </c>
      <c r="K41" s="454">
        <v>54239.375519765999</v>
      </c>
      <c r="L41" s="454">
        <v>13172.1436389419</v>
      </c>
      <c r="M41" s="454">
        <v>242857.52053056296</v>
      </c>
      <c r="N41" s="454">
        <v>203144.30908359998</v>
      </c>
      <c r="O41" s="454">
        <v>256648.46449138003</v>
      </c>
      <c r="P41" s="454">
        <v>33781</v>
      </c>
      <c r="Q41" s="454">
        <v>2232662.9927919996</v>
      </c>
      <c r="R41" s="454">
        <v>149770.46163923998</v>
      </c>
      <c r="S41" s="454">
        <v>513969.94975039997</v>
      </c>
      <c r="T41" s="454">
        <v>141472.17798560002</v>
      </c>
      <c r="U41" s="454">
        <v>221451.69276430001</v>
      </c>
      <c r="V41" s="454">
        <v>321826.18806809996</v>
      </c>
      <c r="W41" s="454">
        <v>16839934.09902142</v>
      </c>
      <c r="X41" s="454">
        <v>54689.55000000001</v>
      </c>
      <c r="Y41" s="454">
        <v>16894623.649021424</v>
      </c>
      <c r="Z41" s="454" t="s">
        <v>311</v>
      </c>
    </row>
    <row r="42" spans="1:26">
      <c r="A42" s="544" t="s">
        <v>5309</v>
      </c>
      <c r="B42" s="545"/>
      <c r="C42" s="545"/>
      <c r="D42" s="545"/>
      <c r="E42" s="545"/>
      <c r="F42" s="545"/>
      <c r="G42" s="545"/>
      <c r="H42" s="545"/>
      <c r="I42" s="545"/>
      <c r="J42" s="545"/>
      <c r="K42" s="545"/>
      <c r="L42" s="545"/>
      <c r="M42" s="545"/>
      <c r="N42" s="545"/>
      <c r="O42" s="545"/>
      <c r="P42" s="545"/>
      <c r="Q42" s="545"/>
      <c r="R42" s="545"/>
      <c r="S42" s="545"/>
      <c r="T42" s="545"/>
      <c r="U42" s="545"/>
      <c r="V42" s="545"/>
      <c r="W42" s="545"/>
      <c r="X42" s="545"/>
      <c r="Y42" s="545"/>
      <c r="Z42" s="546"/>
    </row>
    <row r="43" spans="1:26">
      <c r="A43" s="547"/>
      <c r="B43" s="548"/>
      <c r="C43" s="548"/>
      <c r="D43" s="548"/>
      <c r="E43" s="548"/>
      <c r="F43" s="548"/>
      <c r="G43" s="548"/>
      <c r="H43" s="548"/>
      <c r="I43" s="548"/>
      <c r="J43" s="548"/>
      <c r="K43" s="548"/>
      <c r="L43" s="548"/>
      <c r="M43" s="548"/>
      <c r="N43" s="548"/>
      <c r="O43" s="548"/>
      <c r="P43" s="548"/>
      <c r="Q43" s="548"/>
      <c r="R43" s="548"/>
      <c r="S43" s="548"/>
      <c r="T43" s="548"/>
      <c r="U43" s="548"/>
      <c r="V43" s="548"/>
      <c r="W43" s="548"/>
      <c r="X43" s="548"/>
      <c r="Y43" s="548"/>
      <c r="Z43" s="549"/>
    </row>
  </sheetData>
  <mergeCells count="4">
    <mergeCell ref="A1:Z1"/>
    <mergeCell ref="A2:Z2"/>
    <mergeCell ref="A41:B41"/>
    <mergeCell ref="A42:Z4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EFA5A-B7AA-42FE-A940-2EF519ADCC46}">
  <dimension ref="A1:XFC42"/>
  <sheetViews>
    <sheetView showGridLines="0" topLeftCell="A38" zoomScaleNormal="100" workbookViewId="0">
      <selection activeCell="A41" sqref="A41:I42"/>
    </sheetView>
  </sheetViews>
  <sheetFormatPr defaultColWidth="0" defaultRowHeight="14.5" zeroHeight="1"/>
  <cols>
    <col min="1" max="1" width="6.453125" style="462" bestFit="1" customWidth="1"/>
    <col min="2" max="2" width="21.7265625" style="459" customWidth="1"/>
    <col min="3" max="3" width="21.7265625" style="462" customWidth="1"/>
    <col min="4" max="4" width="25.7265625" style="462" customWidth="1"/>
    <col min="5" max="5" width="21.7265625" style="462" customWidth="1"/>
    <col min="6" max="6" width="19" style="462" customWidth="1"/>
    <col min="7" max="7" width="25" style="462" customWidth="1"/>
    <col min="8" max="8" width="14.453125" style="462" customWidth="1"/>
    <col min="9" max="9" width="25.1796875" style="463" bestFit="1" customWidth="1"/>
    <col min="10" max="26" width="0" style="459" hidden="1" customWidth="1"/>
    <col min="27" max="16383" width="9.1796875" style="459" hidden="1"/>
    <col min="16384" max="16384" width="4.453125" style="459" hidden="1"/>
  </cols>
  <sheetData>
    <row r="1" spans="1:9" ht="39" customHeight="1">
      <c r="A1" s="537" t="s">
        <v>5535</v>
      </c>
      <c r="B1" s="538"/>
      <c r="C1" s="538"/>
      <c r="D1" s="538"/>
      <c r="E1" s="538"/>
      <c r="F1" s="538"/>
      <c r="G1" s="538"/>
      <c r="H1" s="538"/>
      <c r="I1" s="539"/>
    </row>
    <row r="2" spans="1:9" s="446" customFormat="1" ht="73.5" customHeight="1">
      <c r="A2" s="446" t="s">
        <v>5300</v>
      </c>
      <c r="B2" s="460" t="s">
        <v>5301</v>
      </c>
      <c r="C2" s="446" t="s">
        <v>5302</v>
      </c>
      <c r="D2" s="446" t="s">
        <v>5303</v>
      </c>
      <c r="E2" s="446" t="s">
        <v>5304</v>
      </c>
      <c r="F2" s="446" t="s">
        <v>5305</v>
      </c>
      <c r="G2" s="446" t="s">
        <v>5306</v>
      </c>
      <c r="H2" s="446" t="s">
        <v>5307</v>
      </c>
      <c r="I2" s="461" t="s">
        <v>1634</v>
      </c>
    </row>
    <row r="3" spans="1:9">
      <c r="A3" s="462">
        <v>1</v>
      </c>
      <c r="B3" s="457" t="s">
        <v>5254</v>
      </c>
      <c r="C3" s="462">
        <v>79549</v>
      </c>
      <c r="D3" s="462">
        <v>3891</v>
      </c>
      <c r="E3" s="462">
        <v>83440</v>
      </c>
      <c r="F3" s="462">
        <v>1197512.5999999999</v>
      </c>
      <c r="G3" s="462">
        <v>194.55</v>
      </c>
      <c r="H3" s="462">
        <v>1197707.1499999999</v>
      </c>
      <c r="I3" s="463" t="s">
        <v>1835</v>
      </c>
    </row>
    <row r="4" spans="1:9">
      <c r="A4" s="462">
        <v>2</v>
      </c>
      <c r="B4" s="457" t="s">
        <v>5255</v>
      </c>
      <c r="C4" s="462">
        <v>19092</v>
      </c>
      <c r="D4" s="462">
        <v>4040</v>
      </c>
      <c r="E4" s="462">
        <v>23132</v>
      </c>
      <c r="F4" s="462">
        <v>215409.21</v>
      </c>
      <c r="G4" s="462">
        <v>202</v>
      </c>
      <c r="H4" s="462">
        <v>215611.21</v>
      </c>
      <c r="I4" s="463" t="s">
        <v>1836</v>
      </c>
    </row>
    <row r="5" spans="1:9">
      <c r="A5" s="462">
        <v>3</v>
      </c>
      <c r="B5" s="457" t="s">
        <v>5256</v>
      </c>
      <c r="C5" s="462">
        <v>52482</v>
      </c>
      <c r="D5" s="462">
        <v>59821</v>
      </c>
      <c r="E5" s="462">
        <v>112303</v>
      </c>
      <c r="F5" s="462">
        <v>864159.1</v>
      </c>
      <c r="G5" s="462">
        <v>2991.05</v>
      </c>
      <c r="H5" s="462">
        <v>867150.15</v>
      </c>
      <c r="I5" s="463" t="s">
        <v>5257</v>
      </c>
    </row>
    <row r="6" spans="1:9">
      <c r="A6" s="462">
        <v>4</v>
      </c>
      <c r="B6" s="457" t="s">
        <v>5258</v>
      </c>
      <c r="C6" s="462">
        <v>153208</v>
      </c>
      <c r="D6" s="462">
        <v>99313</v>
      </c>
      <c r="E6" s="462">
        <v>252521</v>
      </c>
      <c r="F6" s="462">
        <v>471554.9</v>
      </c>
      <c r="G6" s="462">
        <v>4965.6500000000005</v>
      </c>
      <c r="H6" s="462">
        <v>476520.55000000005</v>
      </c>
      <c r="I6" s="463" t="s">
        <v>1837</v>
      </c>
    </row>
    <row r="7" spans="1:9">
      <c r="A7" s="462">
        <v>5</v>
      </c>
      <c r="B7" s="457" t="s">
        <v>5259</v>
      </c>
      <c r="C7" s="462">
        <v>116986</v>
      </c>
      <c r="D7" s="462">
        <v>9559</v>
      </c>
      <c r="E7" s="462">
        <v>126545</v>
      </c>
      <c r="F7" s="462">
        <v>421816.3</v>
      </c>
      <c r="G7" s="462">
        <v>1.04</v>
      </c>
      <c r="H7" s="462">
        <v>422294.25</v>
      </c>
      <c r="I7" s="463" t="s">
        <v>1838</v>
      </c>
    </row>
    <row r="8" spans="1:9">
      <c r="A8" s="462">
        <v>6</v>
      </c>
      <c r="B8" s="457" t="s">
        <v>5260</v>
      </c>
      <c r="C8" s="462">
        <v>1860</v>
      </c>
      <c r="D8" s="462">
        <v>374</v>
      </c>
      <c r="E8" s="462">
        <v>2234</v>
      </c>
      <c r="F8" s="462">
        <v>24073.7</v>
      </c>
      <c r="G8" s="462">
        <v>18.7</v>
      </c>
      <c r="H8" s="462">
        <v>24092.400000000001</v>
      </c>
      <c r="I8" s="463" t="s">
        <v>1839</v>
      </c>
    </row>
    <row r="9" spans="1:9">
      <c r="A9" s="462">
        <v>7</v>
      </c>
      <c r="B9" s="457" t="s">
        <v>5261</v>
      </c>
      <c r="C9" s="462">
        <v>81185</v>
      </c>
      <c r="D9" s="462">
        <v>16868</v>
      </c>
      <c r="E9" s="462">
        <v>98053</v>
      </c>
      <c r="F9" s="462">
        <v>3416710.3</v>
      </c>
      <c r="G9" s="462">
        <v>843.40000000000009</v>
      </c>
      <c r="H9" s="462">
        <v>3417553.6999999997</v>
      </c>
      <c r="I9" s="463" t="s">
        <v>1840</v>
      </c>
    </row>
    <row r="10" spans="1:9">
      <c r="A10" s="462">
        <v>8</v>
      </c>
      <c r="B10" s="457" t="s">
        <v>5262</v>
      </c>
      <c r="C10" s="462">
        <v>25738</v>
      </c>
      <c r="D10" s="462">
        <v>6326</v>
      </c>
      <c r="E10" s="462">
        <v>32064</v>
      </c>
      <c r="F10" s="462">
        <v>36668.199999999997</v>
      </c>
      <c r="G10" s="462">
        <v>316.3</v>
      </c>
      <c r="H10" s="462">
        <v>36984.5</v>
      </c>
      <c r="I10" s="463" t="s">
        <v>1841</v>
      </c>
    </row>
    <row r="11" spans="1:9">
      <c r="A11" s="462">
        <v>9</v>
      </c>
      <c r="B11" s="457" t="s">
        <v>5263</v>
      </c>
      <c r="C11" s="462">
        <v>1964</v>
      </c>
      <c r="D11" s="462">
        <v>806</v>
      </c>
      <c r="E11" s="462">
        <v>2770</v>
      </c>
      <c r="F11" s="462">
        <v>111183.30000000002</v>
      </c>
      <c r="G11" s="462">
        <v>40.300000000000004</v>
      </c>
      <c r="H11" s="462">
        <v>111223.60000000002</v>
      </c>
      <c r="I11" s="463" t="s">
        <v>1842</v>
      </c>
    </row>
    <row r="12" spans="1:9">
      <c r="A12" s="462">
        <v>10</v>
      </c>
      <c r="B12" s="457" t="s">
        <v>5264</v>
      </c>
      <c r="C12" s="462">
        <v>138084</v>
      </c>
      <c r="D12" s="462">
        <v>87155</v>
      </c>
      <c r="E12" s="462">
        <v>225239</v>
      </c>
      <c r="F12" s="462">
        <v>236771.2268644</v>
      </c>
      <c r="G12" s="462">
        <v>4357.75</v>
      </c>
      <c r="H12" s="462">
        <v>241128.9768644</v>
      </c>
      <c r="I12" s="463" t="s">
        <v>1843</v>
      </c>
    </row>
    <row r="13" spans="1:9">
      <c r="A13" s="462">
        <v>11</v>
      </c>
      <c r="B13" s="457" t="s">
        <v>5265</v>
      </c>
      <c r="C13" s="462">
        <v>114446</v>
      </c>
      <c r="D13" s="462">
        <v>215374</v>
      </c>
      <c r="E13" s="462">
        <v>329820</v>
      </c>
      <c r="F13" s="462">
        <v>755791.2</v>
      </c>
      <c r="G13" s="462">
        <v>10768.7</v>
      </c>
      <c r="H13" s="462">
        <v>766559.89999999991</v>
      </c>
      <c r="I13" s="463" t="s">
        <v>1844</v>
      </c>
    </row>
    <row r="14" spans="1:9">
      <c r="A14" s="462">
        <v>12</v>
      </c>
      <c r="B14" s="457" t="s">
        <v>5266</v>
      </c>
      <c r="C14" s="462">
        <v>10416</v>
      </c>
      <c r="D14" s="462">
        <v>3938</v>
      </c>
      <c r="E14" s="462">
        <v>14354</v>
      </c>
      <c r="F14" s="462">
        <v>156490</v>
      </c>
      <c r="G14" s="462">
        <v>196.9</v>
      </c>
      <c r="H14" s="462">
        <v>156686.9</v>
      </c>
      <c r="I14" s="463" t="s">
        <v>1845</v>
      </c>
    </row>
    <row r="15" spans="1:9">
      <c r="A15" s="462">
        <v>13</v>
      </c>
      <c r="B15" s="457" t="s">
        <v>5267</v>
      </c>
      <c r="C15" s="462">
        <v>146492</v>
      </c>
      <c r="D15" s="462">
        <v>42896</v>
      </c>
      <c r="E15" s="462">
        <v>189388</v>
      </c>
      <c r="F15" s="462">
        <v>1068373.4000000001</v>
      </c>
      <c r="G15" s="462">
        <v>2144.8000000000002</v>
      </c>
      <c r="H15" s="462">
        <v>1070518.2000000002</v>
      </c>
      <c r="I15" s="463" t="s">
        <v>1846</v>
      </c>
    </row>
    <row r="16" spans="1:9">
      <c r="A16" s="462">
        <v>14</v>
      </c>
      <c r="B16" s="457" t="s">
        <v>5268</v>
      </c>
      <c r="C16" s="462">
        <v>205936</v>
      </c>
      <c r="D16" s="462">
        <v>235946</v>
      </c>
      <c r="E16" s="462">
        <v>441882</v>
      </c>
      <c r="F16" s="462">
        <v>1166956.1000000001</v>
      </c>
      <c r="G16" s="462">
        <v>11797.300000000001</v>
      </c>
      <c r="H16" s="462">
        <v>1178753.4000000001</v>
      </c>
      <c r="I16" s="463" t="s">
        <v>1847</v>
      </c>
    </row>
    <row r="17" spans="1:9">
      <c r="A17" s="462">
        <v>15</v>
      </c>
      <c r="B17" s="457" t="s">
        <v>5269</v>
      </c>
      <c r="C17" s="462">
        <v>3812</v>
      </c>
      <c r="D17" s="462">
        <v>1530</v>
      </c>
      <c r="E17" s="462">
        <v>5342</v>
      </c>
      <c r="F17" s="462">
        <v>64656.900000000009</v>
      </c>
      <c r="G17" s="462">
        <v>76.5</v>
      </c>
      <c r="H17" s="462">
        <v>64733.400000000009</v>
      </c>
      <c r="I17" s="463" t="s">
        <v>1848</v>
      </c>
    </row>
    <row r="18" spans="1:9">
      <c r="A18" s="462">
        <v>16</v>
      </c>
      <c r="B18" s="457" t="s">
        <v>5270</v>
      </c>
      <c r="C18" s="462">
        <v>4940</v>
      </c>
      <c r="D18" s="462">
        <v>5031</v>
      </c>
      <c r="E18" s="462">
        <v>9971</v>
      </c>
      <c r="F18" s="462">
        <v>31735</v>
      </c>
      <c r="G18" s="462">
        <v>251.55</v>
      </c>
      <c r="H18" s="462">
        <v>31986.55</v>
      </c>
      <c r="I18" s="463" t="s">
        <v>1849</v>
      </c>
    </row>
    <row r="19" spans="1:9">
      <c r="A19" s="462">
        <v>17</v>
      </c>
      <c r="B19" s="457" t="s">
        <v>292</v>
      </c>
      <c r="C19" s="462">
        <v>1082</v>
      </c>
      <c r="D19" s="462">
        <v>288</v>
      </c>
      <c r="E19" s="462">
        <v>1370</v>
      </c>
      <c r="F19" s="462">
        <v>17741</v>
      </c>
      <c r="G19" s="462">
        <v>14.4</v>
      </c>
      <c r="H19" s="462">
        <v>17755.400000000001</v>
      </c>
      <c r="I19" s="463" t="s">
        <v>22</v>
      </c>
    </row>
    <row r="20" spans="1:9">
      <c r="A20" s="462">
        <v>18</v>
      </c>
      <c r="B20" s="457" t="s">
        <v>5271</v>
      </c>
      <c r="C20" s="462">
        <v>2309</v>
      </c>
      <c r="D20" s="462">
        <v>1161</v>
      </c>
      <c r="E20" s="462">
        <v>3470</v>
      </c>
      <c r="F20" s="462">
        <v>9375.1</v>
      </c>
      <c r="G20" s="462">
        <v>58.050000000000004</v>
      </c>
      <c r="H20" s="462">
        <v>9433.15</v>
      </c>
      <c r="I20" s="463" t="s">
        <v>1850</v>
      </c>
    </row>
    <row r="21" spans="1:9">
      <c r="A21" s="462">
        <v>19</v>
      </c>
      <c r="B21" s="457" t="s">
        <v>5272</v>
      </c>
      <c r="C21" s="462">
        <v>286889</v>
      </c>
      <c r="D21" s="462">
        <v>133614</v>
      </c>
      <c r="E21" s="462">
        <v>420503</v>
      </c>
      <c r="F21" s="462">
        <v>829182.3</v>
      </c>
      <c r="G21" s="462">
        <v>6680.7000000000007</v>
      </c>
      <c r="H21" s="462">
        <v>835863</v>
      </c>
      <c r="I21" s="463" t="s">
        <v>1851</v>
      </c>
    </row>
    <row r="22" spans="1:9">
      <c r="A22" s="462">
        <v>20</v>
      </c>
      <c r="B22" s="457" t="s">
        <v>5273</v>
      </c>
      <c r="C22" s="462">
        <v>18873</v>
      </c>
      <c r="D22" s="462">
        <v>571</v>
      </c>
      <c r="E22" s="462">
        <v>19444</v>
      </c>
      <c r="F22" s="462">
        <v>67451.199999999997</v>
      </c>
      <c r="G22" s="462">
        <v>28.55</v>
      </c>
      <c r="H22" s="462">
        <v>67479.75</v>
      </c>
      <c r="I22" s="463" t="s">
        <v>1852</v>
      </c>
    </row>
    <row r="23" spans="1:9">
      <c r="A23" s="462">
        <v>21</v>
      </c>
      <c r="B23" s="457" t="s">
        <v>5274</v>
      </c>
      <c r="C23" s="462">
        <v>191135</v>
      </c>
      <c r="D23" s="462">
        <v>34695</v>
      </c>
      <c r="E23" s="462">
        <v>225830</v>
      </c>
      <c r="F23" s="462">
        <v>921607.20000000007</v>
      </c>
      <c r="G23" s="462">
        <v>1734.75</v>
      </c>
      <c r="H23" s="462">
        <v>923341.95000000007</v>
      </c>
      <c r="I23" s="463" t="s">
        <v>1853</v>
      </c>
    </row>
    <row r="24" spans="1:9">
      <c r="A24" s="462">
        <v>22</v>
      </c>
      <c r="B24" s="457" t="s">
        <v>5275</v>
      </c>
      <c r="C24" s="462">
        <v>809</v>
      </c>
      <c r="D24" s="462">
        <v>290</v>
      </c>
      <c r="E24" s="462">
        <v>1099</v>
      </c>
      <c r="F24" s="462">
        <v>6764.2</v>
      </c>
      <c r="G24" s="462">
        <v>14.5</v>
      </c>
      <c r="H24" s="462">
        <v>6778.7</v>
      </c>
      <c r="I24" s="463" t="s">
        <v>1854</v>
      </c>
    </row>
    <row r="25" spans="1:9">
      <c r="A25" s="462">
        <v>23</v>
      </c>
      <c r="B25" s="457" t="s">
        <v>5276</v>
      </c>
      <c r="C25" s="462">
        <v>65921</v>
      </c>
      <c r="D25" s="462">
        <v>8211</v>
      </c>
      <c r="E25" s="462">
        <v>74132</v>
      </c>
      <c r="F25" s="462">
        <v>909786.62234466185</v>
      </c>
      <c r="G25" s="462">
        <v>410.55</v>
      </c>
      <c r="H25" s="462">
        <v>910197.1723446619</v>
      </c>
      <c r="I25" s="463" t="s">
        <v>1855</v>
      </c>
    </row>
    <row r="26" spans="1:9">
      <c r="A26" s="462">
        <v>24</v>
      </c>
      <c r="B26" s="457" t="s">
        <v>5277</v>
      </c>
      <c r="C26" s="462">
        <v>49035</v>
      </c>
      <c r="D26" s="462">
        <v>34310</v>
      </c>
      <c r="E26" s="462">
        <v>83345</v>
      </c>
      <c r="F26" s="462">
        <v>622399.5</v>
      </c>
      <c r="G26" s="462">
        <v>1715.5</v>
      </c>
      <c r="H26" s="462">
        <v>624115</v>
      </c>
      <c r="I26" s="463" t="s">
        <v>1856</v>
      </c>
    </row>
    <row r="27" spans="1:9">
      <c r="A27" s="462">
        <v>25</v>
      </c>
      <c r="B27" s="457" t="s">
        <v>5278</v>
      </c>
      <c r="C27" s="462">
        <v>5508</v>
      </c>
      <c r="D27" s="462">
        <v>204</v>
      </c>
      <c r="E27" s="462">
        <v>5712</v>
      </c>
      <c r="F27" s="462">
        <v>16247.1</v>
      </c>
      <c r="G27" s="462">
        <v>10.200000000000001</v>
      </c>
      <c r="H27" s="462">
        <v>16257.300000000001</v>
      </c>
      <c r="I27" s="463" t="s">
        <v>1857</v>
      </c>
    </row>
    <row r="28" spans="1:9">
      <c r="A28" s="462">
        <v>26</v>
      </c>
      <c r="B28" s="457" t="s">
        <v>5279</v>
      </c>
      <c r="C28" s="462">
        <v>305817</v>
      </c>
      <c r="D28" s="462">
        <v>19121</v>
      </c>
      <c r="E28" s="462">
        <v>324938</v>
      </c>
      <c r="F28" s="462">
        <v>990045.3</v>
      </c>
      <c r="G28" s="462">
        <v>956.05000000000007</v>
      </c>
      <c r="H28" s="462">
        <v>991001.35000000009</v>
      </c>
      <c r="I28" s="463" t="s">
        <v>1858</v>
      </c>
    </row>
    <row r="29" spans="1:9">
      <c r="A29" s="462">
        <v>27</v>
      </c>
      <c r="B29" s="457" t="s">
        <v>5280</v>
      </c>
      <c r="C29" s="462">
        <v>1203</v>
      </c>
      <c r="D29" s="462">
        <v>497</v>
      </c>
      <c r="E29" s="462">
        <v>1700</v>
      </c>
      <c r="F29" s="462">
        <v>92592.2</v>
      </c>
      <c r="G29" s="462">
        <v>24.85</v>
      </c>
      <c r="H29" s="462">
        <v>92617.05</v>
      </c>
      <c r="I29" s="463" t="s">
        <v>1859</v>
      </c>
    </row>
    <row r="30" spans="1:9">
      <c r="A30" s="462">
        <v>28</v>
      </c>
      <c r="B30" s="457" t="s">
        <v>5281</v>
      </c>
      <c r="C30" s="462">
        <v>397802</v>
      </c>
      <c r="D30" s="462">
        <v>63791</v>
      </c>
      <c r="E30" s="462">
        <v>461593</v>
      </c>
      <c r="F30" s="462">
        <v>1177353.5</v>
      </c>
      <c r="G30" s="462">
        <v>3189.55</v>
      </c>
      <c r="H30" s="462">
        <v>1180543.05</v>
      </c>
      <c r="I30" s="463" t="s">
        <v>1860</v>
      </c>
    </row>
    <row r="31" spans="1:9">
      <c r="A31" s="462">
        <v>29</v>
      </c>
      <c r="B31" s="457" t="s">
        <v>5282</v>
      </c>
      <c r="C31" s="462">
        <v>3209</v>
      </c>
      <c r="D31" s="462">
        <v>1341</v>
      </c>
      <c r="E31" s="462">
        <v>4550</v>
      </c>
      <c r="F31" s="462">
        <v>152069.53981235999</v>
      </c>
      <c r="G31" s="462">
        <v>67.05</v>
      </c>
      <c r="H31" s="462">
        <v>152136.58981235998</v>
      </c>
      <c r="I31" s="463" t="s">
        <v>5283</v>
      </c>
    </row>
    <row r="32" spans="1:9">
      <c r="A32" s="462">
        <v>30</v>
      </c>
      <c r="B32" s="457" t="s">
        <v>5284</v>
      </c>
      <c r="C32" s="462">
        <v>43</v>
      </c>
      <c r="D32" s="462">
        <v>0</v>
      </c>
      <c r="E32" s="462">
        <v>43</v>
      </c>
      <c r="F32" s="462">
        <v>389.7</v>
      </c>
      <c r="G32" s="462">
        <v>0</v>
      </c>
      <c r="H32" s="462">
        <v>389.7</v>
      </c>
      <c r="I32" s="463" t="s">
        <v>5285</v>
      </c>
    </row>
    <row r="33" spans="1:26">
      <c r="A33" s="462">
        <v>31</v>
      </c>
      <c r="B33" s="457" t="s">
        <v>5286</v>
      </c>
      <c r="C33" s="462">
        <v>47</v>
      </c>
      <c r="D33" s="462">
        <v>13</v>
      </c>
      <c r="E33" s="462">
        <v>60</v>
      </c>
      <c r="F33" s="462">
        <v>2151.5000000000005</v>
      </c>
      <c r="G33" s="462">
        <v>0.65</v>
      </c>
      <c r="H33" s="462">
        <v>2152.1500000000005</v>
      </c>
      <c r="I33" s="463" t="s">
        <v>5287</v>
      </c>
    </row>
    <row r="34" spans="1:26">
      <c r="A34" s="462">
        <v>32</v>
      </c>
      <c r="B34" s="457" t="s">
        <v>5288</v>
      </c>
      <c r="C34" s="462">
        <v>139</v>
      </c>
      <c r="D34" s="462">
        <v>9</v>
      </c>
      <c r="E34" s="462">
        <v>148</v>
      </c>
      <c r="F34" s="462">
        <v>2031.3</v>
      </c>
      <c r="G34" s="462">
        <v>0.45</v>
      </c>
      <c r="H34" s="462">
        <v>2031.75</v>
      </c>
      <c r="I34" s="463" t="s">
        <v>5289</v>
      </c>
    </row>
    <row r="35" spans="1:26">
      <c r="A35" s="462">
        <v>33</v>
      </c>
      <c r="B35" s="457" t="s">
        <v>5290</v>
      </c>
      <c r="C35" s="462">
        <v>1083</v>
      </c>
      <c r="D35" s="462">
        <v>800</v>
      </c>
      <c r="E35" s="462">
        <v>1883</v>
      </c>
      <c r="F35" s="462">
        <v>1730.6000000000001</v>
      </c>
      <c r="G35" s="462">
        <v>40</v>
      </c>
      <c r="H35" s="462">
        <v>1770.6000000000001</v>
      </c>
      <c r="I35" s="463" t="s">
        <v>5291</v>
      </c>
    </row>
    <row r="36" spans="1:26">
      <c r="A36" s="462">
        <v>34</v>
      </c>
      <c r="B36" s="457" t="s">
        <v>5292</v>
      </c>
      <c r="C36" s="462">
        <v>1746</v>
      </c>
      <c r="D36" s="462">
        <v>534</v>
      </c>
      <c r="E36" s="462">
        <v>2280</v>
      </c>
      <c r="F36" s="462">
        <v>173917.90000000002</v>
      </c>
      <c r="G36" s="462">
        <v>26.700000000000003</v>
      </c>
      <c r="H36" s="462">
        <v>173944.60000000003</v>
      </c>
      <c r="I36" s="463" t="s">
        <v>5293</v>
      </c>
    </row>
    <row r="37" spans="1:26">
      <c r="A37" s="462">
        <v>35</v>
      </c>
      <c r="B37" s="457" t="s">
        <v>5294</v>
      </c>
      <c r="C37" s="462">
        <v>82</v>
      </c>
      <c r="D37" s="462">
        <v>0</v>
      </c>
      <c r="E37" s="462">
        <v>82</v>
      </c>
      <c r="F37" s="462">
        <v>82897.100000000006</v>
      </c>
      <c r="G37" s="462">
        <v>0</v>
      </c>
      <c r="H37" s="462">
        <v>82897.100000000006</v>
      </c>
      <c r="I37" s="463" t="s">
        <v>5308</v>
      </c>
    </row>
    <row r="38" spans="1:26">
      <c r="A38" s="462">
        <v>36</v>
      </c>
      <c r="B38" s="457" t="s">
        <v>5296</v>
      </c>
      <c r="C38" s="462">
        <v>3442</v>
      </c>
      <c r="D38" s="462">
        <v>1407</v>
      </c>
      <c r="E38" s="462">
        <v>4849</v>
      </c>
      <c r="F38" s="462">
        <v>519165.1</v>
      </c>
      <c r="G38" s="462">
        <v>70.350000000000009</v>
      </c>
      <c r="H38" s="462">
        <v>519235.44999999995</v>
      </c>
      <c r="I38" s="463" t="s">
        <v>5297</v>
      </c>
    </row>
    <row r="39" spans="1:26">
      <c r="A39" s="462">
        <v>37</v>
      </c>
      <c r="B39" s="457" t="s">
        <v>5298</v>
      </c>
      <c r="C39" s="462">
        <v>618</v>
      </c>
      <c r="D39" s="462">
        <v>66</v>
      </c>
      <c r="E39" s="462">
        <v>684</v>
      </c>
      <c r="F39" s="462">
        <v>5174.7000000000007</v>
      </c>
      <c r="G39" s="462">
        <v>3.3000000000000003</v>
      </c>
      <c r="H39" s="462">
        <v>5178.0000000000009</v>
      </c>
      <c r="I39" s="463" t="s">
        <v>5299</v>
      </c>
    </row>
    <row r="40" spans="1:26" s="464" customFormat="1" ht="33" customHeight="1">
      <c r="A40" s="537" t="s">
        <v>429</v>
      </c>
      <c r="B40" s="539"/>
      <c r="C40" s="454">
        <v>2492982</v>
      </c>
      <c r="D40" s="454">
        <v>1093791</v>
      </c>
      <c r="E40" s="454">
        <v>3586773</v>
      </c>
      <c r="F40" s="454">
        <v>16839934.09902142</v>
      </c>
      <c r="G40" s="454">
        <v>54689.55000000001</v>
      </c>
      <c r="H40" s="454">
        <v>16894623.649021424</v>
      </c>
      <c r="I40" s="456" t="s">
        <v>311</v>
      </c>
    </row>
    <row r="41" spans="1:26" ht="14.5" customHeight="1">
      <c r="A41" s="544" t="s">
        <v>5543</v>
      </c>
      <c r="B41" s="550"/>
      <c r="C41" s="550"/>
      <c r="D41" s="550"/>
      <c r="E41" s="550"/>
      <c r="F41" s="550"/>
      <c r="G41" s="550"/>
      <c r="H41" s="550"/>
      <c r="I41" s="550"/>
      <c r="J41" s="465"/>
      <c r="K41" s="465"/>
      <c r="L41" s="465"/>
      <c r="M41" s="465"/>
      <c r="N41" s="465"/>
      <c r="O41" s="465"/>
      <c r="P41" s="465"/>
      <c r="Q41" s="465"/>
      <c r="R41" s="465"/>
      <c r="S41" s="465"/>
      <c r="T41" s="465"/>
      <c r="U41" s="465"/>
      <c r="V41" s="465"/>
      <c r="W41" s="465"/>
      <c r="X41" s="465"/>
      <c r="Y41" s="465"/>
      <c r="Z41" s="466"/>
    </row>
    <row r="42" spans="1:26" ht="21.5" customHeight="1">
      <c r="A42" s="551"/>
      <c r="B42" s="552"/>
      <c r="C42" s="552"/>
      <c r="D42" s="552"/>
      <c r="E42" s="552"/>
      <c r="F42" s="552"/>
      <c r="G42" s="552"/>
      <c r="H42" s="552"/>
      <c r="I42" s="552"/>
      <c r="J42" s="467"/>
      <c r="K42" s="467"/>
      <c r="L42" s="467"/>
      <c r="M42" s="467"/>
      <c r="N42" s="467"/>
      <c r="O42" s="467"/>
      <c r="P42" s="467"/>
      <c r="Q42" s="467"/>
      <c r="R42" s="467"/>
      <c r="S42" s="467"/>
      <c r="T42" s="467"/>
      <c r="U42" s="467"/>
      <c r="V42" s="467"/>
      <c r="W42" s="467"/>
      <c r="X42" s="467"/>
      <c r="Y42" s="467"/>
      <c r="Z42" s="468"/>
    </row>
  </sheetData>
  <mergeCells count="3">
    <mergeCell ref="A1:I1"/>
    <mergeCell ref="A40:B40"/>
    <mergeCell ref="A41:I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43A1D-F1F0-4C3F-B9B1-466BCD83C882}">
  <dimension ref="A1:M104"/>
  <sheetViews>
    <sheetView topLeftCell="D96" zoomScaleNormal="100" zoomScaleSheetLayoutView="40" workbookViewId="0">
      <selection activeCell="A40" sqref="A40:A47"/>
    </sheetView>
  </sheetViews>
  <sheetFormatPr defaultColWidth="0" defaultRowHeight="14.5" zeroHeight="1"/>
  <cols>
    <col min="1" max="1" width="46.7265625" style="379" customWidth="1"/>
    <col min="2" max="2" width="9.1796875" style="380" customWidth="1"/>
    <col min="3" max="3" width="21" style="380" customWidth="1"/>
    <col min="4" max="5" width="15.26953125" style="365" customWidth="1"/>
    <col min="6" max="12" width="13.7265625" style="365" customWidth="1"/>
    <col min="13" max="13" width="35.26953125" style="365" customWidth="1"/>
    <col min="14" max="16384" width="9.1796875" style="365" hidden="1"/>
  </cols>
  <sheetData>
    <row r="1" spans="1:13">
      <c r="A1" s="554" t="s">
        <v>2161</v>
      </c>
      <c r="B1" s="555"/>
      <c r="C1" s="555"/>
      <c r="D1" s="555"/>
      <c r="E1" s="555"/>
      <c r="F1" s="555"/>
      <c r="G1" s="555"/>
      <c r="H1" s="555"/>
      <c r="I1" s="555"/>
      <c r="J1" s="555"/>
      <c r="K1" s="555"/>
      <c r="L1" s="555"/>
      <c r="M1" s="556"/>
    </row>
    <row r="2" spans="1:13">
      <c r="A2" s="557" t="s">
        <v>1861</v>
      </c>
      <c r="B2" s="558"/>
      <c r="C2" s="558"/>
      <c r="D2" s="558"/>
      <c r="E2" s="558"/>
      <c r="F2" s="558"/>
      <c r="G2" s="558"/>
      <c r="H2" s="558"/>
      <c r="I2" s="558"/>
      <c r="J2" s="558"/>
      <c r="K2" s="558"/>
      <c r="L2" s="558"/>
      <c r="M2" s="559"/>
    </row>
    <row r="3" spans="1:13" ht="17.25" customHeight="1">
      <c r="A3" s="560" t="s">
        <v>1862</v>
      </c>
      <c r="B3" s="561"/>
      <c r="C3" s="561"/>
      <c r="D3" s="561"/>
      <c r="E3" s="561"/>
      <c r="F3" s="561"/>
      <c r="G3" s="561"/>
      <c r="H3" s="561"/>
      <c r="I3" s="561"/>
      <c r="J3" s="561"/>
      <c r="K3" s="561"/>
      <c r="L3" s="561"/>
      <c r="M3" s="562"/>
    </row>
    <row r="4" spans="1:13" s="371" customFormat="1" ht="87" customHeight="1">
      <c r="A4" s="366" t="s">
        <v>2162</v>
      </c>
      <c r="B4" s="367" t="s">
        <v>2160</v>
      </c>
      <c r="C4" s="368" t="s">
        <v>1863</v>
      </c>
      <c r="D4" s="369" t="s">
        <v>2163</v>
      </c>
      <c r="E4" s="369" t="s">
        <v>2164</v>
      </c>
      <c r="F4" s="369" t="s">
        <v>2165</v>
      </c>
      <c r="G4" s="369" t="s">
        <v>2166</v>
      </c>
      <c r="H4" s="369" t="s">
        <v>2167</v>
      </c>
      <c r="I4" s="367" t="s">
        <v>2168</v>
      </c>
      <c r="J4" s="369" t="s">
        <v>2169</v>
      </c>
      <c r="K4" s="369" t="s">
        <v>2170</v>
      </c>
      <c r="L4" s="369" t="s">
        <v>2171</v>
      </c>
      <c r="M4" s="370" t="s">
        <v>1864</v>
      </c>
    </row>
    <row r="5" spans="1:13" ht="16" customHeight="1">
      <c r="A5" s="553" t="s">
        <v>2172</v>
      </c>
      <c r="B5" s="372">
        <v>1</v>
      </c>
      <c r="C5" s="373" t="s">
        <v>1865</v>
      </c>
      <c r="D5" s="374">
        <v>19002.47</v>
      </c>
      <c r="E5" s="375" t="s">
        <v>1866</v>
      </c>
      <c r="F5" s="372">
        <v>30</v>
      </c>
      <c r="G5" s="372">
        <v>13</v>
      </c>
      <c r="H5" s="372">
        <v>2</v>
      </c>
      <c r="I5" s="372">
        <v>6</v>
      </c>
      <c r="J5" s="372">
        <v>0</v>
      </c>
      <c r="K5" s="372">
        <v>4</v>
      </c>
      <c r="L5" s="372">
        <v>16</v>
      </c>
      <c r="M5" s="376" t="s">
        <v>1867</v>
      </c>
    </row>
    <row r="6" spans="1:13" ht="16" customHeight="1">
      <c r="A6" s="553"/>
      <c r="B6" s="372">
        <v>2</v>
      </c>
      <c r="C6" s="373" t="s">
        <v>1868</v>
      </c>
      <c r="D6" s="374">
        <v>29981.38</v>
      </c>
      <c r="E6" s="375" t="s">
        <v>1869</v>
      </c>
      <c r="F6" s="372">
        <v>48</v>
      </c>
      <c r="G6" s="377">
        <v>4</v>
      </c>
      <c r="H6" s="377">
        <v>0</v>
      </c>
      <c r="I6" s="377">
        <v>1</v>
      </c>
      <c r="J6" s="377">
        <v>0</v>
      </c>
      <c r="K6" s="377">
        <v>4</v>
      </c>
      <c r="L6" s="377">
        <v>7</v>
      </c>
      <c r="M6" s="376" t="s">
        <v>1870</v>
      </c>
    </row>
    <row r="7" spans="1:13" ht="16" customHeight="1">
      <c r="A7" s="553"/>
      <c r="B7" s="372">
        <v>3</v>
      </c>
      <c r="C7" s="373" t="s">
        <v>1871</v>
      </c>
      <c r="D7" s="374">
        <v>26235.29</v>
      </c>
      <c r="E7" s="375" t="s">
        <v>1872</v>
      </c>
      <c r="F7" s="372">
        <v>45</v>
      </c>
      <c r="G7" s="372">
        <v>3</v>
      </c>
      <c r="H7" s="372">
        <v>0</v>
      </c>
      <c r="I7" s="372">
        <v>1</v>
      </c>
      <c r="J7" s="372">
        <v>0</v>
      </c>
      <c r="K7" s="372">
        <v>6</v>
      </c>
      <c r="L7" s="372">
        <v>0</v>
      </c>
      <c r="M7" s="376" t="s">
        <v>1873</v>
      </c>
    </row>
    <row r="8" spans="1:13" ht="16" customHeight="1">
      <c r="A8" s="553"/>
      <c r="B8" s="372">
        <v>4</v>
      </c>
      <c r="C8" s="373" t="s">
        <v>1874</v>
      </c>
      <c r="D8" s="374">
        <v>27088.7</v>
      </c>
      <c r="E8" s="375" t="s">
        <v>1875</v>
      </c>
      <c r="F8" s="372">
        <v>37</v>
      </c>
      <c r="G8" s="377">
        <v>0</v>
      </c>
      <c r="H8" s="377">
        <v>0</v>
      </c>
      <c r="I8" s="377">
        <v>0</v>
      </c>
      <c r="J8" s="377">
        <v>0</v>
      </c>
      <c r="K8" s="377">
        <v>0</v>
      </c>
      <c r="L8" s="377">
        <v>0</v>
      </c>
      <c r="M8" s="376" t="s">
        <v>1876</v>
      </c>
    </row>
    <row r="9" spans="1:13" ht="16" customHeight="1">
      <c r="A9" s="553"/>
      <c r="B9" s="372">
        <v>5</v>
      </c>
      <c r="C9" s="373" t="s">
        <v>1877</v>
      </c>
      <c r="D9" s="374">
        <v>29200.52</v>
      </c>
      <c r="E9" s="375" t="s">
        <v>1878</v>
      </c>
      <c r="F9" s="372">
        <v>44</v>
      </c>
      <c r="G9" s="372">
        <v>4</v>
      </c>
      <c r="H9" s="372">
        <v>1</v>
      </c>
      <c r="I9" s="372">
        <v>5</v>
      </c>
      <c r="J9" s="372">
        <v>0</v>
      </c>
      <c r="K9" s="372">
        <v>30</v>
      </c>
      <c r="L9" s="372">
        <v>7</v>
      </c>
      <c r="M9" s="376" t="s">
        <v>1879</v>
      </c>
    </row>
    <row r="10" spans="1:13" ht="16" customHeight="1">
      <c r="A10" s="553"/>
      <c r="B10" s="372">
        <v>6</v>
      </c>
      <c r="C10" s="373" t="s">
        <v>1880</v>
      </c>
      <c r="D10" s="374">
        <v>23894.1</v>
      </c>
      <c r="E10" s="375" t="s">
        <v>1881</v>
      </c>
      <c r="F10" s="372">
        <v>31</v>
      </c>
      <c r="G10" s="377">
        <v>0</v>
      </c>
      <c r="H10" s="377">
        <v>0</v>
      </c>
      <c r="I10" s="377">
        <v>0</v>
      </c>
      <c r="J10" s="377">
        <v>0</v>
      </c>
      <c r="K10" s="377">
        <v>0</v>
      </c>
      <c r="L10" s="377">
        <v>0</v>
      </c>
      <c r="M10" s="376" t="s">
        <v>1882</v>
      </c>
    </row>
    <row r="11" spans="1:13" ht="16" customHeight="1">
      <c r="A11" s="553"/>
      <c r="B11" s="372">
        <v>7</v>
      </c>
      <c r="C11" s="373" t="s">
        <v>1883</v>
      </c>
      <c r="D11" s="374">
        <v>13710.2</v>
      </c>
      <c r="E11" s="375" t="s">
        <v>1884</v>
      </c>
      <c r="F11" s="372">
        <v>20</v>
      </c>
      <c r="G11" s="372">
        <v>9</v>
      </c>
      <c r="H11" s="372">
        <v>3</v>
      </c>
      <c r="I11" s="372">
        <v>1</v>
      </c>
      <c r="J11" s="372"/>
      <c r="K11" s="372">
        <v>2</v>
      </c>
      <c r="L11" s="372">
        <v>10</v>
      </c>
      <c r="M11" s="376" t="s">
        <v>1885</v>
      </c>
    </row>
    <row r="12" spans="1:13" ht="16" customHeight="1">
      <c r="A12" s="553"/>
      <c r="B12" s="372">
        <v>8</v>
      </c>
      <c r="C12" s="373" t="s">
        <v>1886</v>
      </c>
      <c r="D12" s="374">
        <v>38545.050000000003</v>
      </c>
      <c r="E12" s="375" t="s">
        <v>1887</v>
      </c>
      <c r="F12" s="372">
        <v>53</v>
      </c>
      <c r="G12" s="377">
        <v>0</v>
      </c>
      <c r="H12" s="377">
        <v>0</v>
      </c>
      <c r="I12" s="377">
        <v>0</v>
      </c>
      <c r="J12" s="377">
        <v>0</v>
      </c>
      <c r="K12" s="377">
        <v>0</v>
      </c>
      <c r="L12" s="377">
        <v>0</v>
      </c>
      <c r="M12" s="376" t="s">
        <v>1888</v>
      </c>
    </row>
    <row r="13" spans="1:13" ht="16" customHeight="1">
      <c r="A13" s="553"/>
      <c r="B13" s="372">
        <v>9</v>
      </c>
      <c r="C13" s="373" t="s">
        <v>1889</v>
      </c>
      <c r="D13" s="374">
        <v>38442.79</v>
      </c>
      <c r="E13" s="375" t="s">
        <v>1890</v>
      </c>
      <c r="F13" s="372">
        <v>58</v>
      </c>
      <c r="G13" s="372">
        <v>8</v>
      </c>
      <c r="H13" s="372">
        <v>4</v>
      </c>
      <c r="I13" s="372">
        <v>0</v>
      </c>
      <c r="J13" s="372">
        <v>0</v>
      </c>
      <c r="K13" s="372">
        <v>3</v>
      </c>
      <c r="L13" s="372">
        <v>6</v>
      </c>
      <c r="M13" s="376" t="s">
        <v>1891</v>
      </c>
    </row>
    <row r="14" spans="1:13" ht="16" customHeight="1">
      <c r="A14" s="553"/>
      <c r="B14" s="372">
        <v>10</v>
      </c>
      <c r="C14" s="373" t="s">
        <v>1892</v>
      </c>
      <c r="D14" s="374">
        <v>21439.43</v>
      </c>
      <c r="E14" s="375" t="s">
        <v>1893</v>
      </c>
      <c r="F14" s="372">
        <v>31</v>
      </c>
      <c r="G14" s="377">
        <v>4</v>
      </c>
      <c r="H14" s="377">
        <v>1</v>
      </c>
      <c r="I14" s="377">
        <v>2</v>
      </c>
      <c r="J14" s="377">
        <v>0</v>
      </c>
      <c r="K14" s="377">
        <v>0</v>
      </c>
      <c r="L14" s="377">
        <v>10</v>
      </c>
      <c r="M14" s="376" t="s">
        <v>1894</v>
      </c>
    </row>
    <row r="15" spans="1:13" ht="16" customHeight="1">
      <c r="A15" s="553"/>
      <c r="B15" s="372">
        <v>11</v>
      </c>
      <c r="C15" s="373" t="s">
        <v>1895</v>
      </c>
      <c r="D15" s="374">
        <v>46450.13</v>
      </c>
      <c r="E15" s="375" t="s">
        <v>1896</v>
      </c>
      <c r="F15" s="372">
        <v>70</v>
      </c>
      <c r="G15" s="372">
        <v>1</v>
      </c>
      <c r="H15" s="372">
        <v>2</v>
      </c>
      <c r="I15" s="372">
        <v>2</v>
      </c>
      <c r="J15" s="372">
        <v>0</v>
      </c>
      <c r="K15" s="372">
        <v>0</v>
      </c>
      <c r="L15" s="372">
        <v>4</v>
      </c>
      <c r="M15" s="376" t="s">
        <v>1897</v>
      </c>
    </row>
    <row r="16" spans="1:13" ht="30" customHeight="1">
      <c r="A16" s="563" t="s">
        <v>2173</v>
      </c>
      <c r="B16" s="372">
        <v>12</v>
      </c>
      <c r="C16" s="373" t="s">
        <v>1898</v>
      </c>
      <c r="D16" s="374">
        <v>39104.61</v>
      </c>
      <c r="E16" s="375" t="s">
        <v>1899</v>
      </c>
      <c r="F16" s="372">
        <v>51</v>
      </c>
      <c r="G16" s="377">
        <v>7</v>
      </c>
      <c r="H16" s="377">
        <v>8</v>
      </c>
      <c r="I16" s="377">
        <v>0</v>
      </c>
      <c r="J16" s="377">
        <v>0</v>
      </c>
      <c r="K16" s="377">
        <v>0</v>
      </c>
      <c r="L16" s="377">
        <v>10</v>
      </c>
      <c r="M16" s="376" t="s">
        <v>1900</v>
      </c>
    </row>
    <row r="17" spans="1:13" ht="16" customHeight="1">
      <c r="A17" s="564"/>
      <c r="B17" s="372">
        <v>13</v>
      </c>
      <c r="C17" s="373" t="s">
        <v>1901</v>
      </c>
      <c r="D17" s="374">
        <v>51651.51</v>
      </c>
      <c r="E17" s="375" t="s">
        <v>1902</v>
      </c>
      <c r="F17" s="372">
        <v>64</v>
      </c>
      <c r="G17" s="372">
        <v>81</v>
      </c>
      <c r="H17" s="372">
        <v>0</v>
      </c>
      <c r="I17" s="372">
        <v>0</v>
      </c>
      <c r="J17" s="372">
        <v>0</v>
      </c>
      <c r="K17" s="372">
        <v>0</v>
      </c>
      <c r="L17" s="372">
        <v>0</v>
      </c>
      <c r="M17" s="376" t="s">
        <v>1903</v>
      </c>
    </row>
    <row r="18" spans="1:13" ht="30" customHeight="1">
      <c r="A18" s="564"/>
      <c r="B18" s="372">
        <v>14</v>
      </c>
      <c r="C18" s="373" t="s">
        <v>1904</v>
      </c>
      <c r="D18" s="374">
        <v>64038.97</v>
      </c>
      <c r="E18" s="375" t="s">
        <v>1905</v>
      </c>
      <c r="F18" s="372">
        <v>75</v>
      </c>
      <c r="G18" s="377">
        <v>12</v>
      </c>
      <c r="H18" s="377">
        <v>10</v>
      </c>
      <c r="I18" s="377">
        <v>3</v>
      </c>
      <c r="J18" s="377">
        <v>0</v>
      </c>
      <c r="K18" s="377">
        <v>1</v>
      </c>
      <c r="L18" s="377">
        <v>4</v>
      </c>
      <c r="M18" s="376" t="s">
        <v>1906</v>
      </c>
    </row>
    <row r="19" spans="1:13" ht="16" customHeight="1">
      <c r="A19" s="564"/>
      <c r="B19" s="372">
        <v>15</v>
      </c>
      <c r="C19" s="373" t="s">
        <v>1907</v>
      </c>
      <c r="D19" s="374">
        <v>10941.26</v>
      </c>
      <c r="E19" s="375" t="s">
        <v>1908</v>
      </c>
      <c r="F19" s="372">
        <v>14</v>
      </c>
      <c r="G19" s="372">
        <v>6</v>
      </c>
      <c r="H19" s="372">
        <v>0</v>
      </c>
      <c r="I19" s="372">
        <v>0</v>
      </c>
      <c r="J19" s="372">
        <v>0</v>
      </c>
      <c r="K19" s="372">
        <v>2</v>
      </c>
      <c r="L19" s="372">
        <v>0</v>
      </c>
      <c r="M19" s="376" t="s">
        <v>1909</v>
      </c>
    </row>
    <row r="20" spans="1:13" ht="16" customHeight="1">
      <c r="A20" s="564"/>
      <c r="B20" s="372">
        <v>16</v>
      </c>
      <c r="C20" s="373" t="s">
        <v>1910</v>
      </c>
      <c r="D20" s="374">
        <v>25546.57</v>
      </c>
      <c r="E20" s="375" t="s">
        <v>1911</v>
      </c>
      <c r="F20" s="372">
        <v>30</v>
      </c>
      <c r="G20" s="377">
        <v>37</v>
      </c>
      <c r="H20" s="377">
        <v>1</v>
      </c>
      <c r="I20" s="377">
        <v>0</v>
      </c>
      <c r="J20" s="377">
        <v>0</v>
      </c>
      <c r="K20" s="377">
        <v>0</v>
      </c>
      <c r="L20" s="377">
        <v>2</v>
      </c>
      <c r="M20" s="376" t="s">
        <v>1912</v>
      </c>
    </row>
    <row r="21" spans="1:13" ht="16" customHeight="1">
      <c r="A21" s="564"/>
      <c r="B21" s="372">
        <v>17</v>
      </c>
      <c r="C21" s="373" t="s">
        <v>1913</v>
      </c>
      <c r="D21" s="374">
        <v>41965.49</v>
      </c>
      <c r="E21" s="375" t="s">
        <v>1914</v>
      </c>
      <c r="F21" s="372">
        <v>60</v>
      </c>
      <c r="G21" s="372">
        <v>39</v>
      </c>
      <c r="H21" s="372">
        <v>5</v>
      </c>
      <c r="I21" s="372">
        <v>11</v>
      </c>
      <c r="J21" s="372">
        <v>0</v>
      </c>
      <c r="K21" s="372">
        <v>0</v>
      </c>
      <c r="L21" s="372">
        <v>4</v>
      </c>
      <c r="M21" s="376" t="s">
        <v>1915</v>
      </c>
    </row>
    <row r="22" spans="1:13" ht="16" customHeight="1">
      <c r="A22" s="564"/>
      <c r="B22" s="372">
        <v>18</v>
      </c>
      <c r="C22" s="373" t="s">
        <v>1916</v>
      </c>
      <c r="D22" s="374">
        <v>56260.43</v>
      </c>
      <c r="E22" s="375" t="s">
        <v>1917</v>
      </c>
      <c r="F22" s="372">
        <v>76</v>
      </c>
      <c r="G22" s="377">
        <v>30</v>
      </c>
      <c r="H22" s="377">
        <v>5</v>
      </c>
      <c r="I22" s="377">
        <v>47</v>
      </c>
      <c r="J22" s="377">
        <v>0</v>
      </c>
      <c r="K22" s="377">
        <v>6</v>
      </c>
      <c r="L22" s="377">
        <v>1</v>
      </c>
      <c r="M22" s="376" t="s">
        <v>1918</v>
      </c>
    </row>
    <row r="23" spans="1:13" ht="16" customHeight="1">
      <c r="A23" s="564"/>
      <c r="B23" s="372">
        <v>19</v>
      </c>
      <c r="C23" s="373" t="s">
        <v>1919</v>
      </c>
      <c r="D23" s="374">
        <v>58634.18</v>
      </c>
      <c r="E23" s="375" t="s">
        <v>1920</v>
      </c>
      <c r="F23" s="372">
        <v>36</v>
      </c>
      <c r="G23" s="372">
        <v>12</v>
      </c>
      <c r="H23" s="372">
        <v>0</v>
      </c>
      <c r="I23" s="372">
        <v>7</v>
      </c>
      <c r="J23" s="372">
        <v>0</v>
      </c>
      <c r="K23" s="372">
        <v>18</v>
      </c>
      <c r="L23" s="372">
        <v>1</v>
      </c>
      <c r="M23" s="376" t="s">
        <v>1921</v>
      </c>
    </row>
    <row r="24" spans="1:13" ht="16" customHeight="1">
      <c r="A24" s="564"/>
      <c r="B24" s="372">
        <v>20</v>
      </c>
      <c r="C24" s="373" t="s">
        <v>1922</v>
      </c>
      <c r="D24" s="374">
        <v>26254.06</v>
      </c>
      <c r="E24" s="375" t="s">
        <v>1923</v>
      </c>
      <c r="F24" s="372">
        <v>76</v>
      </c>
      <c r="G24" s="377">
        <v>11</v>
      </c>
      <c r="H24" s="377">
        <v>8</v>
      </c>
      <c r="I24" s="377">
        <v>0</v>
      </c>
      <c r="J24" s="377">
        <v>0</v>
      </c>
      <c r="K24" s="377">
        <v>11</v>
      </c>
      <c r="L24" s="377">
        <v>3</v>
      </c>
      <c r="M24" s="376" t="s">
        <v>1924</v>
      </c>
    </row>
    <row r="25" spans="1:13" ht="16" customHeight="1">
      <c r="A25" s="564"/>
      <c r="B25" s="372">
        <v>21</v>
      </c>
      <c r="C25" s="373" t="s">
        <v>1925</v>
      </c>
      <c r="D25" s="374">
        <v>29865.21</v>
      </c>
      <c r="E25" s="375" t="s">
        <v>1926</v>
      </c>
      <c r="F25" s="372">
        <v>41</v>
      </c>
      <c r="G25" s="372"/>
      <c r="H25" s="372">
        <v>1</v>
      </c>
      <c r="I25" s="372">
        <v>0</v>
      </c>
      <c r="J25" s="372">
        <v>0</v>
      </c>
      <c r="K25" s="372">
        <v>0</v>
      </c>
      <c r="L25" s="372">
        <v>0</v>
      </c>
      <c r="M25" s="376" t="s">
        <v>1927</v>
      </c>
    </row>
    <row r="26" spans="1:13" ht="16" customHeight="1">
      <c r="A26" s="564"/>
      <c r="B26" s="372">
        <v>22</v>
      </c>
      <c r="C26" s="373" t="s">
        <v>1928</v>
      </c>
      <c r="D26" s="374">
        <v>48492.61</v>
      </c>
      <c r="E26" s="375" t="s">
        <v>1929</v>
      </c>
      <c r="F26" s="372">
        <v>64</v>
      </c>
      <c r="G26" s="377">
        <v>130</v>
      </c>
      <c r="H26" s="377">
        <v>3</v>
      </c>
      <c r="I26" s="377">
        <v>2</v>
      </c>
      <c r="J26" s="377">
        <v>0</v>
      </c>
      <c r="K26" s="377">
        <v>1</v>
      </c>
      <c r="L26" s="377">
        <v>1</v>
      </c>
      <c r="M26" s="376" t="s">
        <v>1930</v>
      </c>
    </row>
    <row r="27" spans="1:13" ht="16" customHeight="1">
      <c r="A27" s="564"/>
      <c r="B27" s="372">
        <v>23</v>
      </c>
      <c r="C27" s="373" t="s">
        <v>1931</v>
      </c>
      <c r="D27" s="374">
        <v>18413.580000000002</v>
      </c>
      <c r="E27" s="375" t="s">
        <v>1932</v>
      </c>
      <c r="F27" s="372">
        <v>19</v>
      </c>
      <c r="G27" s="372"/>
      <c r="H27" s="372">
        <v>1</v>
      </c>
      <c r="I27" s="372">
        <v>2</v>
      </c>
      <c r="J27" s="372">
        <v>0</v>
      </c>
      <c r="K27" s="372">
        <v>0</v>
      </c>
      <c r="L27" s="372">
        <v>1</v>
      </c>
      <c r="M27" s="376" t="s">
        <v>1933</v>
      </c>
    </row>
    <row r="28" spans="1:13" ht="16" customHeight="1">
      <c r="A28" s="564"/>
      <c r="B28" s="372">
        <v>24</v>
      </c>
      <c r="C28" s="373" t="s">
        <v>1934</v>
      </c>
      <c r="D28" s="374">
        <v>30839.69</v>
      </c>
      <c r="E28" s="375" t="s">
        <v>1935</v>
      </c>
      <c r="F28" s="372">
        <v>40</v>
      </c>
      <c r="G28" s="377">
        <v>11</v>
      </c>
      <c r="H28" s="377">
        <v>10</v>
      </c>
      <c r="I28" s="377">
        <v>3</v>
      </c>
      <c r="J28" s="377">
        <v>0</v>
      </c>
      <c r="K28" s="377">
        <v>0</v>
      </c>
      <c r="L28" s="377">
        <v>1</v>
      </c>
      <c r="M28" s="376" t="s">
        <v>1936</v>
      </c>
    </row>
    <row r="29" spans="1:13" ht="16" customHeight="1">
      <c r="A29" s="564"/>
      <c r="B29" s="372">
        <v>25</v>
      </c>
      <c r="C29" s="373" t="s">
        <v>1937</v>
      </c>
      <c r="D29" s="374">
        <v>65110.05</v>
      </c>
      <c r="E29" s="375" t="s">
        <v>1938</v>
      </c>
      <c r="F29" s="372">
        <v>83</v>
      </c>
      <c r="G29" s="372">
        <v>201</v>
      </c>
      <c r="H29" s="372">
        <v>4</v>
      </c>
      <c r="I29" s="372">
        <v>19</v>
      </c>
      <c r="J29" s="372">
        <v>0</v>
      </c>
      <c r="K29" s="372">
        <v>7</v>
      </c>
      <c r="L29" s="372">
        <v>7</v>
      </c>
      <c r="M29" s="376" t="s">
        <v>1939</v>
      </c>
    </row>
    <row r="30" spans="1:13" ht="16" customHeight="1">
      <c r="A30" s="564"/>
      <c r="B30" s="372">
        <v>26</v>
      </c>
      <c r="C30" s="373" t="s">
        <v>1940</v>
      </c>
      <c r="D30" s="374">
        <v>16905.740000000002</v>
      </c>
      <c r="E30" s="375" t="s">
        <v>1941</v>
      </c>
      <c r="F30" s="372">
        <v>23</v>
      </c>
      <c r="G30" s="377">
        <v>44</v>
      </c>
      <c r="H30" s="377">
        <v>3</v>
      </c>
      <c r="I30" s="377">
        <v>5</v>
      </c>
      <c r="J30" s="377">
        <v>0</v>
      </c>
      <c r="K30" s="377">
        <v>7</v>
      </c>
      <c r="L30" s="377">
        <v>2</v>
      </c>
      <c r="M30" s="376" t="s">
        <v>1942</v>
      </c>
    </row>
    <row r="31" spans="1:13" ht="48" customHeight="1">
      <c r="A31" s="564"/>
      <c r="B31" s="372">
        <v>27</v>
      </c>
      <c r="C31" s="373" t="s">
        <v>1943</v>
      </c>
      <c r="D31" s="374">
        <v>29061.37</v>
      </c>
      <c r="E31" s="375" t="s">
        <v>1944</v>
      </c>
      <c r="F31" s="372">
        <v>40</v>
      </c>
      <c r="G31" s="372">
        <v>14</v>
      </c>
      <c r="H31" s="372">
        <v>0</v>
      </c>
      <c r="I31" s="372">
        <v>1</v>
      </c>
      <c r="J31" s="372">
        <v>0</v>
      </c>
      <c r="K31" s="372">
        <v>9</v>
      </c>
      <c r="L31" s="372">
        <v>1</v>
      </c>
      <c r="M31" s="376" t="s">
        <v>1945</v>
      </c>
    </row>
    <row r="32" spans="1:13" ht="16" customHeight="1">
      <c r="A32" s="564"/>
      <c r="B32" s="372">
        <v>28</v>
      </c>
      <c r="C32" s="373" t="s">
        <v>1946</v>
      </c>
      <c r="D32" s="374">
        <v>124867.19</v>
      </c>
      <c r="E32" s="375" t="s">
        <v>1947</v>
      </c>
      <c r="F32" s="372">
        <v>98</v>
      </c>
      <c r="G32" s="377">
        <v>252</v>
      </c>
      <c r="H32" s="377">
        <v>9</v>
      </c>
      <c r="I32" s="377">
        <v>12</v>
      </c>
      <c r="J32" s="377">
        <v>1</v>
      </c>
      <c r="K32" s="377">
        <v>14</v>
      </c>
      <c r="L32" s="377">
        <v>3</v>
      </c>
      <c r="M32" s="376" t="s">
        <v>1948</v>
      </c>
    </row>
    <row r="33" spans="1:13" ht="16" customHeight="1">
      <c r="A33" s="564"/>
      <c r="B33" s="372">
        <v>29</v>
      </c>
      <c r="C33" s="373" t="s">
        <v>1949</v>
      </c>
      <c r="D33" s="374">
        <v>34586.39</v>
      </c>
      <c r="E33" s="375" t="s">
        <v>1950</v>
      </c>
      <c r="F33" s="372">
        <v>43</v>
      </c>
      <c r="G33" s="372">
        <v>21</v>
      </c>
      <c r="H33" s="372">
        <v>1</v>
      </c>
      <c r="I33" s="372">
        <v>0</v>
      </c>
      <c r="J33" s="372">
        <v>0</v>
      </c>
      <c r="K33" s="372">
        <v>0</v>
      </c>
      <c r="L33" s="372">
        <v>0</v>
      </c>
      <c r="M33" s="376" t="s">
        <v>1951</v>
      </c>
    </row>
    <row r="34" spans="1:13" ht="16" customHeight="1">
      <c r="A34" s="565"/>
      <c r="B34" s="372">
        <v>30</v>
      </c>
      <c r="C34" s="373" t="s">
        <v>1952</v>
      </c>
      <c r="D34" s="374">
        <v>35798.19</v>
      </c>
      <c r="E34" s="375" t="s">
        <v>1953</v>
      </c>
      <c r="F34" s="372">
        <v>47</v>
      </c>
      <c r="G34" s="377">
        <v>9</v>
      </c>
      <c r="H34" s="377">
        <v>12</v>
      </c>
      <c r="I34" s="377">
        <v>3</v>
      </c>
      <c r="J34" s="377">
        <v>0</v>
      </c>
      <c r="K34" s="377">
        <v>16</v>
      </c>
      <c r="L34" s="377">
        <v>15</v>
      </c>
      <c r="M34" s="376" t="s">
        <v>1954</v>
      </c>
    </row>
    <row r="35" spans="1:13" ht="16" customHeight="1">
      <c r="A35" s="553" t="s">
        <v>2174</v>
      </c>
      <c r="B35" s="372">
        <v>31</v>
      </c>
      <c r="C35" s="373" t="s">
        <v>1955</v>
      </c>
      <c r="D35" s="374">
        <v>87392.22</v>
      </c>
      <c r="E35" s="375" t="s">
        <v>1956</v>
      </c>
      <c r="F35" s="372">
        <v>83</v>
      </c>
      <c r="G35" s="372">
        <v>18</v>
      </c>
      <c r="H35" s="372">
        <v>16</v>
      </c>
      <c r="I35" s="372">
        <v>6</v>
      </c>
      <c r="J35" s="372">
        <v>0</v>
      </c>
      <c r="K35" s="372">
        <v>26</v>
      </c>
      <c r="L35" s="372">
        <v>20</v>
      </c>
      <c r="M35" s="376" t="s">
        <v>1957</v>
      </c>
    </row>
    <row r="36" spans="1:13" ht="18.75" customHeight="1">
      <c r="A36" s="553"/>
      <c r="B36" s="372">
        <v>32</v>
      </c>
      <c r="C36" s="373" t="s">
        <v>1958</v>
      </c>
      <c r="D36" s="374">
        <v>98972.87</v>
      </c>
      <c r="E36" s="375" t="s">
        <v>1959</v>
      </c>
      <c r="F36" s="372">
        <v>97</v>
      </c>
      <c r="G36" s="377">
        <v>4</v>
      </c>
      <c r="H36" s="377">
        <v>1</v>
      </c>
      <c r="I36" s="377">
        <v>0</v>
      </c>
      <c r="J36" s="377">
        <v>0</v>
      </c>
      <c r="K36" s="377">
        <v>1</v>
      </c>
      <c r="L36" s="377">
        <v>3</v>
      </c>
      <c r="M36" s="376" t="s">
        <v>1960</v>
      </c>
    </row>
    <row r="37" spans="1:13" ht="16" customHeight="1">
      <c r="A37" s="553" t="s">
        <v>2175</v>
      </c>
      <c r="B37" s="372">
        <v>33</v>
      </c>
      <c r="C37" s="373" t="s">
        <v>1961</v>
      </c>
      <c r="D37" s="374">
        <v>17386.45</v>
      </c>
      <c r="E37" s="375" t="s">
        <v>1962</v>
      </c>
      <c r="F37" s="372">
        <v>28</v>
      </c>
      <c r="G37" s="372">
        <v>2</v>
      </c>
      <c r="H37" s="372">
        <v>0</v>
      </c>
      <c r="I37" s="372">
        <v>2</v>
      </c>
      <c r="J37" s="372">
        <v>5</v>
      </c>
      <c r="K37" s="372">
        <v>0</v>
      </c>
      <c r="L37" s="372">
        <v>0</v>
      </c>
      <c r="M37" s="376" t="s">
        <v>1963</v>
      </c>
    </row>
    <row r="38" spans="1:13" ht="16" customHeight="1">
      <c r="A38" s="553"/>
      <c r="B38" s="372">
        <v>34</v>
      </c>
      <c r="C38" s="373" t="s">
        <v>1964</v>
      </c>
      <c r="D38" s="374">
        <v>57280.98</v>
      </c>
      <c r="E38" s="375" t="s">
        <v>1965</v>
      </c>
      <c r="F38" s="372">
        <v>86</v>
      </c>
      <c r="G38" s="377">
        <v>102</v>
      </c>
      <c r="H38" s="377">
        <v>11</v>
      </c>
      <c r="I38" s="377">
        <v>6</v>
      </c>
      <c r="J38" s="377">
        <v>49</v>
      </c>
      <c r="K38" s="377">
        <v>10</v>
      </c>
      <c r="L38" s="377">
        <v>23</v>
      </c>
      <c r="M38" s="376" t="s">
        <v>1966</v>
      </c>
    </row>
    <row r="39" spans="1:13" ht="16" customHeight="1">
      <c r="A39" s="553"/>
      <c r="B39" s="372">
        <v>35</v>
      </c>
      <c r="C39" s="373" t="s">
        <v>1967</v>
      </c>
      <c r="D39" s="374">
        <v>10958.8</v>
      </c>
      <c r="E39" s="375" t="s">
        <v>1968</v>
      </c>
      <c r="F39" s="372">
        <v>18</v>
      </c>
      <c r="G39" s="372">
        <v>9</v>
      </c>
      <c r="H39" s="372">
        <v>0</v>
      </c>
      <c r="I39" s="372">
        <v>5</v>
      </c>
      <c r="J39" s="372">
        <v>5</v>
      </c>
      <c r="K39" s="372">
        <v>10</v>
      </c>
      <c r="L39" s="372">
        <v>1</v>
      </c>
      <c r="M39" s="376" t="s">
        <v>1969</v>
      </c>
    </row>
    <row r="40" spans="1:13" ht="16" customHeight="1">
      <c r="A40" s="553" t="s">
        <v>2176</v>
      </c>
      <c r="B40" s="372">
        <v>36</v>
      </c>
      <c r="C40" s="373" t="s">
        <v>1970</v>
      </c>
      <c r="D40" s="374">
        <v>46242.09</v>
      </c>
      <c r="E40" s="375" t="s">
        <v>1971</v>
      </c>
      <c r="F40" s="372">
        <v>69</v>
      </c>
      <c r="G40" s="377">
        <v>321</v>
      </c>
      <c r="H40" s="377">
        <v>5</v>
      </c>
      <c r="I40" s="377">
        <v>5</v>
      </c>
      <c r="J40" s="377">
        <v>0</v>
      </c>
      <c r="K40" s="377">
        <v>10</v>
      </c>
      <c r="L40" s="377">
        <v>0</v>
      </c>
      <c r="M40" s="376" t="s">
        <v>1972</v>
      </c>
    </row>
    <row r="41" spans="1:13" ht="16" customHeight="1">
      <c r="A41" s="553"/>
      <c r="B41" s="372">
        <v>37</v>
      </c>
      <c r="C41" s="373" t="s">
        <v>1973</v>
      </c>
      <c r="D41" s="374">
        <v>49695.4</v>
      </c>
      <c r="E41" s="375" t="s">
        <v>1974</v>
      </c>
      <c r="F41" s="372">
        <v>80</v>
      </c>
      <c r="G41" s="372">
        <v>168</v>
      </c>
      <c r="H41" s="372">
        <v>4</v>
      </c>
      <c r="I41" s="372">
        <v>3</v>
      </c>
      <c r="J41" s="372">
        <v>0</v>
      </c>
      <c r="K41" s="372">
        <v>25</v>
      </c>
      <c r="L41" s="372">
        <v>1</v>
      </c>
      <c r="M41" s="376" t="s">
        <v>1975</v>
      </c>
    </row>
    <row r="42" spans="1:13" ht="16" customHeight="1">
      <c r="A42" s="553"/>
      <c r="B42" s="372">
        <v>38</v>
      </c>
      <c r="C42" s="373" t="s">
        <v>1976</v>
      </c>
      <c r="D42" s="374">
        <v>44492.93</v>
      </c>
      <c r="E42" s="375" t="s">
        <v>1977</v>
      </c>
      <c r="F42" s="372">
        <v>67</v>
      </c>
      <c r="G42" s="377">
        <v>30</v>
      </c>
      <c r="H42" s="377">
        <v>5</v>
      </c>
      <c r="I42" s="377">
        <v>3</v>
      </c>
      <c r="J42" s="377">
        <v>1</v>
      </c>
      <c r="K42" s="377">
        <v>20</v>
      </c>
      <c r="L42" s="377">
        <v>8</v>
      </c>
      <c r="M42" s="376" t="s">
        <v>1978</v>
      </c>
    </row>
    <row r="43" spans="1:13" ht="16" customHeight="1">
      <c r="A43" s="553"/>
      <c r="B43" s="372">
        <v>39</v>
      </c>
      <c r="C43" s="373" t="s">
        <v>1979</v>
      </c>
      <c r="D43" s="374">
        <v>36290.47</v>
      </c>
      <c r="E43" s="375" t="s">
        <v>1980</v>
      </c>
      <c r="F43" s="372">
        <v>56</v>
      </c>
      <c r="G43" s="372">
        <v>282</v>
      </c>
      <c r="H43" s="372">
        <v>17</v>
      </c>
      <c r="I43" s="372">
        <v>1</v>
      </c>
      <c r="J43" s="372">
        <v>0</v>
      </c>
      <c r="K43" s="372">
        <v>16</v>
      </c>
      <c r="L43" s="372">
        <v>2</v>
      </c>
      <c r="M43" s="376" t="s">
        <v>1981</v>
      </c>
    </row>
    <row r="44" spans="1:13" ht="16" customHeight="1">
      <c r="A44" s="553"/>
      <c r="B44" s="372">
        <v>40</v>
      </c>
      <c r="C44" s="373" t="s">
        <v>1982</v>
      </c>
      <c r="D44" s="374">
        <v>21443.23</v>
      </c>
      <c r="E44" s="375" t="s">
        <v>1983</v>
      </c>
      <c r="F44" s="372">
        <v>33</v>
      </c>
      <c r="G44" s="377">
        <v>153</v>
      </c>
      <c r="H44" s="377">
        <v>0</v>
      </c>
      <c r="I44" s="377">
        <v>5</v>
      </c>
      <c r="J44" s="377">
        <v>0</v>
      </c>
      <c r="K44" s="377">
        <v>7</v>
      </c>
      <c r="L44" s="377">
        <v>3</v>
      </c>
      <c r="M44" s="376" t="s">
        <v>1984</v>
      </c>
    </row>
    <row r="45" spans="1:13" ht="16" customHeight="1">
      <c r="A45" s="553"/>
      <c r="B45" s="372">
        <v>41</v>
      </c>
      <c r="C45" s="373" t="s">
        <v>1985</v>
      </c>
      <c r="D45" s="374">
        <v>38306.1</v>
      </c>
      <c r="E45" s="375" t="s">
        <v>1986</v>
      </c>
      <c r="F45" s="372">
        <v>60</v>
      </c>
      <c r="G45" s="372">
        <v>23</v>
      </c>
      <c r="H45" s="372">
        <v>0</v>
      </c>
      <c r="I45" s="372">
        <v>0</v>
      </c>
      <c r="J45" s="372">
        <v>0</v>
      </c>
      <c r="K45" s="372">
        <v>0</v>
      </c>
      <c r="L45" s="372">
        <v>0</v>
      </c>
      <c r="M45" s="376" t="s">
        <v>1987</v>
      </c>
    </row>
    <row r="46" spans="1:13" ht="16" customHeight="1">
      <c r="A46" s="553"/>
      <c r="B46" s="372">
        <v>42</v>
      </c>
      <c r="C46" s="373" t="s">
        <v>1988</v>
      </c>
      <c r="D46" s="374">
        <v>29472.880000000001</v>
      </c>
      <c r="E46" s="375" t="s">
        <v>1989</v>
      </c>
      <c r="F46" s="372">
        <v>44</v>
      </c>
      <c r="G46" s="377">
        <v>201</v>
      </c>
      <c r="H46" s="377">
        <v>8</v>
      </c>
      <c r="I46" s="377">
        <v>1</v>
      </c>
      <c r="J46" s="377">
        <v>1</v>
      </c>
      <c r="K46" s="377">
        <v>8</v>
      </c>
      <c r="L46" s="377">
        <v>2</v>
      </c>
      <c r="M46" s="376" t="s">
        <v>1990</v>
      </c>
    </row>
    <row r="47" spans="1:13" ht="38.25" customHeight="1">
      <c r="A47" s="553"/>
      <c r="B47" s="372">
        <v>43</v>
      </c>
      <c r="C47" s="373" t="s">
        <v>1991</v>
      </c>
      <c r="D47" s="374">
        <v>36119.599999999999</v>
      </c>
      <c r="E47" s="375" t="s">
        <v>1992</v>
      </c>
      <c r="F47" s="372">
        <v>57</v>
      </c>
      <c r="G47" s="372">
        <v>67</v>
      </c>
      <c r="H47" s="372">
        <v>4</v>
      </c>
      <c r="I47" s="372">
        <v>2</v>
      </c>
      <c r="J47" s="372">
        <v>2</v>
      </c>
      <c r="K47" s="372">
        <v>34</v>
      </c>
      <c r="L47" s="372">
        <v>1</v>
      </c>
      <c r="M47" s="376" t="s">
        <v>1993</v>
      </c>
    </row>
    <row r="48" spans="1:13" ht="16" customHeight="1">
      <c r="A48" s="553" t="s">
        <v>2177</v>
      </c>
      <c r="B48" s="372">
        <v>44</v>
      </c>
      <c r="C48" s="373" t="s">
        <v>1994</v>
      </c>
      <c r="D48" s="374">
        <v>25792.16</v>
      </c>
      <c r="E48" s="375" t="s">
        <v>1995</v>
      </c>
      <c r="F48" s="372">
        <v>45</v>
      </c>
      <c r="G48" s="377">
        <v>39</v>
      </c>
      <c r="H48" s="377">
        <v>4</v>
      </c>
      <c r="I48" s="377">
        <v>14</v>
      </c>
      <c r="J48" s="377">
        <v>0</v>
      </c>
      <c r="K48" s="377">
        <v>0</v>
      </c>
      <c r="L48" s="377">
        <v>3</v>
      </c>
      <c r="M48" s="376" t="s">
        <v>1996</v>
      </c>
    </row>
    <row r="49" spans="1:13" ht="16" customHeight="1">
      <c r="A49" s="553"/>
      <c r="B49" s="372">
        <v>45</v>
      </c>
      <c r="C49" s="373" t="s">
        <v>1997</v>
      </c>
      <c r="D49" s="374">
        <v>27658.98</v>
      </c>
      <c r="E49" s="375" t="s">
        <v>1998</v>
      </c>
      <c r="F49" s="372">
        <v>47</v>
      </c>
      <c r="G49" s="372">
        <v>2</v>
      </c>
      <c r="H49" s="372">
        <v>2</v>
      </c>
      <c r="I49" s="372">
        <v>0</v>
      </c>
      <c r="J49" s="372">
        <v>0</v>
      </c>
      <c r="K49" s="372">
        <v>0</v>
      </c>
      <c r="L49" s="372">
        <v>1</v>
      </c>
      <c r="M49" s="376" t="s">
        <v>1999</v>
      </c>
    </row>
    <row r="50" spans="1:13" ht="33" customHeight="1">
      <c r="A50" s="553"/>
      <c r="B50" s="372">
        <v>46</v>
      </c>
      <c r="C50" s="373" t="s">
        <v>2000</v>
      </c>
      <c r="D50" s="374">
        <v>10267.39</v>
      </c>
      <c r="E50" s="375" t="s">
        <v>2001</v>
      </c>
      <c r="F50" s="372">
        <v>17</v>
      </c>
      <c r="G50" s="377">
        <v>2</v>
      </c>
      <c r="H50" s="377">
        <v>0</v>
      </c>
      <c r="I50" s="377">
        <v>0</v>
      </c>
      <c r="J50" s="377">
        <v>0</v>
      </c>
      <c r="K50" s="377">
        <v>0</v>
      </c>
      <c r="L50" s="377">
        <v>1</v>
      </c>
      <c r="M50" s="376" t="s">
        <v>2002</v>
      </c>
    </row>
    <row r="51" spans="1:13" ht="31.5" customHeight="1">
      <c r="A51" s="553"/>
      <c r="B51" s="372">
        <v>47</v>
      </c>
      <c r="C51" s="373" t="s">
        <v>2003</v>
      </c>
      <c r="D51" s="374" t="s">
        <v>2004</v>
      </c>
      <c r="E51" s="375" t="s">
        <v>2005</v>
      </c>
      <c r="F51" s="372">
        <v>13</v>
      </c>
      <c r="G51" s="372">
        <v>1</v>
      </c>
      <c r="H51" s="372">
        <v>3</v>
      </c>
      <c r="I51" s="372">
        <v>0</v>
      </c>
      <c r="J51" s="372">
        <v>0</v>
      </c>
      <c r="K51" s="372">
        <v>0</v>
      </c>
      <c r="L51" s="372">
        <v>1</v>
      </c>
      <c r="M51" s="376" t="s">
        <v>2006</v>
      </c>
    </row>
    <row r="52" spans="1:13" ht="16" customHeight="1">
      <c r="A52" s="553" t="s">
        <v>2178</v>
      </c>
      <c r="B52" s="372">
        <v>48</v>
      </c>
      <c r="C52" s="373" t="s">
        <v>2007</v>
      </c>
      <c r="D52" s="374">
        <v>23652.7</v>
      </c>
      <c r="E52" s="375" t="s">
        <v>2008</v>
      </c>
      <c r="F52" s="372">
        <v>36</v>
      </c>
      <c r="G52" s="377">
        <v>73</v>
      </c>
      <c r="H52" s="377">
        <v>6</v>
      </c>
      <c r="I52" s="377">
        <v>10</v>
      </c>
      <c r="J52" s="377">
        <v>0</v>
      </c>
      <c r="K52" s="377">
        <v>5</v>
      </c>
      <c r="L52" s="377">
        <v>0</v>
      </c>
      <c r="M52" s="376" t="s">
        <v>2009</v>
      </c>
    </row>
    <row r="53" spans="1:13" ht="16" customHeight="1">
      <c r="A53" s="553"/>
      <c r="B53" s="372">
        <v>49</v>
      </c>
      <c r="C53" s="373" t="s">
        <v>2010</v>
      </c>
      <c r="D53" s="374">
        <v>44793.32</v>
      </c>
      <c r="E53" s="375" t="s">
        <v>2011</v>
      </c>
      <c r="F53" s="372">
        <v>71</v>
      </c>
      <c r="G53" s="372">
        <v>315</v>
      </c>
      <c r="H53" s="372"/>
      <c r="I53" s="372">
        <v>166</v>
      </c>
      <c r="J53" s="372"/>
      <c r="K53" s="372">
        <v>31</v>
      </c>
      <c r="L53" s="372">
        <v>9</v>
      </c>
      <c r="M53" s="376" t="s">
        <v>2012</v>
      </c>
    </row>
    <row r="54" spans="1:13" ht="16" customHeight="1">
      <c r="A54" s="553"/>
      <c r="B54" s="372">
        <v>50</v>
      </c>
      <c r="C54" s="373" t="s">
        <v>2013</v>
      </c>
      <c r="D54" s="374">
        <v>39494.33</v>
      </c>
      <c r="E54" s="375" t="s">
        <v>2014</v>
      </c>
      <c r="F54" s="372">
        <v>59</v>
      </c>
      <c r="G54" s="377">
        <v>36</v>
      </c>
      <c r="H54" s="377">
        <v>2</v>
      </c>
      <c r="I54" s="377">
        <v>0</v>
      </c>
      <c r="J54" s="377">
        <v>5</v>
      </c>
      <c r="K54" s="377">
        <v>39</v>
      </c>
      <c r="L54" s="377">
        <v>4</v>
      </c>
      <c r="M54" s="376" t="s">
        <v>2015</v>
      </c>
    </row>
    <row r="55" spans="1:13" ht="16" customHeight="1">
      <c r="A55" s="553"/>
      <c r="B55" s="372">
        <v>51</v>
      </c>
      <c r="C55" s="373" t="s">
        <v>2016</v>
      </c>
      <c r="D55" s="374">
        <v>22229.119999999999</v>
      </c>
      <c r="E55" s="375" t="s">
        <v>2017</v>
      </c>
      <c r="F55" s="372">
        <v>36</v>
      </c>
      <c r="G55" s="372">
        <v>40</v>
      </c>
      <c r="H55" s="372">
        <v>0</v>
      </c>
      <c r="I55" s="372">
        <v>1</v>
      </c>
      <c r="J55" s="372">
        <v>1</v>
      </c>
      <c r="K55" s="372">
        <v>20</v>
      </c>
      <c r="L55" s="372">
        <v>5</v>
      </c>
      <c r="M55" s="376" t="s">
        <v>2018</v>
      </c>
    </row>
    <row r="56" spans="1:13" ht="16" customHeight="1">
      <c r="A56" s="553"/>
      <c r="B56" s="372">
        <v>52</v>
      </c>
      <c r="C56" s="373" t="s">
        <v>2019</v>
      </c>
      <c r="D56" s="374">
        <v>54504.77</v>
      </c>
      <c r="E56" s="375" t="s">
        <v>2020</v>
      </c>
      <c r="F56" s="372">
        <v>85</v>
      </c>
      <c r="G56" s="377">
        <v>218</v>
      </c>
      <c r="H56" s="377">
        <v>4</v>
      </c>
      <c r="I56" s="377">
        <v>170</v>
      </c>
      <c r="J56" s="377"/>
      <c r="K56" s="377">
        <v>114</v>
      </c>
      <c r="L56" s="377">
        <v>12</v>
      </c>
      <c r="M56" s="376" t="s">
        <v>2021</v>
      </c>
    </row>
    <row r="57" spans="1:13" ht="16" customHeight="1">
      <c r="A57" s="553"/>
      <c r="B57" s="372">
        <v>53</v>
      </c>
      <c r="C57" s="373" t="s">
        <v>2022</v>
      </c>
      <c r="D57" s="374">
        <v>41556.480000000003</v>
      </c>
      <c r="E57" s="375" t="s">
        <v>2023</v>
      </c>
      <c r="F57" s="372">
        <v>59</v>
      </c>
      <c r="G57" s="372">
        <v>38</v>
      </c>
      <c r="H57" s="372">
        <v>1</v>
      </c>
      <c r="I57" s="372">
        <v>0</v>
      </c>
      <c r="J57" s="372">
        <v>2</v>
      </c>
      <c r="K57" s="372">
        <v>42</v>
      </c>
      <c r="L57" s="372">
        <v>3</v>
      </c>
      <c r="M57" s="376" t="s">
        <v>2024</v>
      </c>
    </row>
    <row r="58" spans="1:13" ht="16" customHeight="1">
      <c r="A58" s="553"/>
      <c r="B58" s="372">
        <v>54</v>
      </c>
      <c r="C58" s="373" t="s">
        <v>2025</v>
      </c>
      <c r="D58" s="374">
        <v>28519.41</v>
      </c>
      <c r="E58" s="375" t="s">
        <v>2026</v>
      </c>
      <c r="F58" s="372">
        <v>45</v>
      </c>
      <c r="G58" s="377">
        <v>36</v>
      </c>
      <c r="H58" s="377">
        <v>1</v>
      </c>
      <c r="I58" s="377">
        <v>6</v>
      </c>
      <c r="J58" s="377">
        <v>2</v>
      </c>
      <c r="K58" s="377">
        <v>14</v>
      </c>
      <c r="L58" s="377">
        <v>5</v>
      </c>
      <c r="M58" s="376" t="s">
        <v>2027</v>
      </c>
    </row>
    <row r="59" spans="1:13" ht="16" customHeight="1">
      <c r="A59" s="567" t="s">
        <v>2179</v>
      </c>
      <c r="B59" s="372">
        <v>55</v>
      </c>
      <c r="C59" s="373" t="s">
        <v>2028</v>
      </c>
      <c r="D59" s="374">
        <v>14351.23</v>
      </c>
      <c r="E59" s="375" t="s">
        <v>2029</v>
      </c>
      <c r="F59" s="372">
        <v>21</v>
      </c>
      <c r="G59" s="372">
        <v>20</v>
      </c>
      <c r="H59" s="372">
        <v>2</v>
      </c>
      <c r="I59" s="372">
        <v>1</v>
      </c>
      <c r="J59" s="372">
        <v>1</v>
      </c>
      <c r="K59" s="372">
        <v>0</v>
      </c>
      <c r="L59" s="372">
        <v>0</v>
      </c>
      <c r="M59" s="376" t="s">
        <v>2030</v>
      </c>
    </row>
    <row r="60" spans="1:13" ht="57" customHeight="1">
      <c r="A60" s="566"/>
      <c r="B60" s="372">
        <v>56</v>
      </c>
      <c r="C60" s="373" t="s">
        <v>2031</v>
      </c>
      <c r="D60" s="374">
        <v>37545.83</v>
      </c>
      <c r="E60" s="375" t="s">
        <v>2032</v>
      </c>
      <c r="F60" s="372">
        <v>58</v>
      </c>
      <c r="G60" s="377">
        <v>46</v>
      </c>
      <c r="H60" s="377">
        <v>3</v>
      </c>
      <c r="I60" s="377">
        <v>3</v>
      </c>
      <c r="J60" s="377">
        <v>0</v>
      </c>
      <c r="K60" s="377">
        <v>0</v>
      </c>
      <c r="L60" s="377">
        <v>1</v>
      </c>
      <c r="M60" s="376" t="s">
        <v>2033</v>
      </c>
    </row>
    <row r="61" spans="1:13" ht="19.5" customHeight="1">
      <c r="A61" s="567" t="s">
        <v>2180</v>
      </c>
      <c r="B61" s="372">
        <v>57</v>
      </c>
      <c r="C61" s="373" t="s">
        <v>2034</v>
      </c>
      <c r="D61" s="374">
        <v>17979.849999999999</v>
      </c>
      <c r="E61" s="375" t="s">
        <v>2035</v>
      </c>
      <c r="F61" s="372">
        <v>29</v>
      </c>
      <c r="G61" s="372">
        <v>27</v>
      </c>
      <c r="H61" s="372">
        <v>0</v>
      </c>
      <c r="I61" s="372">
        <v>1</v>
      </c>
      <c r="J61" s="372">
        <v>3</v>
      </c>
      <c r="K61" s="372">
        <v>15</v>
      </c>
      <c r="L61" s="372">
        <v>0</v>
      </c>
      <c r="M61" s="376" t="s">
        <v>2036</v>
      </c>
    </row>
    <row r="62" spans="1:13" ht="19.5" customHeight="1">
      <c r="A62" s="566"/>
      <c r="B62" s="372">
        <v>58</v>
      </c>
      <c r="C62" s="373" t="s">
        <v>2037</v>
      </c>
      <c r="D62" s="374">
        <v>36263.58</v>
      </c>
      <c r="E62" s="375" t="s">
        <v>2038</v>
      </c>
      <c r="F62" s="372">
        <v>61</v>
      </c>
      <c r="G62" s="377">
        <v>52</v>
      </c>
      <c r="H62" s="377">
        <v>1</v>
      </c>
      <c r="I62" s="377">
        <v>1</v>
      </c>
      <c r="J62" s="377">
        <v>4</v>
      </c>
      <c r="K62" s="377">
        <v>53</v>
      </c>
      <c r="L62" s="377">
        <v>1</v>
      </c>
      <c r="M62" s="376" t="s">
        <v>2039</v>
      </c>
    </row>
    <row r="63" spans="1:13" ht="16" customHeight="1">
      <c r="A63" s="567" t="s">
        <v>2040</v>
      </c>
      <c r="B63" s="372">
        <v>59</v>
      </c>
      <c r="C63" s="373" t="s">
        <v>2041</v>
      </c>
      <c r="D63" s="374">
        <v>57958.879999999997</v>
      </c>
      <c r="E63" s="375" t="s">
        <v>2042</v>
      </c>
      <c r="F63" s="372">
        <v>91</v>
      </c>
      <c r="G63" s="372">
        <v>93</v>
      </c>
      <c r="H63" s="372">
        <v>8</v>
      </c>
      <c r="I63" s="372">
        <v>5</v>
      </c>
      <c r="J63" s="372">
        <v>0</v>
      </c>
      <c r="K63" s="372">
        <v>1</v>
      </c>
      <c r="L63" s="372">
        <v>3</v>
      </c>
      <c r="M63" s="376" t="s">
        <v>2043</v>
      </c>
    </row>
    <row r="64" spans="1:13" ht="27.75" customHeight="1">
      <c r="A64" s="566"/>
      <c r="B64" s="372">
        <v>60</v>
      </c>
      <c r="C64" s="373" t="s">
        <v>2044</v>
      </c>
      <c r="D64" s="374">
        <v>51895.91</v>
      </c>
      <c r="E64" s="375" t="s">
        <v>2045</v>
      </c>
      <c r="F64" s="372">
        <v>88</v>
      </c>
      <c r="G64" s="377">
        <v>125</v>
      </c>
      <c r="H64" s="377">
        <v>4</v>
      </c>
      <c r="I64" s="377">
        <v>5</v>
      </c>
      <c r="J64" s="377">
        <v>0</v>
      </c>
      <c r="K64" s="377">
        <v>2</v>
      </c>
      <c r="L64" s="377">
        <v>3</v>
      </c>
      <c r="M64" s="376" t="s">
        <v>2046</v>
      </c>
    </row>
    <row r="65" spans="1:13" ht="16" customHeight="1">
      <c r="A65" s="378"/>
      <c r="B65" s="372">
        <v>61</v>
      </c>
      <c r="C65" s="373" t="s">
        <v>2047</v>
      </c>
      <c r="D65" s="374">
        <v>29796.639999999999</v>
      </c>
      <c r="E65" s="375" t="s">
        <v>2048</v>
      </c>
      <c r="F65" s="372">
        <v>48</v>
      </c>
      <c r="G65" s="372">
        <v>65</v>
      </c>
      <c r="H65" s="372">
        <v>5</v>
      </c>
      <c r="I65" s="372">
        <v>3</v>
      </c>
      <c r="J65" s="372">
        <v>0</v>
      </c>
      <c r="K65" s="372">
        <v>1</v>
      </c>
      <c r="L65" s="372">
        <v>0</v>
      </c>
      <c r="M65" s="376" t="s">
        <v>2049</v>
      </c>
    </row>
    <row r="66" spans="1:13" ht="16" customHeight="1">
      <c r="A66" s="553" t="s">
        <v>2050</v>
      </c>
      <c r="B66" s="372">
        <v>62</v>
      </c>
      <c r="C66" s="373" t="s">
        <v>2051</v>
      </c>
      <c r="D66" s="374">
        <v>27473.95</v>
      </c>
      <c r="E66" s="375" t="s">
        <v>2052</v>
      </c>
      <c r="F66" s="372">
        <v>47</v>
      </c>
      <c r="G66" s="377">
        <v>134</v>
      </c>
      <c r="H66" s="377">
        <v>0</v>
      </c>
      <c r="I66" s="377">
        <v>17</v>
      </c>
      <c r="J66" s="377">
        <v>0</v>
      </c>
      <c r="K66" s="377">
        <v>0</v>
      </c>
      <c r="L66" s="377">
        <v>11</v>
      </c>
      <c r="M66" s="376" t="s">
        <v>2053</v>
      </c>
    </row>
    <row r="67" spans="1:13" ht="69" customHeight="1">
      <c r="A67" s="566"/>
      <c r="B67" s="372">
        <v>63</v>
      </c>
      <c r="C67" s="373" t="s">
        <v>2054</v>
      </c>
      <c r="D67" s="374">
        <v>29348.9</v>
      </c>
      <c r="E67" s="375" t="s">
        <v>2055</v>
      </c>
      <c r="F67" s="372">
        <v>49</v>
      </c>
      <c r="G67" s="372">
        <v>169</v>
      </c>
      <c r="H67" s="372">
        <v>0</v>
      </c>
      <c r="I67" s="372">
        <v>5</v>
      </c>
      <c r="J67" s="372">
        <v>0</v>
      </c>
      <c r="K67" s="372">
        <v>1</v>
      </c>
      <c r="L67" s="372">
        <v>9</v>
      </c>
      <c r="M67" s="376" t="s">
        <v>2056</v>
      </c>
    </row>
    <row r="68" spans="1:13" ht="16" customHeight="1">
      <c r="A68" s="566" t="s">
        <v>2057</v>
      </c>
      <c r="B68" s="372">
        <v>64</v>
      </c>
      <c r="C68" s="373" t="s">
        <v>2058</v>
      </c>
      <c r="D68" s="374">
        <v>13377</v>
      </c>
      <c r="E68" s="375" t="s">
        <v>2059</v>
      </c>
      <c r="F68" s="372">
        <v>22</v>
      </c>
      <c r="G68" s="377">
        <v>56</v>
      </c>
      <c r="H68" s="377">
        <v>0</v>
      </c>
      <c r="I68" s="377">
        <v>1</v>
      </c>
      <c r="J68" s="377">
        <v>0</v>
      </c>
      <c r="K68" s="377">
        <v>2</v>
      </c>
      <c r="L68" s="377">
        <v>1</v>
      </c>
      <c r="M68" s="376" t="s">
        <v>2060</v>
      </c>
    </row>
    <row r="69" spans="1:13" ht="16" customHeight="1">
      <c r="A69" s="566"/>
      <c r="B69" s="372">
        <v>65</v>
      </c>
      <c r="C69" s="373" t="s">
        <v>2061</v>
      </c>
      <c r="D69" s="374">
        <v>24959.8</v>
      </c>
      <c r="E69" s="375" t="s">
        <v>2062</v>
      </c>
      <c r="F69" s="372">
        <v>41</v>
      </c>
      <c r="G69" s="372">
        <v>111</v>
      </c>
      <c r="H69" s="372">
        <v>0</v>
      </c>
      <c r="I69" s="372">
        <v>2</v>
      </c>
      <c r="J69" s="372">
        <v>0</v>
      </c>
      <c r="K69" s="372">
        <v>0</v>
      </c>
      <c r="L69" s="372">
        <v>2</v>
      </c>
      <c r="M69" s="376" t="s">
        <v>2063</v>
      </c>
    </row>
    <row r="70" spans="1:13" ht="16" customHeight="1">
      <c r="A70" s="566" t="s">
        <v>2064</v>
      </c>
      <c r="B70" s="372">
        <v>66</v>
      </c>
      <c r="C70" s="373" t="s">
        <v>2065</v>
      </c>
      <c r="D70" s="374">
        <v>4108.8999999999996</v>
      </c>
      <c r="E70" s="375" t="s">
        <v>2066</v>
      </c>
      <c r="F70" s="372">
        <v>7</v>
      </c>
      <c r="G70" s="377">
        <v>9</v>
      </c>
      <c r="H70" s="377">
        <v>0</v>
      </c>
      <c r="I70" s="377">
        <v>2</v>
      </c>
      <c r="J70" s="377">
        <v>0</v>
      </c>
      <c r="K70" s="377">
        <v>0</v>
      </c>
      <c r="L70" s="377">
        <v>1</v>
      </c>
      <c r="M70" s="376" t="s">
        <v>2067</v>
      </c>
    </row>
    <row r="71" spans="1:13" ht="16" customHeight="1">
      <c r="A71" s="566"/>
      <c r="B71" s="372">
        <v>67</v>
      </c>
      <c r="C71" s="373" t="s">
        <v>2068</v>
      </c>
      <c r="D71" s="374">
        <v>31766.67</v>
      </c>
      <c r="E71" s="375" t="s">
        <v>2069</v>
      </c>
      <c r="F71" s="372">
        <v>47</v>
      </c>
      <c r="G71" s="372">
        <v>297</v>
      </c>
      <c r="H71" s="372">
        <v>12</v>
      </c>
      <c r="I71" s="372">
        <v>10</v>
      </c>
      <c r="J71" s="372">
        <v>0</v>
      </c>
      <c r="K71" s="372">
        <v>12</v>
      </c>
      <c r="L71" s="372">
        <v>1</v>
      </c>
      <c r="M71" s="376" t="s">
        <v>2070</v>
      </c>
    </row>
    <row r="72" spans="1:13" ht="16" customHeight="1">
      <c r="A72" s="566"/>
      <c r="B72" s="372">
        <v>68</v>
      </c>
      <c r="C72" s="373" t="s">
        <v>2071</v>
      </c>
      <c r="D72" s="374">
        <v>28047.34</v>
      </c>
      <c r="E72" s="375" t="s">
        <v>2072</v>
      </c>
      <c r="F72" s="372">
        <v>46</v>
      </c>
      <c r="G72" s="377">
        <v>170</v>
      </c>
      <c r="H72" s="377">
        <v>2</v>
      </c>
      <c r="I72" s="377">
        <v>3</v>
      </c>
      <c r="J72" s="377">
        <v>0</v>
      </c>
      <c r="K72" s="377">
        <v>11</v>
      </c>
      <c r="L72" s="377">
        <v>0</v>
      </c>
      <c r="M72" s="376" t="s">
        <v>2073</v>
      </c>
    </row>
    <row r="73" spans="1:13" ht="18.75" customHeight="1">
      <c r="A73" s="566" t="s">
        <v>2074</v>
      </c>
      <c r="B73" s="372">
        <v>69</v>
      </c>
      <c r="C73" s="373" t="s">
        <v>2075</v>
      </c>
      <c r="D73" s="374">
        <v>20356.689999999999</v>
      </c>
      <c r="E73" s="375" t="s">
        <v>2076</v>
      </c>
      <c r="F73" s="372">
        <v>33</v>
      </c>
      <c r="G73" s="372">
        <v>19</v>
      </c>
      <c r="H73" s="372">
        <v>0</v>
      </c>
      <c r="I73" s="372">
        <v>2</v>
      </c>
      <c r="J73" s="372">
        <v>33</v>
      </c>
      <c r="K73" s="372">
        <v>0</v>
      </c>
      <c r="L73" s="372">
        <v>2</v>
      </c>
      <c r="M73" s="376" t="s">
        <v>2077</v>
      </c>
    </row>
    <row r="74" spans="1:13" ht="16" customHeight="1">
      <c r="A74" s="566"/>
      <c r="B74" s="372">
        <v>70</v>
      </c>
      <c r="C74" s="373" t="s">
        <v>2078</v>
      </c>
      <c r="D74" s="374">
        <v>35392.339999999997</v>
      </c>
      <c r="E74" s="375" t="s">
        <v>2079</v>
      </c>
      <c r="F74" s="372">
        <v>56</v>
      </c>
      <c r="G74" s="377">
        <v>28</v>
      </c>
      <c r="H74" s="377">
        <v>1</v>
      </c>
      <c r="I74" s="377">
        <v>3</v>
      </c>
      <c r="J74" s="377">
        <v>11</v>
      </c>
      <c r="K74" s="377">
        <v>1</v>
      </c>
      <c r="L74" s="377">
        <v>0</v>
      </c>
      <c r="M74" s="376" t="s">
        <v>2080</v>
      </c>
    </row>
    <row r="75" spans="1:13" ht="16" customHeight="1">
      <c r="A75" s="566"/>
      <c r="B75" s="372">
        <v>71</v>
      </c>
      <c r="C75" s="373" t="s">
        <v>2081</v>
      </c>
      <c r="D75" s="374">
        <v>18289.41</v>
      </c>
      <c r="E75" s="375" t="s">
        <v>2082</v>
      </c>
      <c r="F75" s="372">
        <v>30</v>
      </c>
      <c r="G75" s="372">
        <v>13</v>
      </c>
      <c r="H75" s="372"/>
      <c r="I75" s="372">
        <v>4</v>
      </c>
      <c r="J75" s="372">
        <v>35</v>
      </c>
      <c r="K75" s="372"/>
      <c r="L75" s="372">
        <v>3</v>
      </c>
      <c r="M75" s="376" t="s">
        <v>2083</v>
      </c>
    </row>
    <row r="76" spans="1:13" ht="41.25" customHeight="1">
      <c r="A76" s="566"/>
      <c r="B76" s="372">
        <v>72</v>
      </c>
      <c r="C76" s="373" t="s">
        <v>2084</v>
      </c>
      <c r="D76" s="374">
        <v>28249.49</v>
      </c>
      <c r="E76" s="375" t="s">
        <v>2085</v>
      </c>
      <c r="F76" s="372">
        <v>46</v>
      </c>
      <c r="G76" s="377">
        <v>18</v>
      </c>
      <c r="H76" s="377">
        <v>0</v>
      </c>
      <c r="I76" s="377">
        <v>2</v>
      </c>
      <c r="J76" s="377">
        <v>14</v>
      </c>
      <c r="K76" s="377">
        <v>0</v>
      </c>
      <c r="L76" s="377">
        <v>1</v>
      </c>
      <c r="M76" s="376" t="s">
        <v>2086</v>
      </c>
    </row>
    <row r="77" spans="1:13" ht="16" customHeight="1">
      <c r="A77" s="566" t="s">
        <v>2087</v>
      </c>
      <c r="B77" s="372">
        <v>73</v>
      </c>
      <c r="C77" s="373" t="s">
        <v>2088</v>
      </c>
      <c r="D77" s="374">
        <v>8904.02</v>
      </c>
      <c r="E77" s="375" t="s">
        <v>2089</v>
      </c>
      <c r="F77" s="372">
        <v>16</v>
      </c>
      <c r="G77" s="372">
        <v>29</v>
      </c>
      <c r="H77" s="372">
        <v>0</v>
      </c>
      <c r="I77" s="372">
        <v>2</v>
      </c>
      <c r="J77" s="372">
        <v>0</v>
      </c>
      <c r="K77" s="372">
        <v>0</v>
      </c>
      <c r="L77" s="372">
        <v>2</v>
      </c>
      <c r="M77" s="376" t="s">
        <v>2090</v>
      </c>
    </row>
    <row r="78" spans="1:13" ht="16" customHeight="1">
      <c r="A78" s="566"/>
      <c r="B78" s="372">
        <v>74</v>
      </c>
      <c r="C78" s="373" t="s">
        <v>2091</v>
      </c>
      <c r="D78" s="374">
        <v>40575.72</v>
      </c>
      <c r="E78" s="375" t="s">
        <v>2092</v>
      </c>
      <c r="F78" s="372">
        <v>63</v>
      </c>
      <c r="G78" s="377">
        <v>153</v>
      </c>
      <c r="H78" s="377">
        <v>1</v>
      </c>
      <c r="I78" s="377">
        <v>0</v>
      </c>
      <c r="J78" s="377">
        <v>0</v>
      </c>
      <c r="K78" s="377">
        <v>5</v>
      </c>
      <c r="L78" s="377">
        <v>4</v>
      </c>
      <c r="M78" s="376" t="s">
        <v>2093</v>
      </c>
    </row>
    <row r="79" spans="1:13" ht="16" customHeight="1">
      <c r="A79" s="566"/>
      <c r="B79" s="372">
        <v>75</v>
      </c>
      <c r="C79" s="373" t="s">
        <v>2094</v>
      </c>
      <c r="D79" s="374">
        <v>43192.68</v>
      </c>
      <c r="E79" s="375" t="s">
        <v>2095</v>
      </c>
      <c r="F79" s="372">
        <v>71</v>
      </c>
      <c r="G79" s="372">
        <v>142</v>
      </c>
      <c r="H79" s="372">
        <v>0</v>
      </c>
      <c r="I79" s="372">
        <v>1</v>
      </c>
      <c r="J79" s="372">
        <v>0</v>
      </c>
      <c r="K79" s="372">
        <v>5</v>
      </c>
      <c r="L79" s="372">
        <v>3</v>
      </c>
      <c r="M79" s="376" t="s">
        <v>2096</v>
      </c>
    </row>
    <row r="80" spans="1:13" ht="16" customHeight="1">
      <c r="A80" s="571" t="s">
        <v>2097</v>
      </c>
      <c r="B80" s="372">
        <v>76</v>
      </c>
      <c r="C80" s="373" t="s">
        <v>2098</v>
      </c>
      <c r="D80" s="374">
        <v>70202.58</v>
      </c>
      <c r="E80" s="375" t="s">
        <v>2099</v>
      </c>
      <c r="F80" s="372">
        <v>81</v>
      </c>
      <c r="G80" s="377">
        <v>28</v>
      </c>
      <c r="H80" s="377">
        <v>0</v>
      </c>
      <c r="I80" s="377">
        <v>0</v>
      </c>
      <c r="J80" s="377">
        <v>0</v>
      </c>
      <c r="K80" s="377">
        <v>13</v>
      </c>
      <c r="L80" s="377">
        <v>0</v>
      </c>
      <c r="M80" s="376" t="s">
        <v>2100</v>
      </c>
    </row>
    <row r="81" spans="1:13" ht="16" customHeight="1">
      <c r="A81" s="572"/>
      <c r="B81" s="372">
        <v>77</v>
      </c>
      <c r="C81" s="373" t="s">
        <v>2101</v>
      </c>
      <c r="D81" s="374">
        <v>29180.12</v>
      </c>
      <c r="E81" s="375" t="s">
        <v>2102</v>
      </c>
      <c r="F81" s="372">
        <v>42</v>
      </c>
      <c r="G81" s="372">
        <v>57</v>
      </c>
      <c r="H81" s="372">
        <v>0</v>
      </c>
      <c r="I81" s="372">
        <v>0</v>
      </c>
      <c r="J81" s="372">
        <v>0</v>
      </c>
      <c r="K81" s="372">
        <v>3</v>
      </c>
      <c r="L81" s="372">
        <v>0</v>
      </c>
      <c r="M81" s="376" t="s">
        <v>2103</v>
      </c>
    </row>
    <row r="82" spans="1:13" ht="20.25" customHeight="1">
      <c r="A82" s="572"/>
      <c r="B82" s="372">
        <v>78</v>
      </c>
      <c r="C82" s="373" t="s">
        <v>2104</v>
      </c>
      <c r="D82" s="374">
        <v>21229.9</v>
      </c>
      <c r="E82" s="375" t="s">
        <v>2105</v>
      </c>
      <c r="F82" s="372">
        <v>40</v>
      </c>
      <c r="G82" s="377">
        <v>123</v>
      </c>
      <c r="H82" s="377">
        <v>0</v>
      </c>
      <c r="I82" s="377">
        <v>0</v>
      </c>
      <c r="J82" s="377">
        <v>0</v>
      </c>
      <c r="K82" s="377">
        <v>0</v>
      </c>
      <c r="L82" s="377">
        <v>0</v>
      </c>
      <c r="M82" s="376" t="s">
        <v>2106</v>
      </c>
    </row>
    <row r="83" spans="1:13" ht="16" customHeight="1">
      <c r="A83" s="567"/>
      <c r="B83" s="372">
        <v>79</v>
      </c>
      <c r="C83" s="373" t="s">
        <v>2107</v>
      </c>
      <c r="D83" s="374">
        <v>27260.84</v>
      </c>
      <c r="E83" s="375" t="s">
        <v>2108</v>
      </c>
      <c r="F83" s="372">
        <v>43</v>
      </c>
      <c r="G83" s="372">
        <v>62</v>
      </c>
      <c r="H83" s="372">
        <v>1</v>
      </c>
      <c r="I83" s="372">
        <v>0</v>
      </c>
      <c r="J83" s="372">
        <v>0</v>
      </c>
      <c r="K83" s="372">
        <v>0</v>
      </c>
      <c r="L83" s="372">
        <v>0</v>
      </c>
      <c r="M83" s="376" t="s">
        <v>2109</v>
      </c>
    </row>
    <row r="84" spans="1:13" ht="30.75" customHeight="1">
      <c r="A84" s="573" t="s">
        <v>2110</v>
      </c>
      <c r="B84" s="372">
        <v>80</v>
      </c>
      <c r="C84" s="373" t="s">
        <v>2111</v>
      </c>
      <c r="D84" s="374">
        <v>18489.7</v>
      </c>
      <c r="E84" s="375" t="s">
        <v>2112</v>
      </c>
      <c r="F84" s="372">
        <v>30</v>
      </c>
      <c r="G84" s="377">
        <v>85</v>
      </c>
      <c r="H84" s="377">
        <v>0</v>
      </c>
      <c r="I84" s="377">
        <v>7</v>
      </c>
      <c r="J84" s="377">
        <v>0</v>
      </c>
      <c r="K84" s="377">
        <v>0</v>
      </c>
      <c r="L84" s="377">
        <v>0</v>
      </c>
      <c r="M84" s="376" t="s">
        <v>2113</v>
      </c>
    </row>
    <row r="85" spans="1:13" ht="19.5" customHeight="1">
      <c r="A85" s="553"/>
      <c r="B85" s="372">
        <v>81</v>
      </c>
      <c r="C85" s="373" t="s">
        <v>2114</v>
      </c>
      <c r="D85" s="374">
        <v>18221.669999999998</v>
      </c>
      <c r="E85" s="375" t="s">
        <v>2115</v>
      </c>
      <c r="F85" s="372">
        <v>32</v>
      </c>
      <c r="G85" s="372">
        <v>104</v>
      </c>
      <c r="H85" s="372">
        <v>0</v>
      </c>
      <c r="I85" s="372">
        <v>3</v>
      </c>
      <c r="J85" s="372">
        <v>0</v>
      </c>
      <c r="K85" s="372">
        <v>0</v>
      </c>
      <c r="L85" s="372">
        <v>0</v>
      </c>
      <c r="M85" s="376" t="s">
        <v>2116</v>
      </c>
    </row>
    <row r="86" spans="1:13" ht="16" customHeight="1">
      <c r="A86" s="553" t="s">
        <v>2117</v>
      </c>
      <c r="B86" s="372">
        <v>82</v>
      </c>
      <c r="C86" s="373" t="s">
        <v>2118</v>
      </c>
      <c r="D86" s="374">
        <v>8904.02</v>
      </c>
      <c r="E86" s="375" t="s">
        <v>2119</v>
      </c>
      <c r="F86" s="372">
        <v>17</v>
      </c>
      <c r="G86" s="377">
        <v>21</v>
      </c>
      <c r="H86" s="377">
        <v>0</v>
      </c>
      <c r="I86" s="377">
        <v>0</v>
      </c>
      <c r="J86" s="377">
        <v>0</v>
      </c>
      <c r="K86" s="377">
        <v>5</v>
      </c>
      <c r="L86" s="377">
        <v>0</v>
      </c>
      <c r="M86" s="376" t="s">
        <v>2120</v>
      </c>
    </row>
    <row r="87" spans="1:13" ht="16" customHeight="1">
      <c r="A87" s="553"/>
      <c r="B87" s="372">
        <v>83</v>
      </c>
      <c r="C87" s="373" t="s">
        <v>2121</v>
      </c>
      <c r="D87" s="374">
        <v>40575.72</v>
      </c>
      <c r="E87" s="375" t="s">
        <v>2122</v>
      </c>
      <c r="F87" s="372">
        <v>34</v>
      </c>
      <c r="G87" s="372">
        <v>40</v>
      </c>
      <c r="H87" s="372">
        <v>2</v>
      </c>
      <c r="I87" s="372">
        <v>7</v>
      </c>
      <c r="J87" s="372"/>
      <c r="K87" s="372">
        <v>1</v>
      </c>
      <c r="L87" s="372">
        <v>0</v>
      </c>
      <c r="M87" s="376" t="s">
        <v>2123</v>
      </c>
    </row>
    <row r="88" spans="1:13" ht="21.75" customHeight="1">
      <c r="A88" s="553" t="s">
        <v>2124</v>
      </c>
      <c r="B88" s="372">
        <v>84</v>
      </c>
      <c r="C88" s="373" t="s">
        <v>2125</v>
      </c>
      <c r="D88" s="374">
        <v>21870.63</v>
      </c>
      <c r="E88" s="375" t="s">
        <v>2126</v>
      </c>
      <c r="F88" s="372">
        <v>34</v>
      </c>
      <c r="G88" s="377">
        <v>31</v>
      </c>
      <c r="H88" s="377">
        <v>3</v>
      </c>
      <c r="I88" s="377">
        <v>11</v>
      </c>
      <c r="J88" s="377">
        <v>7</v>
      </c>
      <c r="K88" s="377">
        <v>7</v>
      </c>
      <c r="L88" s="377">
        <v>0</v>
      </c>
      <c r="M88" s="376" t="s">
        <v>2127</v>
      </c>
    </row>
    <row r="89" spans="1:13" ht="15.75" customHeight="1">
      <c r="A89" s="553"/>
      <c r="B89" s="372">
        <v>85</v>
      </c>
      <c r="C89" s="373" t="s">
        <v>2128</v>
      </c>
      <c r="D89" s="374">
        <v>24372.240000000002</v>
      </c>
      <c r="E89" s="375" t="s">
        <v>2129</v>
      </c>
      <c r="F89" s="372">
        <v>41</v>
      </c>
      <c r="G89" s="372">
        <v>27</v>
      </c>
      <c r="H89" s="372">
        <v>2</v>
      </c>
      <c r="I89" s="372">
        <v>4</v>
      </c>
      <c r="J89" s="372">
        <v>9</v>
      </c>
      <c r="K89" s="372">
        <v>7</v>
      </c>
      <c r="L89" s="372">
        <v>0</v>
      </c>
      <c r="M89" s="376" t="s">
        <v>2130</v>
      </c>
    </row>
    <row r="90" spans="1:13" ht="46.5" customHeight="1">
      <c r="A90" s="553"/>
      <c r="B90" s="372">
        <v>86</v>
      </c>
      <c r="C90" s="373" t="s">
        <v>2131</v>
      </c>
      <c r="D90" s="374">
        <v>10342.290000000001</v>
      </c>
      <c r="E90" s="375" t="s">
        <v>2132</v>
      </c>
      <c r="F90" s="372">
        <v>16</v>
      </c>
      <c r="G90" s="377">
        <v>5</v>
      </c>
      <c r="H90" s="377">
        <v>0</v>
      </c>
      <c r="I90" s="377">
        <v>0</v>
      </c>
      <c r="J90" s="377">
        <v>1</v>
      </c>
      <c r="K90" s="377">
        <v>1</v>
      </c>
      <c r="L90" s="377">
        <v>0</v>
      </c>
      <c r="M90" s="376" t="s">
        <v>2133</v>
      </c>
    </row>
    <row r="91" spans="1:13" ht="45" customHeight="1">
      <c r="A91" s="553"/>
      <c r="B91" s="372">
        <v>87</v>
      </c>
      <c r="C91" s="373" t="s">
        <v>2134</v>
      </c>
      <c r="D91" s="374">
        <v>23334.63</v>
      </c>
      <c r="E91" s="375" t="s">
        <v>2135</v>
      </c>
      <c r="F91" s="372">
        <v>41</v>
      </c>
      <c r="G91" s="372">
        <v>22</v>
      </c>
      <c r="H91" s="372">
        <v>1</v>
      </c>
      <c r="I91" s="372">
        <v>0</v>
      </c>
      <c r="J91" s="372">
        <v>3</v>
      </c>
      <c r="K91" s="372">
        <v>3</v>
      </c>
      <c r="L91" s="372">
        <v>0</v>
      </c>
      <c r="M91" s="376" t="s">
        <v>2136</v>
      </c>
    </row>
    <row r="92" spans="1:13" ht="16" customHeight="1">
      <c r="A92" s="553" t="s">
        <v>2137</v>
      </c>
      <c r="B92" s="372">
        <v>88</v>
      </c>
      <c r="C92" s="373" t="s">
        <v>2138</v>
      </c>
      <c r="D92" s="374">
        <v>18762.09</v>
      </c>
      <c r="E92" s="375" t="s">
        <v>2139</v>
      </c>
      <c r="F92" s="372">
        <v>32</v>
      </c>
      <c r="G92" s="377">
        <v>14</v>
      </c>
      <c r="H92" s="377">
        <v>1</v>
      </c>
      <c r="I92" s="377">
        <v>2</v>
      </c>
      <c r="J92" s="377">
        <v>1</v>
      </c>
      <c r="K92" s="377">
        <v>0</v>
      </c>
      <c r="L92" s="377">
        <v>7</v>
      </c>
      <c r="M92" s="376" t="s">
        <v>2140</v>
      </c>
    </row>
    <row r="93" spans="1:13" ht="16" customHeight="1">
      <c r="A93" s="553"/>
      <c r="B93" s="372">
        <v>89</v>
      </c>
      <c r="C93" s="373" t="s">
        <v>2141</v>
      </c>
      <c r="D93" s="374">
        <v>21895.21</v>
      </c>
      <c r="E93" s="375" t="s">
        <v>2142</v>
      </c>
      <c r="F93" s="372">
        <v>37</v>
      </c>
      <c r="G93" s="372">
        <v>53</v>
      </c>
      <c r="H93" s="372">
        <v>4</v>
      </c>
      <c r="I93" s="372">
        <v>3</v>
      </c>
      <c r="J93" s="372">
        <v>1</v>
      </c>
      <c r="K93" s="372">
        <v>0</v>
      </c>
      <c r="L93" s="372">
        <v>18</v>
      </c>
      <c r="M93" s="376" t="s">
        <v>2143</v>
      </c>
    </row>
    <row r="94" spans="1:13" ht="58.5" customHeight="1">
      <c r="A94" s="553"/>
      <c r="B94" s="372">
        <v>90</v>
      </c>
      <c r="C94" s="373" t="s">
        <v>2144</v>
      </c>
      <c r="D94" s="374">
        <v>14164.7</v>
      </c>
      <c r="E94" s="375" t="s">
        <v>2145</v>
      </c>
      <c r="F94" s="372">
        <v>23</v>
      </c>
      <c r="G94" s="377">
        <v>21</v>
      </c>
      <c r="H94" s="377">
        <v>2</v>
      </c>
      <c r="I94" s="377">
        <v>4</v>
      </c>
      <c r="J94" s="377">
        <v>8</v>
      </c>
      <c r="K94" s="377">
        <v>1</v>
      </c>
      <c r="L94" s="377">
        <v>6</v>
      </c>
      <c r="M94" s="376" t="s">
        <v>2146</v>
      </c>
    </row>
    <row r="95" spans="1:13" ht="32.25" customHeight="1">
      <c r="A95" s="553" t="s">
        <v>2147</v>
      </c>
      <c r="B95" s="372">
        <v>92</v>
      </c>
      <c r="C95" s="373" t="s">
        <v>2148</v>
      </c>
      <c r="D95" s="374">
        <v>16754.900000000001</v>
      </c>
      <c r="E95" s="375" t="s">
        <v>2149</v>
      </c>
      <c r="F95" s="372">
        <v>29</v>
      </c>
      <c r="G95" s="372">
        <v>3</v>
      </c>
      <c r="H95" s="372">
        <v>5</v>
      </c>
      <c r="I95" s="372"/>
      <c r="J95" s="372"/>
      <c r="K95" s="372">
        <v>3</v>
      </c>
      <c r="L95" s="372"/>
      <c r="M95" s="376" t="s">
        <v>2150</v>
      </c>
    </row>
    <row r="96" spans="1:13" ht="52.5" customHeight="1">
      <c r="A96" s="553"/>
      <c r="B96" s="372">
        <v>93</v>
      </c>
      <c r="C96" s="373" t="s">
        <v>2151</v>
      </c>
      <c r="D96" s="374">
        <v>3776.84</v>
      </c>
      <c r="E96" s="375" t="s">
        <v>2152</v>
      </c>
      <c r="F96" s="372">
        <v>6</v>
      </c>
      <c r="G96" s="377">
        <v>0</v>
      </c>
      <c r="H96" s="377">
        <v>0</v>
      </c>
      <c r="I96" s="377">
        <v>0</v>
      </c>
      <c r="J96" s="377">
        <v>0</v>
      </c>
      <c r="K96" s="377">
        <v>0</v>
      </c>
      <c r="L96" s="377">
        <v>0</v>
      </c>
      <c r="M96" s="376" t="s">
        <v>2153</v>
      </c>
    </row>
    <row r="97" spans="1:13" ht="31.5" customHeight="1">
      <c r="A97" s="553"/>
      <c r="B97" s="372">
        <v>94</v>
      </c>
      <c r="C97" s="373" t="s">
        <v>2154</v>
      </c>
      <c r="D97" s="374">
        <v>7976.18</v>
      </c>
      <c r="E97" s="375" t="s">
        <v>2155</v>
      </c>
      <c r="F97" s="372">
        <v>16</v>
      </c>
      <c r="G97" s="372">
        <v>0</v>
      </c>
      <c r="H97" s="372">
        <v>0</v>
      </c>
      <c r="I97" s="372">
        <v>0</v>
      </c>
      <c r="J97" s="372">
        <v>0</v>
      </c>
      <c r="K97" s="372">
        <v>0</v>
      </c>
      <c r="L97" s="372">
        <v>0</v>
      </c>
      <c r="M97" s="376" t="s">
        <v>2156</v>
      </c>
    </row>
    <row r="98" spans="1:13" ht="28.5" customHeight="1">
      <c r="A98" s="553"/>
      <c r="B98" s="372">
        <v>95</v>
      </c>
      <c r="C98" s="373" t="s">
        <v>2157</v>
      </c>
      <c r="D98" s="374">
        <v>1676.39</v>
      </c>
      <c r="E98" s="375" t="s">
        <v>2158</v>
      </c>
      <c r="F98" s="372">
        <v>3</v>
      </c>
      <c r="G98" s="377">
        <v>0</v>
      </c>
      <c r="H98" s="377">
        <v>0</v>
      </c>
      <c r="I98" s="377">
        <v>0</v>
      </c>
      <c r="J98" s="377">
        <v>0</v>
      </c>
      <c r="K98" s="377">
        <v>0</v>
      </c>
      <c r="L98" s="377">
        <v>0</v>
      </c>
      <c r="M98" s="376" t="s">
        <v>2159</v>
      </c>
    </row>
    <row r="99" spans="1:13" ht="33" customHeight="1">
      <c r="A99" s="568" t="s">
        <v>2181</v>
      </c>
      <c r="B99" s="569"/>
      <c r="C99" s="569"/>
      <c r="D99" s="569"/>
      <c r="E99" s="569"/>
      <c r="F99" s="569"/>
      <c r="G99" s="569"/>
      <c r="H99" s="569"/>
      <c r="I99" s="569"/>
      <c r="J99" s="569"/>
      <c r="K99" s="569"/>
      <c r="L99" s="569"/>
      <c r="M99" s="570"/>
    </row>
    <row r="103" spans="1:13" hidden="1">
      <c r="H103" s="381"/>
    </row>
    <row r="104" spans="1:13" s="383" customFormat="1" hidden="1">
      <c r="A104" s="382"/>
    </row>
  </sheetData>
  <mergeCells count="25">
    <mergeCell ref="A99:M99"/>
    <mergeCell ref="A80:A83"/>
    <mergeCell ref="A84:A85"/>
    <mergeCell ref="A86:A87"/>
    <mergeCell ref="A88:A91"/>
    <mergeCell ref="A92:A94"/>
    <mergeCell ref="A95:A98"/>
    <mergeCell ref="A77:A79"/>
    <mergeCell ref="A37:A39"/>
    <mergeCell ref="A40:A47"/>
    <mergeCell ref="A48:A51"/>
    <mergeCell ref="A52:A58"/>
    <mergeCell ref="A59:A60"/>
    <mergeCell ref="A61:A62"/>
    <mergeCell ref="A63:A64"/>
    <mergeCell ref="A66:A67"/>
    <mergeCell ref="A68:A69"/>
    <mergeCell ref="A70:A72"/>
    <mergeCell ref="A73:A76"/>
    <mergeCell ref="A35:A36"/>
    <mergeCell ref="A1:M1"/>
    <mergeCell ref="A2:M2"/>
    <mergeCell ref="A3:M3"/>
    <mergeCell ref="A5:A15"/>
    <mergeCell ref="A16:A34"/>
  </mergeCells>
  <printOptions horizontalCentered="1"/>
  <pageMargins left="0.25" right="0.25" top="0.75" bottom="0.75" header="0.3" footer="0.3"/>
  <pageSetup paperSize="9" scale="54" orientation="landscape" r:id="rId1"/>
  <rowBreaks count="2" manualBreakCount="2">
    <brk id="47" max="12" man="1"/>
    <brk id="82" max="12"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0D363-C20A-444C-8FFF-65E4D0B8CB4A}">
  <dimension ref="A1:C30"/>
  <sheetViews>
    <sheetView zoomScaleNormal="100" zoomScaleSheetLayoutView="100" workbookViewId="0">
      <selection activeCell="B2" sqref="B2"/>
    </sheetView>
  </sheetViews>
  <sheetFormatPr defaultColWidth="0" defaultRowHeight="14.5" zeroHeight="1"/>
  <cols>
    <col min="1" max="1" width="8.54296875" style="361" customWidth="1"/>
    <col min="2" max="2" width="51.81640625" style="117" customWidth="1"/>
    <col min="3" max="3" width="35.7265625" style="117" customWidth="1"/>
    <col min="4" max="16384" width="8.7265625" style="117" hidden="1"/>
  </cols>
  <sheetData>
    <row r="1" spans="1:3" ht="45" customHeight="1">
      <c r="A1" s="574" t="s">
        <v>5183</v>
      </c>
      <c r="B1" s="575"/>
      <c r="C1" s="575"/>
    </row>
    <row r="2" spans="1:3" ht="36.75" customHeight="1">
      <c r="A2" s="355" t="s">
        <v>1806</v>
      </c>
      <c r="B2" s="356" t="s">
        <v>1807</v>
      </c>
      <c r="C2" s="355" t="s">
        <v>1808</v>
      </c>
    </row>
    <row r="3" spans="1:3" ht="20.149999999999999" customHeight="1">
      <c r="A3" s="357">
        <v>1</v>
      </c>
      <c r="B3" s="358" t="s">
        <v>1809</v>
      </c>
      <c r="C3" s="357">
        <v>125067</v>
      </c>
    </row>
    <row r="4" spans="1:3" ht="20.149999999999999" customHeight="1">
      <c r="A4" s="357">
        <v>2</v>
      </c>
      <c r="B4" s="358" t="s">
        <v>1810</v>
      </c>
      <c r="C4" s="357">
        <v>149660</v>
      </c>
    </row>
    <row r="5" spans="1:3" ht="20.149999999999999" customHeight="1">
      <c r="A5" s="357">
        <v>3</v>
      </c>
      <c r="B5" s="358" t="s">
        <v>1811</v>
      </c>
      <c r="C5" s="357">
        <v>42981</v>
      </c>
    </row>
    <row r="6" spans="1:3" ht="20.149999999999999" customHeight="1">
      <c r="A6" s="357">
        <v>4</v>
      </c>
      <c r="B6" s="358" t="s">
        <v>1812</v>
      </c>
      <c r="C6" s="357">
        <v>838803</v>
      </c>
    </row>
    <row r="7" spans="1:3" ht="20.149999999999999" customHeight="1">
      <c r="A7" s="357">
        <v>5</v>
      </c>
      <c r="B7" s="358" t="s">
        <v>1813</v>
      </c>
      <c r="C7" s="357">
        <v>193252</v>
      </c>
    </row>
    <row r="8" spans="1:3" ht="20.149999999999999" customHeight="1">
      <c r="A8" s="357">
        <v>6</v>
      </c>
      <c r="B8" s="358" t="s">
        <v>1814</v>
      </c>
      <c r="C8" s="357">
        <v>86335</v>
      </c>
    </row>
    <row r="9" spans="1:3" ht="20.149999999999999" customHeight="1">
      <c r="A9" s="357">
        <v>7</v>
      </c>
      <c r="B9" s="358" t="s">
        <v>1815</v>
      </c>
      <c r="C9" s="357">
        <v>31901</v>
      </c>
    </row>
    <row r="10" spans="1:3" ht="20.149999999999999" customHeight="1">
      <c r="A10" s="357">
        <v>8</v>
      </c>
      <c r="B10" s="358" t="s">
        <v>1816</v>
      </c>
      <c r="C10" s="357">
        <v>39566</v>
      </c>
    </row>
    <row r="11" spans="1:3" ht="20.149999999999999" customHeight="1">
      <c r="A11" s="357">
        <v>9</v>
      </c>
      <c r="B11" s="358" t="s">
        <v>1817</v>
      </c>
      <c r="C11" s="357">
        <v>96660</v>
      </c>
    </row>
    <row r="12" spans="1:3" ht="20.149999999999999" customHeight="1">
      <c r="A12" s="357">
        <v>10</v>
      </c>
      <c r="B12" s="358" t="s">
        <v>1818</v>
      </c>
      <c r="C12" s="357">
        <v>65806</v>
      </c>
    </row>
    <row r="13" spans="1:3" ht="20.149999999999999" customHeight="1">
      <c r="A13" s="357">
        <v>11</v>
      </c>
      <c r="B13" s="358" t="s">
        <v>1819</v>
      </c>
      <c r="C13" s="357">
        <v>144905</v>
      </c>
    </row>
    <row r="14" spans="1:3" ht="20.149999999999999" customHeight="1">
      <c r="A14" s="357">
        <v>12</v>
      </c>
      <c r="B14" s="358" t="s">
        <v>1820</v>
      </c>
      <c r="C14" s="357">
        <v>312150</v>
      </c>
    </row>
    <row r="15" spans="1:3" ht="20.149999999999999" customHeight="1">
      <c r="A15" s="357">
        <v>13</v>
      </c>
      <c r="B15" s="358" t="s">
        <v>1821</v>
      </c>
      <c r="C15" s="357">
        <v>259439</v>
      </c>
    </row>
    <row r="16" spans="1:3" ht="20.149999999999999" customHeight="1">
      <c r="A16" s="357">
        <v>14</v>
      </c>
      <c r="B16" s="358" t="s">
        <v>1822</v>
      </c>
      <c r="C16" s="357">
        <v>54905</v>
      </c>
    </row>
    <row r="17" spans="1:3" ht="20.149999999999999" customHeight="1">
      <c r="A17" s="357">
        <v>15</v>
      </c>
      <c r="B17" s="358" t="s">
        <v>1823</v>
      </c>
      <c r="C17" s="357">
        <v>85167</v>
      </c>
    </row>
    <row r="18" spans="1:3" ht="20.149999999999999" customHeight="1">
      <c r="A18" s="357">
        <v>16</v>
      </c>
      <c r="B18" s="358" t="s">
        <v>1824</v>
      </c>
      <c r="C18" s="357">
        <v>26804</v>
      </c>
    </row>
    <row r="19" spans="1:3" ht="20.149999999999999" customHeight="1">
      <c r="A19" s="357">
        <v>17</v>
      </c>
      <c r="B19" s="358" t="s">
        <v>1825</v>
      </c>
      <c r="C19" s="357">
        <v>53902</v>
      </c>
    </row>
    <row r="20" spans="1:3" ht="20.149999999999999" customHeight="1">
      <c r="A20" s="357">
        <v>18</v>
      </c>
      <c r="B20" s="358" t="s">
        <v>1826</v>
      </c>
      <c r="C20" s="357">
        <v>58360</v>
      </c>
    </row>
    <row r="21" spans="1:3" ht="20.149999999999999" customHeight="1">
      <c r="A21" s="357">
        <v>19</v>
      </c>
      <c r="B21" s="358" t="s">
        <v>1827</v>
      </c>
      <c r="C21" s="357">
        <v>54231</v>
      </c>
    </row>
    <row r="22" spans="1:3" ht="20.149999999999999" customHeight="1">
      <c r="A22" s="357">
        <v>20</v>
      </c>
      <c r="B22" s="358" t="s">
        <v>1828</v>
      </c>
      <c r="C22" s="357">
        <v>82073</v>
      </c>
    </row>
    <row r="23" spans="1:3" ht="20.149999999999999" customHeight="1">
      <c r="A23" s="357">
        <v>21</v>
      </c>
      <c r="B23" s="358" t="s">
        <v>1829</v>
      </c>
      <c r="C23" s="357">
        <v>101657</v>
      </c>
    </row>
    <row r="24" spans="1:3" ht="20.149999999999999" customHeight="1">
      <c r="A24" s="357">
        <v>22</v>
      </c>
      <c r="B24" s="358" t="s">
        <v>1830</v>
      </c>
      <c r="C24" s="357">
        <v>192112</v>
      </c>
    </row>
    <row r="25" spans="1:3" ht="20.149999999999999" customHeight="1">
      <c r="A25" s="357">
        <v>23</v>
      </c>
      <c r="B25" s="358" t="s">
        <v>1831</v>
      </c>
      <c r="C25" s="357">
        <v>144836</v>
      </c>
    </row>
    <row r="26" spans="1:3" ht="20.149999999999999" customHeight="1">
      <c r="A26" s="357">
        <v>24</v>
      </c>
      <c r="B26" s="358" t="s">
        <v>1832</v>
      </c>
      <c r="C26" s="357">
        <v>31382</v>
      </c>
    </row>
    <row r="27" spans="1:3" ht="20.149999999999999" customHeight="1">
      <c r="A27" s="359"/>
      <c r="B27" s="358" t="s">
        <v>311</v>
      </c>
      <c r="C27" s="360">
        <f>SUM(C3:C26)</f>
        <v>3271954</v>
      </c>
    </row>
    <row r="28" spans="1:3" ht="21" customHeight="1">
      <c r="A28" s="576" t="s">
        <v>1833</v>
      </c>
      <c r="B28" s="576"/>
      <c r="C28" s="576"/>
    </row>
    <row r="29" spans="1:3" ht="20.149999999999999" customHeight="1">
      <c r="A29" s="577" t="s">
        <v>1834</v>
      </c>
      <c r="B29" s="578"/>
      <c r="C29" s="579"/>
    </row>
    <row r="30" spans="1:3" hidden="1">
      <c r="A30" s="117"/>
    </row>
  </sheetData>
  <mergeCells count="3">
    <mergeCell ref="A1:C1"/>
    <mergeCell ref="A28:C28"/>
    <mergeCell ref="A29:C29"/>
  </mergeCells>
  <printOptions horizontalCentered="1"/>
  <pageMargins left="0.51181102362204722" right="0.51181102362204722" top="0.55118110236220474" bottom="0.55118110236220474" header="0.31496062992125984" footer="0.31496062992125984"/>
  <pageSetup paperSize="9" scale="8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4B42B-7D87-4272-9E09-9DE824F57A25}">
  <dimension ref="A1:E18"/>
  <sheetViews>
    <sheetView zoomScaleNormal="100" workbookViewId="0">
      <selection sqref="A1:E1"/>
    </sheetView>
  </sheetViews>
  <sheetFormatPr defaultColWidth="0" defaultRowHeight="14.5" zeroHeight="1"/>
  <cols>
    <col min="1" max="1" width="8.26953125" style="119" customWidth="1"/>
    <col min="2" max="3" width="31.453125" style="119" customWidth="1"/>
    <col min="4" max="4" width="42.7265625" style="119" customWidth="1"/>
    <col min="5" max="5" width="28.7265625" style="119" customWidth="1"/>
    <col min="6" max="16384" width="8.7265625" style="119" hidden="1"/>
  </cols>
  <sheetData>
    <row r="1" spans="1:5" ht="38.25" customHeight="1">
      <c r="A1" s="580" t="s">
        <v>5503</v>
      </c>
      <c r="B1" s="580"/>
      <c r="C1" s="580"/>
      <c r="D1" s="580"/>
      <c r="E1" s="580"/>
    </row>
    <row r="2" spans="1:5" s="141" customFormat="1" ht="78" customHeight="1">
      <c r="A2" s="138" t="s">
        <v>1696</v>
      </c>
      <c r="B2" s="447" t="s">
        <v>1692</v>
      </c>
      <c r="C2" s="362" t="s">
        <v>5226</v>
      </c>
      <c r="D2" s="139" t="s">
        <v>5224</v>
      </c>
      <c r="E2" s="140" t="s">
        <v>1693</v>
      </c>
    </row>
    <row r="3" spans="1:5">
      <c r="A3" s="136">
        <v>1</v>
      </c>
      <c r="B3" s="448" t="s">
        <v>281</v>
      </c>
      <c r="C3" s="451">
        <v>60439692</v>
      </c>
      <c r="D3" s="453">
        <v>2340.62</v>
      </c>
      <c r="E3" s="131" t="s">
        <v>10</v>
      </c>
    </row>
    <row r="4" spans="1:5">
      <c r="A4" s="132">
        <v>2</v>
      </c>
      <c r="B4" s="448" t="s">
        <v>264</v>
      </c>
      <c r="C4" s="451">
        <v>112374333</v>
      </c>
      <c r="D4" s="133">
        <v>877.97</v>
      </c>
      <c r="E4" s="131" t="s">
        <v>19</v>
      </c>
    </row>
    <row r="5" spans="1:5">
      <c r="A5" s="136">
        <v>3</v>
      </c>
      <c r="B5" s="448" t="s">
        <v>280</v>
      </c>
      <c r="C5" s="451">
        <v>1458545</v>
      </c>
      <c r="D5" s="134">
        <v>193.95</v>
      </c>
      <c r="E5" s="131" t="s">
        <v>9</v>
      </c>
    </row>
    <row r="6" spans="1:5">
      <c r="A6" s="132">
        <v>4</v>
      </c>
      <c r="B6" s="448" t="s">
        <v>287</v>
      </c>
      <c r="C6" s="451">
        <v>61095297</v>
      </c>
      <c r="D6" s="133">
        <v>343.3</v>
      </c>
      <c r="E6" s="131" t="s">
        <v>16</v>
      </c>
    </row>
    <row r="7" spans="1:5">
      <c r="A7" s="136">
        <v>5</v>
      </c>
      <c r="B7" s="448" t="s">
        <v>288</v>
      </c>
      <c r="C7" s="451">
        <v>33406061</v>
      </c>
      <c r="D7" s="134" t="s">
        <v>1688</v>
      </c>
      <c r="E7" s="131" t="s">
        <v>17</v>
      </c>
    </row>
    <row r="8" spans="1:5">
      <c r="A8" s="132">
        <v>6</v>
      </c>
      <c r="B8" s="448" t="s">
        <v>297</v>
      </c>
      <c r="C8" s="451">
        <v>72147030</v>
      </c>
      <c r="D8" s="135">
        <v>1068.69</v>
      </c>
      <c r="E8" s="131" t="s">
        <v>29</v>
      </c>
    </row>
    <row r="9" spans="1:5">
      <c r="A9" s="136">
        <v>7</v>
      </c>
      <c r="B9" s="448" t="s">
        <v>274</v>
      </c>
      <c r="C9" s="451">
        <v>84580777</v>
      </c>
      <c r="D9" s="135">
        <v>1053.07</v>
      </c>
      <c r="E9" s="131" t="s">
        <v>1694</v>
      </c>
    </row>
    <row r="10" spans="1:5">
      <c r="A10" s="132">
        <v>8</v>
      </c>
      <c r="B10" s="448" t="s">
        <v>24</v>
      </c>
      <c r="C10" s="451">
        <v>41974218</v>
      </c>
      <c r="D10" s="134" t="s">
        <v>1689</v>
      </c>
      <c r="E10" s="131" t="s">
        <v>25</v>
      </c>
    </row>
    <row r="11" spans="1:5">
      <c r="A11" s="136">
        <v>9</v>
      </c>
      <c r="B11" s="448" t="s">
        <v>300</v>
      </c>
      <c r="C11" s="451">
        <v>91276115</v>
      </c>
      <c r="D11" s="134">
        <v>721.02</v>
      </c>
      <c r="E11" s="131" t="s">
        <v>36</v>
      </c>
    </row>
    <row r="12" spans="1:5">
      <c r="A12" s="132">
        <v>10</v>
      </c>
      <c r="B12" s="448" t="s">
        <v>265</v>
      </c>
      <c r="C12" s="451">
        <v>243247</v>
      </c>
      <c r="D12" s="133">
        <v>54.38</v>
      </c>
      <c r="E12" s="131" t="s">
        <v>218</v>
      </c>
    </row>
    <row r="13" spans="1:5">
      <c r="A13" s="136">
        <v>11</v>
      </c>
      <c r="B13" s="448" t="s">
        <v>1690</v>
      </c>
      <c r="C13" s="451">
        <v>1247953</v>
      </c>
      <c r="D13" s="133">
        <v>42.65</v>
      </c>
      <c r="E13" s="131" t="s">
        <v>1695</v>
      </c>
    </row>
    <row r="14" spans="1:5">
      <c r="A14" s="132">
        <v>12</v>
      </c>
      <c r="B14" s="448" t="s">
        <v>308</v>
      </c>
      <c r="C14" s="451">
        <v>64473</v>
      </c>
      <c r="D14" s="133">
        <v>144.80000000000001</v>
      </c>
      <c r="E14" s="131" t="s">
        <v>44</v>
      </c>
    </row>
    <row r="15" spans="1:5">
      <c r="A15" s="136">
        <v>13</v>
      </c>
      <c r="B15" s="449" t="s">
        <v>1691</v>
      </c>
      <c r="C15" s="451">
        <v>380581</v>
      </c>
      <c r="D15" s="135">
        <v>3083.5</v>
      </c>
      <c r="E15" s="137" t="s">
        <v>1687</v>
      </c>
    </row>
    <row r="16" spans="1:5">
      <c r="A16" s="581" t="s">
        <v>5225</v>
      </c>
      <c r="B16" s="582"/>
      <c r="C16" s="452">
        <f>SUM(C3:C15)</f>
        <v>560688322</v>
      </c>
      <c r="D16" s="450">
        <v>11098.81</v>
      </c>
      <c r="E16" s="363" t="s">
        <v>1697</v>
      </c>
    </row>
    <row r="17" spans="1:5">
      <c r="A17" s="583" t="s">
        <v>5227</v>
      </c>
      <c r="B17" s="584"/>
      <c r="C17" s="584"/>
      <c r="D17" s="584"/>
      <c r="E17" s="584"/>
    </row>
    <row r="18" spans="1:5" ht="31.5" customHeight="1">
      <c r="A18" s="584"/>
      <c r="B18" s="584"/>
      <c r="C18" s="584"/>
      <c r="D18" s="584"/>
      <c r="E18" s="584"/>
    </row>
  </sheetData>
  <mergeCells count="3">
    <mergeCell ref="A1:E1"/>
    <mergeCell ref="A16:B16"/>
    <mergeCell ref="A17:E1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22457-B7DB-4CE4-B677-12920BF0A71D}">
  <dimension ref="A1:E11"/>
  <sheetViews>
    <sheetView workbookViewId="0">
      <selection activeCell="A12" sqref="A12:XFD1048576"/>
    </sheetView>
  </sheetViews>
  <sheetFormatPr defaultColWidth="0" defaultRowHeight="14.5" zeroHeight="1"/>
  <cols>
    <col min="1" max="1" width="8.7265625" style="119" customWidth="1"/>
    <col min="2" max="2" width="31" style="119" customWidth="1"/>
    <col min="3" max="3" width="23.453125" style="119" customWidth="1"/>
    <col min="4" max="4" width="21.26953125" style="119" customWidth="1"/>
    <col min="5" max="5" width="36.26953125" style="119" customWidth="1"/>
    <col min="6" max="16384" width="8.7265625" style="119" hidden="1"/>
  </cols>
  <sheetData>
    <row r="1" spans="1:5" ht="31.5" customHeight="1">
      <c r="A1" s="588" t="s">
        <v>5531</v>
      </c>
      <c r="B1" s="589"/>
      <c r="C1" s="589"/>
      <c r="D1" s="589"/>
      <c r="E1" s="589"/>
    </row>
    <row r="2" spans="1:5" ht="15" thickBot="1">
      <c r="A2" s="494" t="s">
        <v>5511</v>
      </c>
      <c r="B2" s="497" t="s">
        <v>5522</v>
      </c>
      <c r="C2" s="495" t="s">
        <v>5512</v>
      </c>
      <c r="D2" s="495" t="s">
        <v>5514</v>
      </c>
      <c r="E2" s="496" t="s">
        <v>5524</v>
      </c>
    </row>
    <row r="3" spans="1:5" ht="24" customHeight="1" thickBot="1">
      <c r="A3" s="485">
        <v>1</v>
      </c>
      <c r="B3" s="492" t="s">
        <v>5515</v>
      </c>
      <c r="C3" s="499">
        <v>113</v>
      </c>
      <c r="D3" s="498">
        <v>34.4</v>
      </c>
      <c r="E3" s="486" t="s">
        <v>5525</v>
      </c>
    </row>
    <row r="4" spans="1:5" ht="15" thickBot="1">
      <c r="A4" s="485">
        <v>2</v>
      </c>
      <c r="B4" s="492" t="s">
        <v>5516</v>
      </c>
      <c r="C4" s="499">
        <v>55</v>
      </c>
      <c r="D4" s="498">
        <v>16.8</v>
      </c>
      <c r="E4" s="486" t="s">
        <v>5513</v>
      </c>
    </row>
    <row r="5" spans="1:5" ht="15" thickBot="1">
      <c r="A5" s="485">
        <v>3</v>
      </c>
      <c r="B5" s="492" t="s">
        <v>5517</v>
      </c>
      <c r="C5" s="499">
        <v>85.7</v>
      </c>
      <c r="D5" s="498">
        <v>26.1</v>
      </c>
      <c r="E5" s="486" t="s">
        <v>5526</v>
      </c>
    </row>
    <row r="6" spans="1:5" ht="25.5" customHeight="1" thickBot="1">
      <c r="A6" s="485">
        <v>4</v>
      </c>
      <c r="B6" s="492" t="s">
        <v>5518</v>
      </c>
      <c r="C6" s="499">
        <v>18</v>
      </c>
      <c r="D6" s="498">
        <v>5.5</v>
      </c>
      <c r="E6" s="486" t="s">
        <v>5527</v>
      </c>
    </row>
    <row r="7" spans="1:5" ht="15" thickBot="1">
      <c r="A7" s="485">
        <v>5</v>
      </c>
      <c r="B7" s="492" t="s">
        <v>5519</v>
      </c>
      <c r="C7" s="499">
        <v>26.3</v>
      </c>
      <c r="D7" s="498">
        <v>8</v>
      </c>
      <c r="E7" s="486" t="s">
        <v>5528</v>
      </c>
    </row>
    <row r="8" spans="1:5" ht="15" thickBot="1">
      <c r="A8" s="485">
        <v>6</v>
      </c>
      <c r="B8" s="492" t="s">
        <v>5520</v>
      </c>
      <c r="C8" s="499">
        <v>6.74</v>
      </c>
      <c r="D8" s="498">
        <v>2.1</v>
      </c>
      <c r="E8" s="486" t="s">
        <v>5529</v>
      </c>
    </row>
    <row r="9" spans="1:5" ht="15" thickBot="1">
      <c r="A9" s="485">
        <v>7</v>
      </c>
      <c r="B9" s="492" t="s">
        <v>5521</v>
      </c>
      <c r="C9" s="499">
        <v>23.54</v>
      </c>
      <c r="D9" s="498">
        <v>7.2</v>
      </c>
      <c r="E9" s="486" t="s">
        <v>5530</v>
      </c>
    </row>
    <row r="10" spans="1:5" s="487" customFormat="1">
      <c r="A10" s="488"/>
      <c r="B10" s="493" t="s">
        <v>429</v>
      </c>
      <c r="C10" s="489">
        <v>328.28</v>
      </c>
      <c r="D10" s="490">
        <v>100</v>
      </c>
      <c r="E10" s="491" t="s">
        <v>311</v>
      </c>
    </row>
    <row r="11" spans="1:5" ht="52.5" customHeight="1">
      <c r="A11" s="585" t="s">
        <v>5523</v>
      </c>
      <c r="B11" s="586"/>
      <c r="C11" s="586"/>
      <c r="D11" s="586"/>
      <c r="E11" s="587"/>
    </row>
  </sheetData>
  <mergeCells count="2">
    <mergeCell ref="A11:E11"/>
    <mergeCell ref="A1:E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W K m W t q P p w u l A A A A 9 g A A A B I A H A B D b 2 5 m a W c v U G F j a 2 F n Z S 5 4 b W w g o h g A K K A U A A A A A A A A A A A A A A A A A A A A A A A A A A A A h Y 9 N C s I w G E S v U r J v / h S R 8 j V d u B K s C I K 4 D T G 2 w T a V J j W 9 m w u P 5 B W s a N W d y 3 n z F j P 3 6 w 2 y v q 6 i i 2 6 d a W y K G K Y o 0 l Y 1 B 2 O L F H X + G M 9 R J m A j 1 U k W O h p k 6 5 L e H V J U e n 9 O C A k h 4 D D B T V s Q T i k j + 3 y 1 V a W u J f r I 5 r 8 c G + u 8 t E o j A b v X G M E x m z I 8 o x x T I C O E 3 N i v w I e 9 z / Y H w q K r f N d q o W 2 8 X A M Z I 5 D 3 B / E A U E s D B B Q A A g A I A E l i p 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J Y q Z a K I p H u A 4 A A A A R A A A A E w A c A E Z v c m 1 1 b G F z L 1 N l Y 3 R p b 2 4 x L m 0 g o h g A K K A U A A A A A A A A A A A A A A A A A A A A A A A A A A A A K 0 5 N L s n M z 1 M I h t C G 1 g B Q S w E C L Q A U A A I A C A B J Y q Z a 2 o + n C 6 U A A A D 2 A A A A E g A A A A A A A A A A A A A A A A A A A A A A Q 2 9 u Z m l n L 1 B h Y 2 t h Z 2 U u e G 1 s U E s B A i 0 A F A A C A A g A S W K m W g / K 6 a u k A A A A 6 Q A A A B M A A A A A A A A A A A A A A A A A 8 Q A A A F t D b 2 5 0 Z W 5 0 X 1 R 5 c G V z X S 5 4 b W x Q S w E C L Q A U A A I A C A B J Y q Z 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0 t 8 v L E K / J E K 7 I I v l y d 8 R / g A A A A A C A A A A A A A Q Z g A A A A E A A C A A A A D O e F 9 Q K C 7 D S i q f j x o 6 h V w E x Z c X l g 2 c k i z r Y R J q J E R 8 Q g A A A A A O g A A A A A I A A C A A A A C P V k / L J y 9 C / Q d x 2 v J b F j 2 5 i d 5 Y 7 Q 0 y I A l F 6 A F z S q H E k F A A A A D + n U v q Q Y I j L 3 N o k p Z I + b s H x w b Y Q U t d / k q p v N O v C X + r y l 3 M 2 H g k y 3 5 y Y 1 1 W s + j e u r 4 a p A C P 2 P E H a v 6 0 S X 1 O V n f r x P 4 b a j u A t B 7 r L k 2 J B M O 9 m U A A A A C t w Q N S O 7 G x h L k 1 y 6 0 G c f R E u p k V y V k j g u G T P l a 6 p c b I f t a P y B l R 9 p I t x 9 X j 9 q K d K P u 1 9 K 8 v Y g a 5 d / / i X Q x x W V C h < / D a t a M a s h u p > 
</file>

<file path=customXml/itemProps1.xml><?xml version="1.0" encoding="utf-8"?>
<ds:datastoreItem xmlns:ds="http://schemas.openxmlformats.org/officeDocument/2006/customXml" ds:itemID="{78500954-D94B-49FA-BD70-46D053DF68C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11</vt:i4>
      </vt:variant>
    </vt:vector>
  </HeadingPairs>
  <TitlesOfParts>
    <vt:vector size="44" baseType="lpstr">
      <vt:lpstr>1.01</vt:lpstr>
      <vt:lpstr>1.02</vt:lpstr>
      <vt:lpstr>1.03</vt:lpstr>
      <vt:lpstr>1.04(a)</vt:lpstr>
      <vt:lpstr>1.04(b)</vt:lpstr>
      <vt:lpstr>1.05</vt:lpstr>
      <vt:lpstr>1.06</vt:lpstr>
      <vt:lpstr>1.07</vt:lpstr>
      <vt:lpstr>1.08</vt:lpstr>
      <vt:lpstr>1.09</vt:lpstr>
      <vt:lpstr>1.10a</vt:lpstr>
      <vt:lpstr>1.10b</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Sheet1</vt:lpstr>
      <vt:lpstr>Sheet7</vt:lpstr>
      <vt:lpstr>'1.05'!Print_Area</vt:lpstr>
      <vt:lpstr>'1.25'!Print_Area</vt:lpstr>
      <vt:lpstr>'1.26'!Print_Area</vt:lpstr>
      <vt:lpstr>'1.29'!Print_Area</vt:lpstr>
      <vt:lpstr>'1.05'!Print_Titles</vt:lpstr>
      <vt:lpstr>'1.20'!Print_Titles</vt:lpstr>
      <vt:lpstr>'1.21'!Print_Titles</vt:lpstr>
      <vt:lpstr>'1.22'!Print_Titles</vt:lpstr>
      <vt:lpstr>'1.25'!Print_Titles</vt:lpstr>
      <vt:lpstr>'1.26'!Print_Titles</vt:lpstr>
      <vt:lpstr>'1.29'!Print_Titles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shaurya.srivastava02@gmail.com</dc:creator>
  <cp:lastModifiedBy>shaurya.srivastava02@gmail.com</cp:lastModifiedBy>
  <cp:lastPrinted>2025-05-18T06:20:12Z</cp:lastPrinted>
  <dcterms:created xsi:type="dcterms:W3CDTF">2025-04-23T07:26:19Z</dcterms:created>
  <dcterms:modified xsi:type="dcterms:W3CDTF">2025-06-04T05:13:28Z</dcterms:modified>
</cp:coreProperties>
</file>