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" i="1"/>
  <c r="CM35"/>
  <c r="CL35"/>
  <c r="CK35"/>
  <c r="CJ35"/>
  <c r="CI35"/>
  <c r="CH35"/>
  <c r="CG35"/>
  <c r="CF35"/>
  <c r="CE35"/>
  <c r="CD35"/>
  <c r="BZ35"/>
  <c r="BY35"/>
  <c r="BX35"/>
  <c r="BW35"/>
  <c r="BV35"/>
  <c r="BU35"/>
  <c r="BT35"/>
  <c r="BS35"/>
  <c r="BR35"/>
  <c r="BQ35"/>
  <c r="BM35"/>
  <c r="BL35"/>
  <c r="BK35"/>
  <c r="BJ35"/>
  <c r="BI35"/>
  <c r="BH35"/>
  <c r="BG35"/>
  <c r="BF35"/>
  <c r="BE35"/>
  <c r="BD35"/>
  <c r="AZ35"/>
  <c r="AY35"/>
  <c r="AX35"/>
  <c r="AW35"/>
  <c r="AV35"/>
  <c r="AU35"/>
  <c r="AT35"/>
  <c r="AS35"/>
  <c r="AR35"/>
  <c r="AQ35"/>
  <c r="AM35"/>
  <c r="AL35"/>
  <c r="AK35"/>
  <c r="AJ35"/>
  <c r="AI35"/>
  <c r="AH35"/>
  <c r="AG35"/>
  <c r="AF35"/>
  <c r="AE35"/>
  <c r="AD35"/>
  <c r="Z35"/>
  <c r="Y35"/>
  <c r="X35"/>
  <c r="W35"/>
  <c r="V35"/>
  <c r="U35"/>
  <c r="T35"/>
  <c r="S35"/>
  <c r="R35"/>
  <c r="Q35"/>
  <c r="M35"/>
  <c r="L35"/>
  <c r="K35"/>
  <c r="J35"/>
  <c r="I35"/>
  <c r="H35"/>
  <c r="G35"/>
  <c r="F35"/>
  <c r="E35"/>
  <c r="CO30"/>
  <c r="CN30"/>
  <c r="CM30"/>
  <c r="CL30"/>
  <c r="CK30"/>
  <c r="CJ30"/>
  <c r="CI30"/>
  <c r="CH30"/>
  <c r="CG30"/>
  <c r="CF30"/>
  <c r="CE30"/>
  <c r="CD30"/>
  <c r="BZ30"/>
  <c r="BY30"/>
  <c r="BX30"/>
  <c r="BW30"/>
  <c r="BV30"/>
  <c r="BU30"/>
  <c r="BT30"/>
  <c r="BS30"/>
  <c r="BR30"/>
  <c r="BQ30"/>
  <c r="BM30"/>
  <c r="BL30"/>
  <c r="BK30"/>
  <c r="BJ30"/>
  <c r="BI30"/>
  <c r="BH30"/>
  <c r="BG30"/>
  <c r="BF30"/>
  <c r="BE30"/>
  <c r="BD30"/>
  <c r="AZ30"/>
  <c r="AY30"/>
  <c r="AX30"/>
  <c r="AW30"/>
  <c r="AV30"/>
  <c r="AU30"/>
  <c r="AT30"/>
  <c r="AS30"/>
  <c r="AR30"/>
  <c r="AQ30"/>
  <c r="AM30"/>
  <c r="AL30"/>
  <c r="AK30"/>
  <c r="AJ30"/>
  <c r="AI30"/>
  <c r="AH30"/>
  <c r="AG30"/>
  <c r="AF30"/>
  <c r="AE30"/>
  <c r="AD30"/>
  <c r="Z30"/>
  <c r="Y30"/>
  <c r="X30"/>
  <c r="W30"/>
  <c r="V30"/>
  <c r="U30"/>
  <c r="T30"/>
  <c r="S30"/>
  <c r="R30"/>
  <c r="Q30"/>
  <c r="M30"/>
  <c r="L30"/>
  <c r="K30"/>
  <c r="J30"/>
  <c r="I30"/>
  <c r="H30"/>
  <c r="G30"/>
  <c r="F30"/>
  <c r="E30"/>
  <c r="CM28"/>
  <c r="CL28"/>
  <c r="CK28"/>
  <c r="CJ28"/>
  <c r="CI28"/>
  <c r="CH28"/>
  <c r="CG28"/>
  <c r="CF28"/>
  <c r="CE28"/>
  <c r="CD28"/>
  <c r="BZ28"/>
  <c r="BY28"/>
  <c r="BX28"/>
  <c r="BW28"/>
  <c r="BV28"/>
  <c r="BU28"/>
  <c r="BT28"/>
  <c r="BS28"/>
  <c r="BR28"/>
  <c r="BQ28"/>
  <c r="BM28"/>
  <c r="BL28"/>
  <c r="BK28"/>
  <c r="BJ28"/>
  <c r="BI28"/>
  <c r="BH28"/>
  <c r="BG28"/>
  <c r="BF28"/>
  <c r="BE28"/>
  <c r="BD28"/>
  <c r="AZ28"/>
  <c r="AY28"/>
  <c r="AX28"/>
  <c r="AW28"/>
  <c r="AV28"/>
  <c r="AU28"/>
  <c r="AT28"/>
  <c r="AS28"/>
  <c r="AR28"/>
  <c r="AQ28"/>
  <c r="AM28"/>
  <c r="AL28"/>
  <c r="AK28"/>
  <c r="AJ28"/>
  <c r="AI28"/>
  <c r="AH28"/>
  <c r="AG28"/>
  <c r="AF28"/>
  <c r="AE28"/>
  <c r="AD28"/>
  <c r="Z28"/>
  <c r="Y28"/>
  <c r="X28"/>
  <c r="W28"/>
  <c r="V28"/>
  <c r="U28"/>
  <c r="T28"/>
  <c r="S28"/>
  <c r="R28"/>
  <c r="Q28"/>
  <c r="M28"/>
  <c r="L28"/>
  <c r="K28"/>
  <c r="J28"/>
  <c r="I28"/>
  <c r="H28"/>
  <c r="G28"/>
  <c r="F28"/>
  <c r="E28"/>
  <c r="CM26"/>
  <c r="CL26"/>
  <c r="CL36" s="1"/>
  <c r="CK26"/>
  <c r="CJ26"/>
  <c r="CI26"/>
  <c r="CH26"/>
  <c r="CH36" s="1"/>
  <c r="CG26"/>
  <c r="CF26"/>
  <c r="CE26"/>
  <c r="CD26"/>
  <c r="CD36" s="1"/>
  <c r="BZ26"/>
  <c r="BY26"/>
  <c r="BX26"/>
  <c r="BW26"/>
  <c r="BW36" s="1"/>
  <c r="BV26"/>
  <c r="BU26"/>
  <c r="BT26"/>
  <c r="BS26"/>
  <c r="BS36" s="1"/>
  <c r="BR26"/>
  <c r="BQ26"/>
  <c r="BM26"/>
  <c r="BL26"/>
  <c r="BL36" s="1"/>
  <c r="BK26"/>
  <c r="BJ26"/>
  <c r="BI26"/>
  <c r="BH26"/>
  <c r="BH36" s="1"/>
  <c r="BG26"/>
  <c r="BF26"/>
  <c r="BE26"/>
  <c r="BD26"/>
  <c r="BD36" s="1"/>
  <c r="AZ26"/>
  <c r="AY26"/>
  <c r="AX26"/>
  <c r="AW26"/>
  <c r="AW36" s="1"/>
  <c r="AV26"/>
  <c r="AU26"/>
  <c r="AT26"/>
  <c r="AS26"/>
  <c r="AS36" s="1"/>
  <c r="AR26"/>
  <c r="AQ26"/>
  <c r="AM26"/>
  <c r="AL26"/>
  <c r="AL36" s="1"/>
  <c r="AK26"/>
  <c r="AJ26"/>
  <c r="AI26"/>
  <c r="AH26"/>
  <c r="AH36" s="1"/>
  <c r="AG26"/>
  <c r="AF26"/>
  <c r="AE26"/>
  <c r="AD26"/>
  <c r="AD36" s="1"/>
  <c r="Z26"/>
  <c r="Y26"/>
  <c r="X26"/>
  <c r="W26"/>
  <c r="W36" s="1"/>
  <c r="V26"/>
  <c r="U26"/>
  <c r="T26"/>
  <c r="S26"/>
  <c r="R26"/>
  <c r="Q26"/>
  <c r="M26"/>
  <c r="L26"/>
  <c r="L36" s="1"/>
  <c r="K26"/>
  <c r="J26"/>
  <c r="I26"/>
  <c r="H26"/>
  <c r="H36" s="1"/>
  <c r="G26"/>
  <c r="F26"/>
  <c r="E26"/>
  <c r="CM20"/>
  <c r="CL20"/>
  <c r="CK20"/>
  <c r="CJ20"/>
  <c r="CI20"/>
  <c r="CH20"/>
  <c r="CG20"/>
  <c r="CF20"/>
  <c r="CE20"/>
  <c r="CD20"/>
  <c r="BZ20"/>
  <c r="BY20"/>
  <c r="BX20"/>
  <c r="BW20"/>
  <c r="BV20"/>
  <c r="BU20"/>
  <c r="BT20"/>
  <c r="BS20"/>
  <c r="BR20"/>
  <c r="BQ20"/>
  <c r="BM20"/>
  <c r="BL20"/>
  <c r="BK20"/>
  <c r="BJ20"/>
  <c r="BI20"/>
  <c r="BH20"/>
  <c r="BG20"/>
  <c r="BF20"/>
  <c r="BE20"/>
  <c r="BD20"/>
  <c r="AZ20"/>
  <c r="AY20"/>
  <c r="AX20"/>
  <c r="AW20"/>
  <c r="AV20"/>
  <c r="AU20"/>
  <c r="AT20"/>
  <c r="AS20"/>
  <c r="AR20"/>
  <c r="AQ20"/>
  <c r="AM20"/>
  <c r="AL20"/>
  <c r="AK20"/>
  <c r="AJ20"/>
  <c r="AI20"/>
  <c r="AH20"/>
  <c r="AG20"/>
  <c r="AF20"/>
  <c r="AE20"/>
  <c r="AD20"/>
  <c r="Z20"/>
  <c r="Y20"/>
  <c r="X20"/>
  <c r="W20"/>
  <c r="V20"/>
  <c r="U20"/>
  <c r="T20"/>
  <c r="S20"/>
  <c r="R20"/>
  <c r="Q20"/>
  <c r="M20"/>
  <c r="L20"/>
  <c r="K20"/>
  <c r="J20"/>
  <c r="I20"/>
  <c r="H20"/>
  <c r="G20"/>
  <c r="F20"/>
  <c r="E20"/>
  <c r="CM16"/>
  <c r="CL16"/>
  <c r="CK16"/>
  <c r="CJ16"/>
  <c r="CI16"/>
  <c r="CH16"/>
  <c r="CG16"/>
  <c r="CF16"/>
  <c r="CE16"/>
  <c r="CD16"/>
  <c r="BZ16"/>
  <c r="BY16"/>
  <c r="BX16"/>
  <c r="BW16"/>
  <c r="BV16"/>
  <c r="BU16"/>
  <c r="BT16"/>
  <c r="BS16"/>
  <c r="BR16"/>
  <c r="BQ16"/>
  <c r="BM16"/>
  <c r="BL16"/>
  <c r="BK16"/>
  <c r="BJ16"/>
  <c r="BI16"/>
  <c r="BH16"/>
  <c r="BG16"/>
  <c r="BF16"/>
  <c r="BE16"/>
  <c r="BD16"/>
  <c r="AZ16"/>
  <c r="AY16"/>
  <c r="AX16"/>
  <c r="AW16"/>
  <c r="AV16"/>
  <c r="AU16"/>
  <c r="AT16"/>
  <c r="AS16"/>
  <c r="AR16"/>
  <c r="AQ16"/>
  <c r="AM16"/>
  <c r="AL16"/>
  <c r="AK16"/>
  <c r="AJ16"/>
  <c r="AI16"/>
  <c r="AH16"/>
  <c r="AG16"/>
  <c r="AF16"/>
  <c r="AE16"/>
  <c r="AD16"/>
  <c r="Z16"/>
  <c r="Y16"/>
  <c r="X16"/>
  <c r="W16"/>
  <c r="V16"/>
  <c r="U16"/>
  <c r="T16"/>
  <c r="S16"/>
  <c r="R16"/>
  <c r="Q16"/>
  <c r="M16"/>
  <c r="L16"/>
  <c r="K16"/>
  <c r="J16"/>
  <c r="I16"/>
  <c r="H16"/>
  <c r="G16"/>
  <c r="F16"/>
  <c r="E16"/>
  <c r="CM9"/>
  <c r="CM36" s="1"/>
  <c r="CL9"/>
  <c r="CK9"/>
  <c r="CK36" s="1"/>
  <c r="CJ9"/>
  <c r="CJ36" s="1"/>
  <c r="CI9"/>
  <c r="CI36" s="1"/>
  <c r="CH9"/>
  <c r="CG9"/>
  <c r="CG36" s="1"/>
  <c r="CF9"/>
  <c r="CF36" s="1"/>
  <c r="CE9"/>
  <c r="CE36" s="1"/>
  <c r="CD9"/>
  <c r="BZ9"/>
  <c r="BZ36" s="1"/>
  <c r="BY9"/>
  <c r="BY36" s="1"/>
  <c r="BX9"/>
  <c r="BX36" s="1"/>
  <c r="BW9"/>
  <c r="BV9"/>
  <c r="BV36" s="1"/>
  <c r="BU9"/>
  <c r="BU36" s="1"/>
  <c r="BT9"/>
  <c r="BT36" s="1"/>
  <c r="BS9"/>
  <c r="BR9"/>
  <c r="BR36" s="1"/>
  <c r="BQ9"/>
  <c r="BQ36" s="1"/>
  <c r="BM9"/>
  <c r="BM36" s="1"/>
  <c r="BL9"/>
  <c r="BK9"/>
  <c r="BK36" s="1"/>
  <c r="BJ9"/>
  <c r="BJ36" s="1"/>
  <c r="BI9"/>
  <c r="BI36" s="1"/>
  <c r="BH9"/>
  <c r="BG9"/>
  <c r="BG36" s="1"/>
  <c r="BF9"/>
  <c r="BF36" s="1"/>
  <c r="BE9"/>
  <c r="BE36" s="1"/>
  <c r="BD9"/>
  <c r="AZ9"/>
  <c r="AZ36" s="1"/>
  <c r="AY9"/>
  <c r="AY36" s="1"/>
  <c r="AX9"/>
  <c r="AX36" s="1"/>
  <c r="AW9"/>
  <c r="AV9"/>
  <c r="AV36" s="1"/>
  <c r="AU9"/>
  <c r="AU36" s="1"/>
  <c r="AT9"/>
  <c r="AT36" s="1"/>
  <c r="AS9"/>
  <c r="AR9"/>
  <c r="AR36" s="1"/>
  <c r="AQ9"/>
  <c r="AQ36" s="1"/>
  <c r="AM9"/>
  <c r="AM36" s="1"/>
  <c r="AL9"/>
  <c r="AK9"/>
  <c r="AK36" s="1"/>
  <c r="AJ9"/>
  <c r="AJ36" s="1"/>
  <c r="AI9"/>
  <c r="AI36" s="1"/>
  <c r="AH9"/>
  <c r="AG9"/>
  <c r="AG36" s="1"/>
  <c r="AF9"/>
  <c r="AF36" s="1"/>
  <c r="AE9"/>
  <c r="AE36" s="1"/>
  <c r="AD9"/>
  <c r="Z9"/>
  <c r="Z36" s="1"/>
  <c r="Y9"/>
  <c r="Y36" s="1"/>
  <c r="X9"/>
  <c r="X36" s="1"/>
  <c r="W9"/>
  <c r="V9"/>
  <c r="V36" s="1"/>
  <c r="U9"/>
  <c r="U36" s="1"/>
  <c r="T9"/>
  <c r="T36" s="1"/>
  <c r="S9"/>
  <c r="R9"/>
  <c r="R36" s="1"/>
  <c r="Q9"/>
  <c r="Q36" s="1"/>
  <c r="M9"/>
  <c r="M36" s="1"/>
  <c r="L9"/>
  <c r="K9"/>
  <c r="K36" s="1"/>
  <c r="J9"/>
  <c r="J36" s="1"/>
  <c r="I9"/>
  <c r="I36" s="1"/>
  <c r="H9"/>
  <c r="G9"/>
  <c r="G36" s="1"/>
  <c r="F9"/>
  <c r="F36" s="1"/>
  <c r="E9"/>
  <c r="E36" s="1"/>
  <c r="D35"/>
  <c r="D30"/>
  <c r="D28"/>
  <c r="D26"/>
  <c r="D20"/>
  <c r="D16"/>
  <c r="D9"/>
  <c r="D36" s="1"/>
  <c r="CO34"/>
  <c r="CN34"/>
  <c r="CO33"/>
  <c r="CN33"/>
  <c r="CO32"/>
  <c r="CN32"/>
  <c r="CO31"/>
  <c r="CO35" s="1"/>
  <c r="CN31"/>
  <c r="CN35" s="1"/>
  <c r="CO29"/>
  <c r="CN29"/>
  <c r="CO27"/>
  <c r="CO28" s="1"/>
  <c r="CN27"/>
  <c r="CN28" s="1"/>
  <c r="CO25"/>
  <c r="CN25"/>
  <c r="CO24"/>
  <c r="CN24"/>
  <c r="CO23"/>
  <c r="CN23"/>
  <c r="CO22"/>
  <c r="CN22"/>
  <c r="CO21"/>
  <c r="CO26" s="1"/>
  <c r="CN21"/>
  <c r="CO19"/>
  <c r="CN19"/>
  <c r="CO18"/>
  <c r="CN18"/>
  <c r="CO17"/>
  <c r="CO20" s="1"/>
  <c r="CN17"/>
  <c r="CN20" s="1"/>
  <c r="CO15"/>
  <c r="CN15"/>
  <c r="CO14"/>
  <c r="CN14"/>
  <c r="CO13"/>
  <c r="CN13"/>
  <c r="CO12"/>
  <c r="CN12"/>
  <c r="CO11"/>
  <c r="CN11"/>
  <c r="CO10"/>
  <c r="CN10"/>
  <c r="CO8"/>
  <c r="CN8"/>
  <c r="CO7"/>
  <c r="CN7"/>
  <c r="CO6"/>
  <c r="CN6"/>
  <c r="CO5"/>
  <c r="CN5"/>
  <c r="CN9" l="1"/>
  <c r="CN36" s="1"/>
  <c r="CN26"/>
  <c r="CN16"/>
  <c r="CO9"/>
  <c r="CO16"/>
  <c r="CO36"/>
</calcChain>
</file>

<file path=xl/sharedStrings.xml><?xml version="1.0" encoding="utf-8"?>
<sst xmlns="http://schemas.openxmlformats.org/spreadsheetml/2006/main" count="423" uniqueCount="81">
  <si>
    <t>Statement 1.24 : State-wise area by land cover classes</t>
  </si>
  <si>
    <t>(Area in Sq. Kms.)</t>
  </si>
  <si>
    <t>S. No.</t>
  </si>
  <si>
    <t>L 1</t>
  </si>
  <si>
    <t>L 2</t>
  </si>
  <si>
    <t>2005-06</t>
  </si>
  <si>
    <t>2011-12</t>
  </si>
  <si>
    <t>Agriculture</t>
  </si>
  <si>
    <t>Crop land</t>
  </si>
  <si>
    <t>Current Shifting cultivation</t>
  </si>
  <si>
    <t>Fallow</t>
  </si>
  <si>
    <t>Plantation</t>
  </si>
  <si>
    <t>Sub Total -1</t>
  </si>
  <si>
    <t>Barren/unculturable/ Wastelands</t>
  </si>
  <si>
    <t>Barren Rocky</t>
  </si>
  <si>
    <t>Gullied / Ravinous Land</t>
  </si>
  <si>
    <t>Rann</t>
  </si>
  <si>
    <t>Salt Affected Land</t>
  </si>
  <si>
    <t>Sandy Area</t>
  </si>
  <si>
    <t>Scrub Land</t>
  </si>
  <si>
    <t>Sub Total-2</t>
  </si>
  <si>
    <t>Builtup</t>
  </si>
  <si>
    <t>Mining</t>
  </si>
  <si>
    <t>Rural</t>
  </si>
  <si>
    <t>Urban</t>
  </si>
  <si>
    <t>Sub Total-3</t>
  </si>
  <si>
    <t>Forest</t>
  </si>
  <si>
    <t>Deciduous</t>
  </si>
  <si>
    <t>Evergreen/Semi evergreen</t>
  </si>
  <si>
    <t>Forest Plantation</t>
  </si>
  <si>
    <t>Scrub Forest</t>
  </si>
  <si>
    <t>Swamp / Mangroves</t>
  </si>
  <si>
    <t>Sub Total-4</t>
  </si>
  <si>
    <t>Grass / Grazing</t>
  </si>
  <si>
    <t>Snow and Glacier</t>
  </si>
  <si>
    <t>Wet lands / Water bodies</t>
  </si>
  <si>
    <t>Inland Wetland</t>
  </si>
  <si>
    <t>Coastal Wetland</t>
  </si>
  <si>
    <t>River/Stream/Canals</t>
  </si>
  <si>
    <t>Water bodies</t>
  </si>
  <si>
    <t>Sub Total-7</t>
  </si>
  <si>
    <t xml:space="preserve">Grand Total </t>
  </si>
  <si>
    <t>Source: National Remote Sensing Centre, Government of India.</t>
  </si>
  <si>
    <t>Sub Total-5</t>
  </si>
  <si>
    <t>Sub Total-6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</si>
  <si>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</si>
  <si>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</si>
  <si>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</si>
  <si>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</si>
  <si>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</si>
  <si>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</si>
  <si>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</si>
  <si>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</si>
  <si>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</si>
  <si>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</si>
  <si>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</si>
  <si>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</si>
  <si>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</si>
  <si>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</si>
  <si>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</si>
  <si>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</si>
  <si>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</si>
  <si>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</si>
  <si>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</si>
  <si>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</si>
  <si>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</si>
  <si>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</si>
  <si>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</si>
  <si>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</si>
  <si>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</si>
  <si>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</si>
  <si>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</si>
  <si>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</si>
  <si>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ANDAMAN &amp; NICOBAR ISLANDS</t>
  </si>
  <si>
    <t>CHANDIGARH</t>
  </si>
  <si>
    <t>DADRA &amp; NAGAR HAVELI</t>
  </si>
  <si>
    <t>DAMAN &amp; DIU</t>
  </si>
  <si>
    <t>DELHI</t>
  </si>
  <si>
    <t>LAKSHADWEEP</t>
  </si>
  <si>
    <t>PUDUCHERRY</t>
  </si>
  <si>
    <t>INDIA(Total)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</si>
</sst>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1" fillId="0" borderId="0" xfId="1" applyFont="1" applyFill="1" applyAlignment="1">
      <alignment horizontal="right"/>
    </xf>
    <xf numFmtId="49" fontId="5" fillId="0" borderId="0" xfId="1" applyNumberFormat="1" applyFont="1" applyFill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2" fillId="0" borderId="4" xfId="1" applyNumberFormat="1" applyFont="1" applyFill="1" applyBorder="1"/>
    <xf numFmtId="2" fontId="1" fillId="0" borderId="5" xfId="1" applyNumberFormat="1" applyFont="1" applyFill="1" applyBorder="1"/>
    <xf numFmtId="2" fontId="1" fillId="0" borderId="5" xfId="1" applyNumberFormat="1" applyFont="1" applyFill="1" applyBorder="1" applyAlignment="1">
      <alignment horizontal="right" vertical="center"/>
    </xf>
    <xf numFmtId="2" fontId="1" fillId="0" borderId="5" xfId="1" applyNumberFormat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right"/>
    </xf>
    <xf numFmtId="2" fontId="1" fillId="0" borderId="5" xfId="1" applyNumberFormat="1" applyFont="1" applyFill="1" applyBorder="1" applyAlignment="1"/>
    <xf numFmtId="2" fontId="1" fillId="0" borderId="1" xfId="1" applyNumberFormat="1" applyFont="1" applyFill="1" applyBorder="1" applyAlignment="1">
      <alignment horizontal="right" vertical="center"/>
    </xf>
    <xf numFmtId="0" fontId="1" fillId="0" borderId="0" xfId="1" applyFont="1" applyFill="1"/>
    <xf numFmtId="49" fontId="2" fillId="0" borderId="2" xfId="1" applyNumberFormat="1" applyFont="1" applyFill="1" applyBorder="1"/>
    <xf numFmtId="2" fontId="1" fillId="0" borderId="1" xfId="1" applyNumberFormat="1" applyFont="1" applyFill="1" applyBorder="1"/>
    <xf numFmtId="2" fontId="1" fillId="0" borderId="1" xfId="1" applyNumberFormat="1" applyFont="1" applyFill="1" applyBorder="1" applyAlignment="1">
      <alignment horizontal="center"/>
    </xf>
    <xf numFmtId="2" fontId="1" fillId="0" borderId="1" xfId="1" applyNumberFormat="1" applyFont="1" applyFill="1" applyBorder="1" applyAlignment="1">
      <alignment horizontal="right"/>
    </xf>
    <xf numFmtId="2" fontId="1" fillId="0" borderId="1" xfId="1" applyNumberFormat="1" applyFont="1" applyFill="1" applyBorder="1" applyAlignment="1"/>
    <xf numFmtId="49" fontId="6" fillId="0" borderId="2" xfId="1" applyNumberFormat="1" applyFont="1" applyFill="1" applyBorder="1"/>
    <xf numFmtId="2" fontId="6" fillId="0" borderId="1" xfId="1" applyNumberFormat="1" applyFont="1" applyFill="1" applyBorder="1"/>
    <xf numFmtId="0" fontId="6" fillId="0" borderId="0" xfId="1" applyFont="1" applyFill="1"/>
    <xf numFmtId="49" fontId="2" fillId="0" borderId="2" xfId="1" applyNumberFormat="1" applyFont="1" applyFill="1" applyBorder="1" applyAlignment="1">
      <alignment vertical="center"/>
    </xf>
    <xf numFmtId="2" fontId="1" fillId="0" borderId="1" xfId="1" applyNumberFormat="1" applyFont="1" applyFill="1" applyBorder="1" applyAlignment="1">
      <alignment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49" fontId="6" fillId="0" borderId="2" xfId="1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9" fontId="2" fillId="0" borderId="1" xfId="1" applyNumberFormat="1" applyFont="1" applyFill="1" applyBorder="1" applyAlignment="1">
      <alignment vertical="center"/>
    </xf>
    <xf numFmtId="49" fontId="1" fillId="0" borderId="1" xfId="1" applyNumberFormat="1" applyFont="1" applyFill="1" applyBorder="1" applyAlignment="1">
      <alignment vertical="center"/>
    </xf>
    <xf numFmtId="0" fontId="7" fillId="0" borderId="0" xfId="1" applyFont="1"/>
    <xf numFmtId="0" fontId="1" fillId="0" borderId="0" xfId="1" applyFont="1" applyFill="1" applyAlignment="1">
      <alignment horizontal="left"/>
    </xf>
    <xf numFmtId="2" fontId="1" fillId="0" borderId="0" xfId="1" applyNumberFormat="1" applyFont="1" applyFill="1"/>
    <xf numFmtId="0" fontId="2" fillId="0" borderId="0" xfId="1" applyFont="1" applyFill="1" applyBorder="1"/>
    <xf numFmtId="0" fontId="1" fillId="0" borderId="0" xfId="1" applyFont="1" applyFill="1" applyBorder="1"/>
    <xf numFmtId="2" fontId="0" fillId="0" borderId="1" xfId="0" applyNumberFormat="1" applyBorder="1"/>
    <xf numFmtId="2" fontId="2" fillId="0" borderId="1" xfId="1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left" vertical="center"/>
    </xf>
    <xf numFmtId="49" fontId="2" fillId="0" borderId="5" xfId="1" applyNumberFormat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57"/>
  <sheetViews>
    <sheetView tabSelected="1" view="pageBreakPreview" topLeftCell="BU1" zoomScale="60" workbookViewId="0">
      <selection activeCell="CS17" sqref="CS17"/>
    </sheetView>
  </sheetViews>
  <sheetFormatPr defaultColWidth="9.140625" defaultRowHeight="15"/>
  <cols>
    <col min="1" max="1" width="5.5703125" style="14" customWidth="1"/>
    <col min="2" max="2" width="42.7109375" style="33" bestFit="1" customWidth="1"/>
    <col min="3" max="3" width="36.85546875" style="14" customWidth="1"/>
    <col min="4" max="5" width="12.85546875" style="14" bestFit="1" customWidth="1"/>
    <col min="6" max="6" width="11.5703125" style="14" bestFit="1" customWidth="1"/>
    <col min="7" max="7" width="9.140625" style="14"/>
    <col min="8" max="11" width="11.5703125" style="14" bestFit="1" customWidth="1"/>
    <col min="12" max="13" width="12.85546875" style="14" bestFit="1" customWidth="1"/>
    <col min="14" max="14" width="10.85546875" style="14" customWidth="1"/>
    <col min="15" max="15" width="26.28515625" style="33" customWidth="1"/>
    <col min="16" max="16" width="36.5703125" style="14" customWidth="1"/>
    <col min="17" max="18" width="10.28515625" style="14" bestFit="1" customWidth="1"/>
    <col min="19" max="20" width="12.85546875" style="14" bestFit="1" customWidth="1"/>
    <col min="21" max="22" width="11.5703125" style="14" bestFit="1" customWidth="1"/>
    <col min="23" max="26" width="12.85546875" style="14" bestFit="1" customWidth="1"/>
    <col min="27" max="27" width="10.85546875" style="14" customWidth="1"/>
    <col min="28" max="28" width="26.28515625" style="33" customWidth="1"/>
    <col min="29" max="29" width="36.5703125" style="14" customWidth="1"/>
    <col min="30" max="31" width="11.5703125" style="14" bestFit="1" customWidth="1"/>
    <col min="32" max="33" width="12.85546875" style="14" bestFit="1" customWidth="1"/>
    <col min="34" max="39" width="11.5703125" style="14" bestFit="1" customWidth="1"/>
    <col min="40" max="40" width="10.85546875" style="14" customWidth="1"/>
    <col min="41" max="41" width="26.28515625" style="33" customWidth="1"/>
    <col min="42" max="42" width="36.5703125" style="14" customWidth="1"/>
    <col min="43" max="44" width="12.85546875" style="14" bestFit="1" customWidth="1"/>
    <col min="45" max="46" width="11.5703125" style="14" bestFit="1" customWidth="1"/>
    <col min="47" max="48" width="12.85546875" style="14" bestFit="1" customWidth="1"/>
    <col min="49" max="50" width="11.5703125" style="14" bestFit="1" customWidth="1"/>
    <col min="51" max="52" width="12.85546875" style="14" bestFit="1" customWidth="1"/>
    <col min="53" max="53" width="10.85546875" style="14" customWidth="1"/>
    <col min="54" max="54" width="26.28515625" style="33" customWidth="1"/>
    <col min="55" max="55" width="36.5703125" style="14" customWidth="1"/>
    <col min="56" max="57" width="14.7109375" style="14" bestFit="1" customWidth="1"/>
    <col min="58" max="58" width="16.140625" style="14" bestFit="1" customWidth="1"/>
    <col min="59" max="59" width="16.5703125" style="14" bestFit="1" customWidth="1"/>
    <col min="60" max="60" width="12.7109375" style="14" bestFit="1" customWidth="1"/>
    <col min="61" max="61" width="11.7109375" style="14" bestFit="1" customWidth="1"/>
    <col min="62" max="63" width="15.140625" style="14" bestFit="1" customWidth="1"/>
    <col min="64" max="64" width="13.28515625" style="14" bestFit="1" customWidth="1"/>
    <col min="65" max="65" width="13" style="14" bestFit="1" customWidth="1"/>
    <col min="66" max="66" width="10.85546875" style="14" customWidth="1"/>
    <col min="67" max="67" width="26.28515625" style="33" customWidth="1"/>
    <col min="68" max="68" width="36.5703125" style="14" customWidth="1"/>
    <col min="69" max="70" width="15.5703125" style="14" bestFit="1" customWidth="1"/>
    <col min="71" max="72" width="14.7109375" style="14" bestFit="1" customWidth="1"/>
    <col min="73" max="74" width="15.140625" style="14" bestFit="1" customWidth="1"/>
    <col min="75" max="75" width="13" style="14" bestFit="1" customWidth="1"/>
    <col min="76" max="76" width="12.85546875" style="14" bestFit="1" customWidth="1"/>
    <col min="77" max="77" width="11.5703125" style="14" customWidth="1"/>
    <col min="78" max="78" width="10.5703125" style="14" customWidth="1"/>
    <col min="79" max="79" width="10.85546875" style="14" customWidth="1"/>
    <col min="80" max="80" width="26.28515625" style="33" customWidth="1"/>
    <col min="81" max="81" width="36.5703125" style="14" customWidth="1"/>
    <col min="82" max="83" width="9.28515625" style="14" bestFit="1" customWidth="1"/>
    <col min="84" max="85" width="12.85546875" style="14" bestFit="1" customWidth="1"/>
    <col min="86" max="87" width="9.28515625" style="14" bestFit="1" customWidth="1"/>
    <col min="88" max="88" width="12.85546875" style="14" bestFit="1" customWidth="1"/>
    <col min="89" max="89" width="11.5703125" style="14" bestFit="1" customWidth="1"/>
    <col min="90" max="91" width="9.28515625" style="14" bestFit="1" customWidth="1"/>
    <col min="92" max="93" width="12.5703125" style="14" bestFit="1" customWidth="1"/>
    <col min="94" max="16384" width="9.140625" style="14"/>
  </cols>
  <sheetData>
    <row r="1" spans="1:97" s="1" customFormat="1" ht="17.25">
      <c r="B1" s="2"/>
      <c r="D1" s="3" t="s">
        <v>0</v>
      </c>
      <c r="O1" s="2"/>
      <c r="Q1" s="3" t="s">
        <v>0</v>
      </c>
      <c r="AB1" s="2"/>
      <c r="AD1" s="3" t="s">
        <v>0</v>
      </c>
      <c r="AO1" s="2"/>
      <c r="AQ1" s="3" t="s">
        <v>0</v>
      </c>
      <c r="BB1" s="2"/>
      <c r="BD1" s="3" t="s">
        <v>0</v>
      </c>
      <c r="BO1" s="2"/>
      <c r="BR1" s="3" t="s">
        <v>0</v>
      </c>
      <c r="CB1" s="2"/>
      <c r="CF1" s="3" t="s">
        <v>0</v>
      </c>
    </row>
    <row r="2" spans="1:97" s="1" customFormat="1" ht="17.25">
      <c r="B2" s="2"/>
      <c r="D2" s="3"/>
      <c r="M2" s="4" t="s">
        <v>1</v>
      </c>
      <c r="O2" s="2"/>
      <c r="Q2" s="3"/>
      <c r="Z2" s="4" t="s">
        <v>1</v>
      </c>
      <c r="AB2" s="2"/>
      <c r="AD2" s="3"/>
      <c r="AM2" s="4" t="s">
        <v>1</v>
      </c>
      <c r="AO2" s="2"/>
      <c r="AQ2" s="3"/>
      <c r="AZ2" s="4" t="s">
        <v>1</v>
      </c>
      <c r="BB2" s="2"/>
      <c r="BD2" s="3"/>
      <c r="BM2" s="4" t="s">
        <v>1</v>
      </c>
      <c r="BO2" s="2"/>
      <c r="BR2" s="3"/>
      <c r="BZ2" s="4" t="s">
        <v>1</v>
      </c>
      <c r="CB2" s="2"/>
      <c r="CF2" s="3"/>
      <c r="CM2" s="4" t="s">
        <v>1</v>
      </c>
    </row>
    <row r="3" spans="1:97" s="5" customFormat="1" ht="30" customHeight="1">
      <c r="A3" s="39" t="s">
        <v>2</v>
      </c>
      <c r="B3" s="40" t="s">
        <v>3</v>
      </c>
      <c r="C3" s="40" t="s">
        <v>4</v>
      </c>
      <c r="D3" s="39" t="s">
        <v>45</v>
      </c>
      <c r="E3" s="39"/>
      <c r="F3" s="39" t="s">
        <v>46</v>
      </c>
      <c r="G3" s="39"/>
      <c r="H3" s="39" t="s">
        <v>47</v>
      </c>
      <c r="I3" s="39"/>
      <c r="J3" s="39" t="s">
        <v>48</v>
      </c>
      <c r="K3" s="39"/>
      <c r="L3" s="39" t="s">
        <v>49</v>
      </c>
      <c r="M3" s="39"/>
      <c r="N3" s="39" t="s">
        <v>2</v>
      </c>
      <c r="O3" s="40" t="s">
        <v>3</v>
      </c>
      <c r="P3" s="40" t="s">
        <v>4</v>
      </c>
      <c r="Q3" s="39" t="s">
        <v>50</v>
      </c>
      <c r="R3" s="39"/>
      <c r="S3" s="39" t="s">
        <v>51</v>
      </c>
      <c r="T3" s="39"/>
      <c r="U3" s="39" t="s">
        <v>52</v>
      </c>
      <c r="V3" s="39"/>
      <c r="W3" s="39" t="s">
        <v>53</v>
      </c>
      <c r="X3" s="39"/>
      <c r="Y3" s="39" t="s">
        <v>54</v>
      </c>
      <c r="Z3" s="39"/>
      <c r="AA3" s="39" t="s">
        <v>2</v>
      </c>
      <c r="AB3" s="40" t="s">
        <v>3</v>
      </c>
      <c r="AC3" s="40" t="s">
        <v>4</v>
      </c>
      <c r="AD3" s="39" t="s">
        <v>55</v>
      </c>
      <c r="AE3" s="39"/>
      <c r="AF3" s="39" t="s">
        <v>56</v>
      </c>
      <c r="AG3" s="39"/>
      <c r="AH3" s="39" t="s">
        <v>57</v>
      </c>
      <c r="AI3" s="39"/>
      <c r="AJ3" s="39" t="s">
        <v>58</v>
      </c>
      <c r="AK3" s="39"/>
      <c r="AL3" s="39" t="s">
        <v>59</v>
      </c>
      <c r="AM3" s="39"/>
      <c r="AN3" s="39" t="s">
        <v>2</v>
      </c>
      <c r="AO3" s="40" t="s">
        <v>3</v>
      </c>
      <c r="AP3" s="40" t="s">
        <v>4</v>
      </c>
      <c r="AQ3" s="39" t="s">
        <v>60</v>
      </c>
      <c r="AR3" s="39"/>
      <c r="AS3" s="39" t="s">
        <v>61</v>
      </c>
      <c r="AT3" s="39"/>
      <c r="AU3" s="39" t="s">
        <v>62</v>
      </c>
      <c r="AV3" s="39"/>
      <c r="AW3" s="39" t="s">
        <v>63</v>
      </c>
      <c r="AX3" s="39"/>
      <c r="AY3" s="39" t="s">
        <v>64</v>
      </c>
      <c r="AZ3" s="39"/>
      <c r="BA3" s="39" t="s">
        <v>2</v>
      </c>
      <c r="BB3" s="40" t="s">
        <v>3</v>
      </c>
      <c r="BC3" s="40" t="s">
        <v>4</v>
      </c>
      <c r="BD3" s="39" t="s">
        <v>65</v>
      </c>
      <c r="BE3" s="39"/>
      <c r="BF3" s="39" t="s">
        <v>66</v>
      </c>
      <c r="BG3" s="39"/>
      <c r="BH3" s="39" t="s">
        <v>67</v>
      </c>
      <c r="BI3" s="39"/>
      <c r="BJ3" s="39" t="s">
        <v>68</v>
      </c>
      <c r="BK3" s="39"/>
      <c r="BL3" s="39" t="s">
        <v>69</v>
      </c>
      <c r="BM3" s="39"/>
      <c r="BN3" s="39" t="s">
        <v>2</v>
      </c>
      <c r="BO3" s="40" t="s">
        <v>3</v>
      </c>
      <c r="BP3" s="40" t="s">
        <v>4</v>
      </c>
      <c r="BQ3" s="39" t="s">
        <v>70</v>
      </c>
      <c r="BR3" s="39"/>
      <c r="BS3" s="39" t="s">
        <v>71</v>
      </c>
      <c r="BT3" s="39"/>
      <c r="BU3" s="39" t="s">
        <v>72</v>
      </c>
      <c r="BV3" s="39"/>
      <c r="BW3" s="39" t="s">
        <v>73</v>
      </c>
      <c r="BX3" s="39"/>
      <c r="BY3" s="39" t="s">
        <v>74</v>
      </c>
      <c r="BZ3" s="39"/>
      <c r="CA3" s="39" t="s">
        <v>2</v>
      </c>
      <c r="CB3" s="40" t="s">
        <v>3</v>
      </c>
      <c r="CC3" s="40" t="s">
        <v>4</v>
      </c>
      <c r="CD3" s="39" t="s">
        <v>75</v>
      </c>
      <c r="CE3" s="39"/>
      <c r="CF3" s="39" t="s">
        <v>76</v>
      </c>
      <c r="CG3" s="39"/>
      <c r="CH3" s="39" t="s">
        <v>77</v>
      </c>
      <c r="CI3" s="39"/>
      <c r="CJ3" s="39" t="s">
        <v>78</v>
      </c>
      <c r="CK3" s="39"/>
      <c r="CL3" s="39" t="s">
        <v>79</v>
      </c>
      <c r="CM3" s="39"/>
      <c r="CN3" s="39" t="s">
        <v>80</v>
      </c>
      <c r="CO3" s="39"/>
    </row>
    <row r="4" spans="1:97" s="5" customFormat="1" ht="15.75">
      <c r="A4" s="39"/>
      <c r="B4" s="40"/>
      <c r="C4" s="40"/>
      <c r="D4" s="6" t="s">
        <v>5</v>
      </c>
      <c r="E4" s="6" t="s">
        <v>6</v>
      </c>
      <c r="F4" s="6" t="s">
        <v>5</v>
      </c>
      <c r="G4" s="6" t="s">
        <v>6</v>
      </c>
      <c r="H4" s="6" t="s">
        <v>5</v>
      </c>
      <c r="I4" s="6" t="s">
        <v>6</v>
      </c>
      <c r="J4" s="6" t="s">
        <v>5</v>
      </c>
      <c r="K4" s="6" t="s">
        <v>6</v>
      </c>
      <c r="L4" s="6" t="s">
        <v>5</v>
      </c>
      <c r="M4" s="6" t="s">
        <v>6</v>
      </c>
      <c r="N4" s="39"/>
      <c r="O4" s="40"/>
      <c r="P4" s="40"/>
      <c r="Q4" s="6" t="s">
        <v>5</v>
      </c>
      <c r="R4" s="6" t="s">
        <v>6</v>
      </c>
      <c r="S4" s="6" t="s">
        <v>5</v>
      </c>
      <c r="T4" s="6" t="s">
        <v>6</v>
      </c>
      <c r="U4" s="6" t="s">
        <v>5</v>
      </c>
      <c r="V4" s="6" t="s">
        <v>6</v>
      </c>
      <c r="W4" s="6" t="s">
        <v>5</v>
      </c>
      <c r="X4" s="6" t="s">
        <v>6</v>
      </c>
      <c r="Y4" s="6" t="s">
        <v>5</v>
      </c>
      <c r="Z4" s="6" t="s">
        <v>6</v>
      </c>
      <c r="AA4" s="39"/>
      <c r="AB4" s="40"/>
      <c r="AC4" s="40"/>
      <c r="AD4" s="6" t="s">
        <v>5</v>
      </c>
      <c r="AE4" s="6" t="s">
        <v>6</v>
      </c>
      <c r="AF4" s="6" t="s">
        <v>5</v>
      </c>
      <c r="AG4" s="6" t="s">
        <v>6</v>
      </c>
      <c r="AH4" s="6" t="s">
        <v>5</v>
      </c>
      <c r="AI4" s="6" t="s">
        <v>6</v>
      </c>
      <c r="AJ4" s="6" t="s">
        <v>5</v>
      </c>
      <c r="AK4" s="6" t="s">
        <v>6</v>
      </c>
      <c r="AL4" s="6" t="s">
        <v>5</v>
      </c>
      <c r="AM4" s="6" t="s">
        <v>6</v>
      </c>
      <c r="AN4" s="39"/>
      <c r="AO4" s="40"/>
      <c r="AP4" s="40"/>
      <c r="AQ4" s="6" t="s">
        <v>5</v>
      </c>
      <c r="AR4" s="6" t="s">
        <v>6</v>
      </c>
      <c r="AS4" s="6" t="s">
        <v>5</v>
      </c>
      <c r="AT4" s="6" t="s">
        <v>6</v>
      </c>
      <c r="AU4" s="6" t="s">
        <v>5</v>
      </c>
      <c r="AV4" s="6" t="s">
        <v>6</v>
      </c>
      <c r="AW4" s="6" t="s">
        <v>5</v>
      </c>
      <c r="AX4" s="6" t="s">
        <v>6</v>
      </c>
      <c r="AY4" s="6" t="s">
        <v>5</v>
      </c>
      <c r="AZ4" s="6" t="s">
        <v>6</v>
      </c>
      <c r="BA4" s="39"/>
      <c r="BB4" s="40"/>
      <c r="BC4" s="40"/>
      <c r="BD4" s="6" t="s">
        <v>5</v>
      </c>
      <c r="BE4" s="6" t="s">
        <v>6</v>
      </c>
      <c r="BF4" s="6" t="s">
        <v>5</v>
      </c>
      <c r="BG4" s="6" t="s">
        <v>6</v>
      </c>
      <c r="BH4" s="6" t="s">
        <v>5</v>
      </c>
      <c r="BI4" s="6" t="s">
        <v>6</v>
      </c>
      <c r="BJ4" s="6" t="s">
        <v>5</v>
      </c>
      <c r="BK4" s="6" t="s">
        <v>6</v>
      </c>
      <c r="BL4" s="6" t="s">
        <v>5</v>
      </c>
      <c r="BM4" s="6" t="s">
        <v>6</v>
      </c>
      <c r="BN4" s="39"/>
      <c r="BO4" s="40"/>
      <c r="BP4" s="40"/>
      <c r="BQ4" s="6" t="s">
        <v>5</v>
      </c>
      <c r="BR4" s="6" t="s">
        <v>6</v>
      </c>
      <c r="BS4" s="6" t="s">
        <v>5</v>
      </c>
      <c r="BT4" s="6" t="s">
        <v>6</v>
      </c>
      <c r="BU4" s="6" t="s">
        <v>5</v>
      </c>
      <c r="BV4" s="6" t="s">
        <v>6</v>
      </c>
      <c r="BW4" s="6" t="s">
        <v>5</v>
      </c>
      <c r="BX4" s="6" t="s">
        <v>6</v>
      </c>
      <c r="BY4" s="6" t="s">
        <v>5</v>
      </c>
      <c r="BZ4" s="6" t="s">
        <v>6</v>
      </c>
      <c r="CA4" s="39"/>
      <c r="CB4" s="40"/>
      <c r="CC4" s="40"/>
      <c r="CD4" s="6" t="s">
        <v>5</v>
      </c>
      <c r="CE4" s="6" t="s">
        <v>6</v>
      </c>
      <c r="CF4" s="6" t="s">
        <v>5</v>
      </c>
      <c r="CG4" s="6" t="s">
        <v>6</v>
      </c>
      <c r="CH4" s="6" t="s">
        <v>5</v>
      </c>
      <c r="CI4" s="6" t="s">
        <v>6</v>
      </c>
      <c r="CJ4" s="6" t="s">
        <v>5</v>
      </c>
      <c r="CK4" s="6" t="s">
        <v>6</v>
      </c>
      <c r="CL4" s="6" t="s">
        <v>5</v>
      </c>
      <c r="CM4" s="6" t="s">
        <v>6</v>
      </c>
      <c r="CN4" s="6" t="s">
        <v>5</v>
      </c>
      <c r="CO4" s="6" t="s">
        <v>6</v>
      </c>
    </row>
    <row r="5" spans="1:97">
      <c r="A5" s="41">
        <v>1</v>
      </c>
      <c r="B5" s="43" t="s">
        <v>7</v>
      </c>
      <c r="C5" s="7" t="s">
        <v>8</v>
      </c>
      <c r="D5" s="8">
        <v>133244.91110358754</v>
      </c>
      <c r="E5" s="8">
        <v>137494.60629907693</v>
      </c>
      <c r="F5" s="9">
        <v>2552.2927810878605</v>
      </c>
      <c r="G5" s="9">
        <v>2678.1958701580252</v>
      </c>
      <c r="H5" s="10">
        <v>23655.613707599736</v>
      </c>
      <c r="I5" s="10">
        <v>23296.596544466684</v>
      </c>
      <c r="J5" s="11">
        <v>59677.247721583946</v>
      </c>
      <c r="K5" s="11">
        <v>65078.770614039015</v>
      </c>
      <c r="L5" s="11">
        <v>57594.879994883573</v>
      </c>
      <c r="M5" s="11">
        <v>58551.412593213259</v>
      </c>
      <c r="N5" s="41">
        <v>1</v>
      </c>
      <c r="O5" s="43" t="s">
        <v>7</v>
      </c>
      <c r="P5" s="7" t="s">
        <v>8</v>
      </c>
      <c r="Q5" s="9">
        <v>564.19106736574099</v>
      </c>
      <c r="R5" s="9">
        <v>559.65433334818022</v>
      </c>
      <c r="S5" s="12">
        <v>110184.0899984202</v>
      </c>
      <c r="T5" s="12">
        <v>109601.94420908431</v>
      </c>
      <c r="U5" s="11">
        <v>37806.423066852396</v>
      </c>
      <c r="V5" s="11">
        <v>37671.797603968313</v>
      </c>
      <c r="W5" s="11">
        <v>6608.0650513482788</v>
      </c>
      <c r="X5" s="11">
        <v>6503.3774111011026</v>
      </c>
      <c r="Y5" s="11">
        <v>10929.978240669892</v>
      </c>
      <c r="Z5" s="11">
        <v>10916.578563752966</v>
      </c>
      <c r="AA5" s="41">
        <v>1</v>
      </c>
      <c r="AB5" s="43" t="s">
        <v>7</v>
      </c>
      <c r="AC5" s="7" t="s">
        <v>8</v>
      </c>
      <c r="AD5" s="8">
        <v>32752.218279041517</v>
      </c>
      <c r="AE5" s="8">
        <v>33058.794885784191</v>
      </c>
      <c r="AF5" s="8">
        <v>110724.72321405369</v>
      </c>
      <c r="AG5" s="8">
        <v>111415.89626310134</v>
      </c>
      <c r="AH5" s="8">
        <v>2683.5600673798604</v>
      </c>
      <c r="AI5" s="8">
        <v>2634.219609845602</v>
      </c>
      <c r="AJ5" s="8">
        <v>182790.37618067703</v>
      </c>
      <c r="AK5" s="8">
        <v>182202.58144973152</v>
      </c>
      <c r="AL5" s="11">
        <v>184746.07316384901</v>
      </c>
      <c r="AM5" s="11">
        <v>188103.93224660761</v>
      </c>
      <c r="AN5" s="41">
        <v>1</v>
      </c>
      <c r="AO5" s="43" t="s">
        <v>7</v>
      </c>
      <c r="AP5" s="7" t="s">
        <v>8</v>
      </c>
      <c r="AQ5" s="11">
        <v>1554.0175649445862</v>
      </c>
      <c r="AR5" s="11">
        <v>1534.1791707073075</v>
      </c>
      <c r="AS5" s="11">
        <v>1262.6085211434299</v>
      </c>
      <c r="AT5" s="11">
        <v>1291.3522032314581</v>
      </c>
      <c r="AU5" s="11">
        <v>165.23366813112483</v>
      </c>
      <c r="AV5" s="11">
        <v>173.91007434224613</v>
      </c>
      <c r="AW5" s="8">
        <v>581.35058644739127</v>
      </c>
      <c r="AX5" s="8">
        <v>581.67725971259972</v>
      </c>
      <c r="AY5" s="11">
        <v>76648.124276994626</v>
      </c>
      <c r="AZ5" s="11">
        <v>76039.007373135057</v>
      </c>
      <c r="BA5" s="41">
        <v>1</v>
      </c>
      <c r="BB5" s="43" t="s">
        <v>7</v>
      </c>
      <c r="BC5" s="7" t="s">
        <v>8</v>
      </c>
      <c r="BD5" s="11">
        <v>43186.538044481509</v>
      </c>
      <c r="BE5" s="11">
        <v>42805.671899601221</v>
      </c>
      <c r="BF5" s="11">
        <v>138908.65055859034</v>
      </c>
      <c r="BG5" s="11">
        <v>155037.14326149691</v>
      </c>
      <c r="BH5" s="8">
        <v>583.9309087487394</v>
      </c>
      <c r="BI5" s="8">
        <v>582.91827889701983</v>
      </c>
      <c r="BJ5" s="11">
        <v>64315.742358415817</v>
      </c>
      <c r="BK5" s="11">
        <v>63963.673957009778</v>
      </c>
      <c r="BL5" s="11">
        <v>1388.1624338285997</v>
      </c>
      <c r="BM5" s="11">
        <v>1402.7268258090251</v>
      </c>
      <c r="BN5" s="41">
        <v>1</v>
      </c>
      <c r="BO5" s="43" t="s">
        <v>7</v>
      </c>
      <c r="BP5" s="7" t="s">
        <v>8</v>
      </c>
      <c r="BQ5" s="8">
        <v>170450.42546027136</v>
      </c>
      <c r="BR5" s="8">
        <v>181268.35327368233</v>
      </c>
      <c r="BS5" s="11">
        <v>9564.970158011929</v>
      </c>
      <c r="BT5" s="11">
        <v>9578.8053494736869</v>
      </c>
      <c r="BU5" s="11">
        <v>51992.575053772038</v>
      </c>
      <c r="BV5" s="11">
        <v>51684.570410638087</v>
      </c>
      <c r="BW5" s="9">
        <v>317.24664172734322</v>
      </c>
      <c r="BX5" s="9">
        <v>318.49758995344001</v>
      </c>
      <c r="BY5" s="9">
        <v>13.908451930489598</v>
      </c>
      <c r="BZ5" s="9">
        <v>12.852108071937568</v>
      </c>
      <c r="CA5" s="41">
        <v>1</v>
      </c>
      <c r="CB5" s="43" t="s">
        <v>7</v>
      </c>
      <c r="CC5" s="7" t="s">
        <v>8</v>
      </c>
      <c r="CD5" s="9">
        <v>120.74676452858468</v>
      </c>
      <c r="CE5" s="9">
        <v>112.50588089995</v>
      </c>
      <c r="CF5" s="9">
        <v>37.711581720496966</v>
      </c>
      <c r="CG5" s="9">
        <v>37.674033622428368</v>
      </c>
      <c r="CH5" s="9">
        <v>469.39778038595119</v>
      </c>
      <c r="CI5" s="9">
        <v>452.44619636233318</v>
      </c>
      <c r="CJ5" s="9"/>
      <c r="CK5" s="9"/>
      <c r="CL5" s="9">
        <v>236.42970614723583</v>
      </c>
      <c r="CM5" s="9">
        <v>235.01640838536994</v>
      </c>
      <c r="CN5" s="37">
        <f>D5+F5+H5+J5+L5+Q5+S5+W5+AD5+AF5+AH5+AL5+AS5+AU5+AW5+AY5+BF5+BH5+BJ5+BL5+BS5+BU5+BW5+CF5+CH5+CJ5+CL5+U5+Y5+AJ5+AQ5+BD5+BQ5+BY5+CD5</f>
        <v>1518312.414158622</v>
      </c>
      <c r="CO5" s="37">
        <f>E5+G5+I5+K5+M5+R5+T5+X5+AE5+AG5+AI5+AM5+AT5+AV5+AX5+AZ5+BG5+BI5+BK5+BM5+BT5+BV5+BX5+CG5+CI5+CK5+CM5+V5+Z5+AK5+AR5+BE5+BR5+BZ5+CE5</f>
        <v>1556881.3400523115</v>
      </c>
      <c r="CR5" s="34"/>
      <c r="CS5" s="34"/>
    </row>
    <row r="6" spans="1:97">
      <c r="A6" s="41"/>
      <c r="B6" s="43"/>
      <c r="C6" s="15" t="s">
        <v>9</v>
      </c>
      <c r="D6" s="16">
        <v>16.186813289377948</v>
      </c>
      <c r="E6" s="16">
        <v>15.308591986257987</v>
      </c>
      <c r="F6" s="13">
        <v>988.08726239338955</v>
      </c>
      <c r="G6" s="13">
        <v>893.68680478511317</v>
      </c>
      <c r="H6" s="17">
        <v>150.27545321176882</v>
      </c>
      <c r="I6" s="17">
        <v>122.83280228414368</v>
      </c>
      <c r="J6" s="18"/>
      <c r="K6" s="18"/>
      <c r="L6" s="18">
        <v>1.8433731593955001</v>
      </c>
      <c r="M6" s="18">
        <v>20.385830241959106</v>
      </c>
      <c r="N6" s="41"/>
      <c r="O6" s="43"/>
      <c r="P6" s="15" t="s">
        <v>9</v>
      </c>
      <c r="Q6" s="13"/>
      <c r="R6" s="13"/>
      <c r="S6" s="19"/>
      <c r="T6" s="19"/>
      <c r="U6" s="18"/>
      <c r="V6" s="18"/>
      <c r="W6" s="18"/>
      <c r="X6" s="18"/>
      <c r="Y6" s="18"/>
      <c r="Z6" s="18"/>
      <c r="AA6" s="41"/>
      <c r="AB6" s="43"/>
      <c r="AC6" s="15" t="s">
        <v>9</v>
      </c>
      <c r="AD6" s="16"/>
      <c r="AE6" s="16"/>
      <c r="AF6" s="16"/>
      <c r="AG6" s="16"/>
      <c r="AH6" s="16"/>
      <c r="AI6" s="16"/>
      <c r="AJ6" s="16"/>
      <c r="AK6" s="16"/>
      <c r="AL6" s="18"/>
      <c r="AM6" s="18"/>
      <c r="AN6" s="41"/>
      <c r="AO6" s="43"/>
      <c r="AP6" s="15" t="s">
        <v>9</v>
      </c>
      <c r="AQ6" s="18">
        <v>492.38983335124692</v>
      </c>
      <c r="AR6" s="18">
        <v>450.86573804868522</v>
      </c>
      <c r="AS6" s="18">
        <v>322.49041929551873</v>
      </c>
      <c r="AT6" s="18">
        <v>233.03529450573069</v>
      </c>
      <c r="AU6" s="18">
        <v>919.57158346911262</v>
      </c>
      <c r="AV6" s="18">
        <v>790.51517408383472</v>
      </c>
      <c r="AW6" s="16">
        <v>1135.1469715464655</v>
      </c>
      <c r="AX6" s="16">
        <v>1165.6651073726327</v>
      </c>
      <c r="AY6" s="18">
        <v>1050.8491177658925</v>
      </c>
      <c r="AZ6" s="18">
        <v>716.4164589251111</v>
      </c>
      <c r="BA6" s="41"/>
      <c r="BB6" s="43"/>
      <c r="BC6" s="15" t="s">
        <v>9</v>
      </c>
      <c r="BD6" s="18"/>
      <c r="BE6" s="18"/>
      <c r="BF6" s="18"/>
      <c r="BG6" s="18"/>
      <c r="BH6" s="17"/>
      <c r="BI6" s="17"/>
      <c r="BJ6" s="18"/>
      <c r="BK6" s="18"/>
      <c r="BL6" s="18">
        <v>80.888839020984463</v>
      </c>
      <c r="BM6" s="18">
        <v>125.51530091455125</v>
      </c>
      <c r="BN6" s="41"/>
      <c r="BO6" s="43"/>
      <c r="BP6" s="15" t="s">
        <v>9</v>
      </c>
      <c r="BQ6" s="16"/>
      <c r="BR6" s="16"/>
      <c r="BS6" s="18"/>
      <c r="BT6" s="18"/>
      <c r="BU6" s="13"/>
      <c r="BV6" s="13"/>
      <c r="BW6" s="13"/>
      <c r="BX6" s="13"/>
      <c r="BY6" s="13"/>
      <c r="BZ6" s="13"/>
      <c r="CA6" s="41"/>
      <c r="CB6" s="43"/>
      <c r="CC6" s="15" t="s">
        <v>9</v>
      </c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37">
        <f>D6+F6+H6+J6+L6+Q6+S6+W6+AD6+AF6+AH6+AL6+AS6+AU6+AW6+AY6+BF6+BH6+BJ6+BL6+BS6+BU6+BW6+CF6+CH6+CJ6+CL6+U6+Y6+AJ6+AQ6+BD6+BQ6+BY6+CD6</f>
        <v>5157.7296665031517</v>
      </c>
      <c r="CO6" s="37">
        <f>E6+G6+I6+K6+M6+R6+T6+X6+AE6+AG6+AI6+AM6+AT6+AV6+AX6+AZ6+BG6+BI6+BK6+BM6+BT6+BV6+BX6+CG6+CI6+CK6+CM6+V6+Z6+AK6+AR6+BE6+BR6+BZ6+CE6</f>
        <v>4534.2271031480195</v>
      </c>
      <c r="CR6" s="34"/>
      <c r="CS6" s="34"/>
    </row>
    <row r="7" spans="1:97">
      <c r="A7" s="41"/>
      <c r="B7" s="43"/>
      <c r="C7" s="15" t="s">
        <v>10</v>
      </c>
      <c r="D7" s="16">
        <v>25936.147528109002</v>
      </c>
      <c r="E7" s="16">
        <v>18979.945636496457</v>
      </c>
      <c r="F7" s="13">
        <v>42.09251790785347</v>
      </c>
      <c r="G7" s="13">
        <v>70.109912154083759</v>
      </c>
      <c r="H7" s="17">
        <v>247.84000363329619</v>
      </c>
      <c r="I7" s="17">
        <v>624.27107424012047</v>
      </c>
      <c r="J7" s="18">
        <v>10808.082663929759</v>
      </c>
      <c r="K7" s="18">
        <v>5939.4198463502444</v>
      </c>
      <c r="L7" s="18">
        <v>3268.6410672916186</v>
      </c>
      <c r="M7" s="18">
        <v>3015.3718336256202</v>
      </c>
      <c r="N7" s="41"/>
      <c r="O7" s="43"/>
      <c r="P7" s="15" t="s">
        <v>10</v>
      </c>
      <c r="Q7" s="13">
        <v>28.931264138054889</v>
      </c>
      <c r="R7" s="13">
        <v>30.559005599825888</v>
      </c>
      <c r="S7" s="19">
        <v>14017.142667087215</v>
      </c>
      <c r="T7" s="19">
        <v>14326.31235957128</v>
      </c>
      <c r="U7" s="18">
        <v>762.73209461051511</v>
      </c>
      <c r="V7" s="18">
        <v>486.31955751894202</v>
      </c>
      <c r="W7" s="18">
        <v>1.6588712676954001</v>
      </c>
      <c r="X7" s="18">
        <v>1.6588712676954001</v>
      </c>
      <c r="Y7" s="18">
        <v>158.71756002809667</v>
      </c>
      <c r="Z7" s="18">
        <v>153.26589124667998</v>
      </c>
      <c r="AA7" s="41"/>
      <c r="AB7" s="43"/>
      <c r="AC7" s="15" t="s">
        <v>10</v>
      </c>
      <c r="AD7" s="16">
        <v>4931.5027142436966</v>
      </c>
      <c r="AE7" s="16">
        <v>4520.8280239737924</v>
      </c>
      <c r="AF7" s="16">
        <v>5065.2079520904572</v>
      </c>
      <c r="AG7" s="16">
        <v>4010.4138203131856</v>
      </c>
      <c r="AH7" s="16">
        <v>77.698113760069916</v>
      </c>
      <c r="AI7" s="16">
        <v>98.783849699146316</v>
      </c>
      <c r="AJ7" s="16">
        <v>6516.5594302468071</v>
      </c>
      <c r="AK7" s="16">
        <v>5775.3392689387283</v>
      </c>
      <c r="AL7" s="18">
        <v>19233.422373972931</v>
      </c>
      <c r="AM7" s="18">
        <v>14689.726604147654</v>
      </c>
      <c r="AN7" s="41"/>
      <c r="AO7" s="43"/>
      <c r="AP7" s="15" t="s">
        <v>10</v>
      </c>
      <c r="AQ7" s="18">
        <v>8.6327152044704807</v>
      </c>
      <c r="AR7" s="18">
        <v>8.6327152044704807</v>
      </c>
      <c r="AS7" s="18">
        <v>0.4029640121902</v>
      </c>
      <c r="AT7" s="18">
        <v>1.4862226801162002</v>
      </c>
      <c r="AU7" s="18"/>
      <c r="AV7" s="18"/>
      <c r="AW7" s="16">
        <v>14.053495594005421</v>
      </c>
      <c r="AX7" s="16">
        <v>20.727821829471612</v>
      </c>
      <c r="AY7" s="18">
        <v>2105.2013348977175</v>
      </c>
      <c r="AZ7" s="18">
        <v>2285.5108551737599</v>
      </c>
      <c r="BA7" s="41"/>
      <c r="BB7" s="43"/>
      <c r="BC7" s="15" t="s">
        <v>10</v>
      </c>
      <c r="BD7" s="18">
        <v>28.12518300490348</v>
      </c>
      <c r="BE7" s="18">
        <v>69.665393171701169</v>
      </c>
      <c r="BF7" s="18">
        <v>77078.165987706336</v>
      </c>
      <c r="BG7" s="18">
        <v>65821.344193589815</v>
      </c>
      <c r="BH7" s="17">
        <v>0.56580536762909994</v>
      </c>
      <c r="BI7" s="17">
        <v>0.56580536762909994</v>
      </c>
      <c r="BJ7" s="18">
        <v>14070.708168036317</v>
      </c>
      <c r="BK7" s="18">
        <v>13949.49795892801</v>
      </c>
      <c r="BL7" s="18">
        <v>17.68255001882488</v>
      </c>
      <c r="BM7" s="18">
        <v>32.256199520475803</v>
      </c>
      <c r="BN7" s="41"/>
      <c r="BO7" s="43"/>
      <c r="BP7" s="15" t="s">
        <v>10</v>
      </c>
      <c r="BQ7" s="16">
        <v>12350.796885173673</v>
      </c>
      <c r="BR7" s="16">
        <v>5265.0728187184959</v>
      </c>
      <c r="BS7" s="18">
        <v>1014.5930843080986</v>
      </c>
      <c r="BT7" s="18">
        <v>977.08658943350872</v>
      </c>
      <c r="BU7" s="13">
        <v>154.1298833773341</v>
      </c>
      <c r="BV7" s="13">
        <v>42.968268553050898</v>
      </c>
      <c r="BW7" s="13"/>
      <c r="BX7" s="13"/>
      <c r="BY7" s="13">
        <v>3.8178247543500525</v>
      </c>
      <c r="BZ7" s="13">
        <v>1.0836533302457856</v>
      </c>
      <c r="CA7" s="41"/>
      <c r="CB7" s="43"/>
      <c r="CC7" s="15" t="s">
        <v>10</v>
      </c>
      <c r="CD7" s="13">
        <v>91.507699826112869</v>
      </c>
      <c r="CE7" s="13">
        <v>89.934732567668689</v>
      </c>
      <c r="CF7" s="13">
        <v>10.619379033895592</v>
      </c>
      <c r="CG7" s="13">
        <v>10.619379033895592</v>
      </c>
      <c r="CH7" s="13">
        <v>91.54291781181513</v>
      </c>
      <c r="CI7" s="13">
        <v>76.681898475956004</v>
      </c>
      <c r="CJ7" s="13"/>
      <c r="CK7" s="13"/>
      <c r="CL7" s="13">
        <v>67.824391697628599</v>
      </c>
      <c r="CM7" s="13">
        <v>66.446510735351296</v>
      </c>
      <c r="CN7" s="37">
        <f>D7+F7+H7+J7+L7+Q7+S7+W7+AD7+AF7+AH7+AL7+AS7+AU7+AW7+AY7+BF7+BH7+BJ7+BL7+BS7+BU7+BW7+CF7+CH7+CJ7+CL7+U7+Y7+AJ7+AQ7+BD7+BQ7+BY7+CD7</f>
        <v>198204.74709214235</v>
      </c>
      <c r="CO7" s="37">
        <f>E7+G7+I7+K7+M7+R7+T7+X7+AE7+AG7+AI7+AM7+AT7+AV7+AX7+AZ7+BG7+BI7+BK7+BM7+BT7+BV7+BX7+CG7+CI7+CK7+CM7+V7+Z7+AK7+AR7+BE7+BR7+BZ7+CE7</f>
        <v>161441.90657145708</v>
      </c>
      <c r="CR7" s="34"/>
      <c r="CS7" s="34"/>
    </row>
    <row r="8" spans="1:97">
      <c r="A8" s="41"/>
      <c r="B8" s="43"/>
      <c r="C8" s="15" t="s">
        <v>11</v>
      </c>
      <c r="D8" s="16">
        <v>6797.6516381209422</v>
      </c>
      <c r="E8" s="16">
        <v>8537.894742118584</v>
      </c>
      <c r="F8" s="13">
        <v>31.682820601125638</v>
      </c>
      <c r="G8" s="13">
        <v>50.045466477697133</v>
      </c>
      <c r="H8" s="17">
        <v>3815.5676719037879</v>
      </c>
      <c r="I8" s="17">
        <v>3829.4556144862149</v>
      </c>
      <c r="J8" s="18">
        <v>2434.3431182607851</v>
      </c>
      <c r="K8" s="18">
        <v>2445.8333986185789</v>
      </c>
      <c r="L8" s="18">
        <v>221.37027589401615</v>
      </c>
      <c r="M8" s="18">
        <v>237.21276356576789</v>
      </c>
      <c r="N8" s="41"/>
      <c r="O8" s="43"/>
      <c r="P8" s="15" t="s">
        <v>11</v>
      </c>
      <c r="Q8" s="13">
        <v>176.67055146138313</v>
      </c>
      <c r="R8" s="13">
        <v>174.11167264844732</v>
      </c>
      <c r="S8" s="19">
        <v>310.20444980975941</v>
      </c>
      <c r="T8" s="19">
        <v>330.05054926529158</v>
      </c>
      <c r="U8" s="18">
        <v>140.5564388422132</v>
      </c>
      <c r="V8" s="18">
        <v>138.1857059334294</v>
      </c>
      <c r="W8" s="18">
        <v>2156.2838917296103</v>
      </c>
      <c r="X8" s="18">
        <v>2042.8827325646935</v>
      </c>
      <c r="Y8" s="18">
        <v>2073.7346856558165</v>
      </c>
      <c r="Z8" s="18">
        <v>2079.0589139420763</v>
      </c>
      <c r="AA8" s="41"/>
      <c r="AB8" s="43"/>
      <c r="AC8" s="15" t="s">
        <v>11</v>
      </c>
      <c r="AD8" s="16">
        <v>23.856122781582215</v>
      </c>
      <c r="AE8" s="16">
        <v>47.452491743647116</v>
      </c>
      <c r="AF8" s="16">
        <v>19750.142539493561</v>
      </c>
      <c r="AG8" s="16">
        <v>19877.884706719571</v>
      </c>
      <c r="AH8" s="16">
        <v>19009.880662904106</v>
      </c>
      <c r="AI8" s="16">
        <v>18924.469681457816</v>
      </c>
      <c r="AJ8" s="16">
        <v>50.282133597706</v>
      </c>
      <c r="AK8" s="16">
        <v>55.895315860860009</v>
      </c>
      <c r="AL8" s="18">
        <v>6259.433181529037</v>
      </c>
      <c r="AM8" s="18">
        <v>6133.3682321239903</v>
      </c>
      <c r="AN8" s="41"/>
      <c r="AO8" s="43"/>
      <c r="AP8" s="15" t="s">
        <v>11</v>
      </c>
      <c r="AQ8" s="18">
        <v>37.044821264869711</v>
      </c>
      <c r="AR8" s="18">
        <v>37.92324026149771</v>
      </c>
      <c r="AS8" s="18">
        <v>565.71960445750574</v>
      </c>
      <c r="AT8" s="18">
        <v>564.21271344768775</v>
      </c>
      <c r="AU8" s="18">
        <v>78.821697174217533</v>
      </c>
      <c r="AV8" s="18">
        <v>83.858853089825033</v>
      </c>
      <c r="AW8" s="16">
        <v>8.9832379255058132</v>
      </c>
      <c r="AX8" s="16">
        <v>9.4249484826928125</v>
      </c>
      <c r="AY8" s="18">
        <v>333.83626387041261</v>
      </c>
      <c r="AZ8" s="18">
        <v>337.26354030130938</v>
      </c>
      <c r="BA8" s="41"/>
      <c r="BB8" s="43"/>
      <c r="BC8" s="15" t="s">
        <v>11</v>
      </c>
      <c r="BD8" s="18">
        <v>562.50122159693115</v>
      </c>
      <c r="BE8" s="18">
        <v>817.16884590082088</v>
      </c>
      <c r="BF8" s="18">
        <v>100.172462116098</v>
      </c>
      <c r="BG8" s="18">
        <v>106.30088209588018</v>
      </c>
      <c r="BH8" s="17">
        <v>6.2286420331234709</v>
      </c>
      <c r="BI8" s="17">
        <v>6.2286420331234709</v>
      </c>
      <c r="BJ8" s="18">
        <v>9509.0525938387127</v>
      </c>
      <c r="BK8" s="18">
        <v>9531.5709429507388</v>
      </c>
      <c r="BL8" s="18">
        <v>756.38401185479529</v>
      </c>
      <c r="BM8" s="18">
        <v>730.70841667383422</v>
      </c>
      <c r="BN8" s="41"/>
      <c r="BO8" s="43"/>
      <c r="BP8" s="15" t="s">
        <v>11</v>
      </c>
      <c r="BQ8" s="16">
        <v>4383.6228743952233</v>
      </c>
      <c r="BR8" s="16">
        <v>4550.8406937929294</v>
      </c>
      <c r="BS8" s="18">
        <v>174.42191018472394</v>
      </c>
      <c r="BT8" s="18">
        <v>170.66691898323757</v>
      </c>
      <c r="BU8" s="13">
        <v>2403.8223750119582</v>
      </c>
      <c r="BV8" s="13">
        <v>2499.7784030688426</v>
      </c>
      <c r="BW8" s="13">
        <v>73.751219383969996</v>
      </c>
      <c r="BX8" s="13">
        <v>73.751219383969996</v>
      </c>
      <c r="BY8" s="13">
        <v>0.92783605303066996</v>
      </c>
      <c r="BZ8" s="13">
        <v>1.0211170742953699</v>
      </c>
      <c r="CA8" s="41"/>
      <c r="CB8" s="43"/>
      <c r="CC8" s="15" t="s">
        <v>11</v>
      </c>
      <c r="CD8" s="13">
        <v>16.150206933594419</v>
      </c>
      <c r="CE8" s="13">
        <v>15.309263536284217</v>
      </c>
      <c r="CF8" s="13">
        <v>9.030197295889538</v>
      </c>
      <c r="CG8" s="13">
        <v>9.030197295889538</v>
      </c>
      <c r="CH8" s="13">
        <v>2.4341640900065005</v>
      </c>
      <c r="CI8" s="13">
        <v>15.9461716855999</v>
      </c>
      <c r="CJ8" s="13"/>
      <c r="CK8" s="13"/>
      <c r="CL8" s="13">
        <v>21.646004307333634</v>
      </c>
      <c r="CM8" s="13">
        <v>21.406454595756635</v>
      </c>
      <c r="CN8" s="37">
        <f>D8+F8+H8+J8+L8+Q8+S8+W8+AD8+AF8+AH8+AL8+AS8+AU8+AW8+AY8+BF8+BH8+BJ8+BL8+BS8+BU8+BW8+CF8+CH8+CJ8+CL8+U8+Y8+AJ8+AQ8+BD8+BQ8+BY8+CD8</f>
        <v>82296.211526373314</v>
      </c>
      <c r="CO8" s="37">
        <f>E8+G8+I8+K8+M8+R8+T8+X8+AE8+AG8+AI8+AM8+AT8+AV8+AX8+AZ8+BG8+BI8+BK8+BM8+BT8+BV8+BX8+CG8+CI8+CK8+CM8+V8+Z8+AK8+AR8+BE8+BR8+BZ8+CE8</f>
        <v>84486.213452180877</v>
      </c>
      <c r="CR8" s="34"/>
      <c r="CS8" s="34"/>
    </row>
    <row r="9" spans="1:97" s="22" customFormat="1">
      <c r="A9" s="42"/>
      <c r="B9" s="44"/>
      <c r="C9" s="20" t="s">
        <v>12</v>
      </c>
      <c r="D9" s="21">
        <f>SUM(D5:D8)</f>
        <v>165994.89708310686</v>
      </c>
      <c r="E9" s="21">
        <f t="shared" ref="E9:CH9" si="0">SUM(E5:E8)</f>
        <v>165027.75526967822</v>
      </c>
      <c r="F9" s="21">
        <f t="shared" si="0"/>
        <v>3614.1553819902292</v>
      </c>
      <c r="G9" s="21">
        <f t="shared" si="0"/>
        <v>3692.0380535749191</v>
      </c>
      <c r="H9" s="21">
        <f t="shared" si="0"/>
        <v>27869.296836348589</v>
      </c>
      <c r="I9" s="21">
        <f t="shared" si="0"/>
        <v>27873.156035477165</v>
      </c>
      <c r="J9" s="21">
        <f t="shared" si="0"/>
        <v>72919.673503774495</v>
      </c>
      <c r="K9" s="21">
        <f t="shared" si="0"/>
        <v>73464.023859007837</v>
      </c>
      <c r="L9" s="21">
        <f t="shared" si="0"/>
        <v>61086.734711228601</v>
      </c>
      <c r="M9" s="21">
        <f t="shared" si="0"/>
        <v>61824.383020646608</v>
      </c>
      <c r="N9" s="42"/>
      <c r="O9" s="44"/>
      <c r="P9" s="20" t="s">
        <v>12</v>
      </c>
      <c r="Q9" s="21">
        <f t="shared" si="0"/>
        <v>769.79288296517893</v>
      </c>
      <c r="R9" s="21">
        <f t="shared" si="0"/>
        <v>764.32501159645346</v>
      </c>
      <c r="S9" s="21">
        <f t="shared" si="0"/>
        <v>124511.43711531717</v>
      </c>
      <c r="T9" s="21">
        <f t="shared" si="0"/>
        <v>124258.30711792088</v>
      </c>
      <c r="U9" s="21">
        <f t="shared" si="0"/>
        <v>38709.711600305127</v>
      </c>
      <c r="V9" s="21">
        <f t="shared" si="0"/>
        <v>38296.302867420687</v>
      </c>
      <c r="W9" s="21">
        <f t="shared" si="0"/>
        <v>8766.0078143455848</v>
      </c>
      <c r="X9" s="21">
        <f t="shared" si="0"/>
        <v>8547.9190149334918</v>
      </c>
      <c r="Y9" s="21">
        <f t="shared" si="0"/>
        <v>13162.430486353805</v>
      </c>
      <c r="Z9" s="21">
        <f t="shared" si="0"/>
        <v>13148.903368941723</v>
      </c>
      <c r="AA9" s="42"/>
      <c r="AB9" s="44"/>
      <c r="AC9" s="20" t="s">
        <v>12</v>
      </c>
      <c r="AD9" s="21">
        <f t="shared" si="0"/>
        <v>37707.577116066794</v>
      </c>
      <c r="AE9" s="21">
        <f t="shared" si="0"/>
        <v>37627.075401501635</v>
      </c>
      <c r="AF9" s="21">
        <f t="shared" si="0"/>
        <v>135540.07370563771</v>
      </c>
      <c r="AG9" s="21">
        <f t="shared" si="0"/>
        <v>135304.19479013409</v>
      </c>
      <c r="AH9" s="21">
        <f t="shared" si="0"/>
        <v>21771.138844044035</v>
      </c>
      <c r="AI9" s="21">
        <f t="shared" si="0"/>
        <v>21657.473141002563</v>
      </c>
      <c r="AJ9" s="21">
        <f t="shared" si="0"/>
        <v>189357.21774452153</v>
      </c>
      <c r="AK9" s="21">
        <f t="shared" si="0"/>
        <v>188033.8160345311</v>
      </c>
      <c r="AL9" s="21">
        <f t="shared" si="0"/>
        <v>210238.92871935098</v>
      </c>
      <c r="AM9" s="21">
        <f t="shared" si="0"/>
        <v>208927.02708287924</v>
      </c>
      <c r="AN9" s="42"/>
      <c r="AO9" s="44"/>
      <c r="AP9" s="20" t="s">
        <v>12</v>
      </c>
      <c r="AQ9" s="21">
        <f t="shared" si="0"/>
        <v>2092.0849347651733</v>
      </c>
      <c r="AR9" s="21">
        <f t="shared" si="0"/>
        <v>2031.600864221961</v>
      </c>
      <c r="AS9" s="21">
        <f t="shared" si="0"/>
        <v>2151.2215089086449</v>
      </c>
      <c r="AT9" s="21">
        <f t="shared" si="0"/>
        <v>2090.0864338649926</v>
      </c>
      <c r="AU9" s="21">
        <f t="shared" si="0"/>
        <v>1163.6269487744548</v>
      </c>
      <c r="AV9" s="21">
        <f t="shared" si="0"/>
        <v>1048.2841015159058</v>
      </c>
      <c r="AW9" s="21">
        <f t="shared" si="0"/>
        <v>1739.5342915133681</v>
      </c>
      <c r="AX9" s="21">
        <f t="shared" si="0"/>
        <v>1777.495137397397</v>
      </c>
      <c r="AY9" s="21">
        <f t="shared" si="0"/>
        <v>80138.010993528645</v>
      </c>
      <c r="AZ9" s="21">
        <f t="shared" si="0"/>
        <v>79378.198227535249</v>
      </c>
      <c r="BA9" s="42"/>
      <c r="BB9" s="44"/>
      <c r="BC9" s="20" t="s">
        <v>12</v>
      </c>
      <c r="BD9" s="21">
        <f t="shared" si="0"/>
        <v>43777.164449083342</v>
      </c>
      <c r="BE9" s="21">
        <f t="shared" si="0"/>
        <v>43692.506138673743</v>
      </c>
      <c r="BF9" s="21">
        <f t="shared" si="0"/>
        <v>216086.98900841278</v>
      </c>
      <c r="BG9" s="21">
        <f t="shared" si="0"/>
        <v>220964.7883371826</v>
      </c>
      <c r="BH9" s="21">
        <f t="shared" si="0"/>
        <v>590.72535614949197</v>
      </c>
      <c r="BI9" s="21">
        <f t="shared" si="0"/>
        <v>589.71272629777241</v>
      </c>
      <c r="BJ9" s="21">
        <f t="shared" si="0"/>
        <v>87895.503120290843</v>
      </c>
      <c r="BK9" s="21">
        <f t="shared" si="0"/>
        <v>87444.742858888523</v>
      </c>
      <c r="BL9" s="21">
        <f t="shared" si="0"/>
        <v>2243.1178347232044</v>
      </c>
      <c r="BM9" s="21">
        <f t="shared" si="0"/>
        <v>2291.2067429178865</v>
      </c>
      <c r="BN9" s="42"/>
      <c r="BO9" s="44"/>
      <c r="BP9" s="20" t="s">
        <v>12</v>
      </c>
      <c r="BQ9" s="21">
        <f t="shared" si="0"/>
        <v>187184.84521984027</v>
      </c>
      <c r="BR9" s="21">
        <f t="shared" si="0"/>
        <v>191084.26678619377</v>
      </c>
      <c r="BS9" s="21">
        <f t="shared" si="0"/>
        <v>10753.985152504752</v>
      </c>
      <c r="BT9" s="21">
        <f t="shared" si="0"/>
        <v>10726.558857890434</v>
      </c>
      <c r="BU9" s="21">
        <f t="shared" si="0"/>
        <v>54550.527312161328</v>
      </c>
      <c r="BV9" s="21">
        <f t="shared" si="0"/>
        <v>54227.317082259979</v>
      </c>
      <c r="BW9" s="21">
        <f t="shared" si="0"/>
        <v>390.99786111131323</v>
      </c>
      <c r="BX9" s="21">
        <f t="shared" si="0"/>
        <v>392.24880933741002</v>
      </c>
      <c r="BY9" s="21">
        <f t="shared" si="0"/>
        <v>18.654112737870321</v>
      </c>
      <c r="BZ9" s="21">
        <f t="shared" si="0"/>
        <v>14.956878476478725</v>
      </c>
      <c r="CA9" s="42"/>
      <c r="CB9" s="44"/>
      <c r="CC9" s="20" t="s">
        <v>12</v>
      </c>
      <c r="CD9" s="21">
        <f t="shared" si="0"/>
        <v>228.40467128829198</v>
      </c>
      <c r="CE9" s="21">
        <f t="shared" si="0"/>
        <v>217.7498770039029</v>
      </c>
      <c r="CF9" s="21">
        <f t="shared" si="0"/>
        <v>57.361158050282093</v>
      </c>
      <c r="CG9" s="21">
        <f t="shared" si="0"/>
        <v>57.323609952213495</v>
      </c>
      <c r="CH9" s="21">
        <f t="shared" si="0"/>
        <v>563.37486228777277</v>
      </c>
      <c r="CI9" s="21">
        <f t="shared" ref="CI9:CO9" si="1">SUM(CI5:CI8)</f>
        <v>545.07426652388904</v>
      </c>
      <c r="CJ9" s="21">
        <f t="shared" si="1"/>
        <v>0</v>
      </c>
      <c r="CK9" s="21">
        <f t="shared" si="1"/>
        <v>0</v>
      </c>
      <c r="CL9" s="21">
        <f t="shared" si="1"/>
        <v>325.90010215219803</v>
      </c>
      <c r="CM9" s="21">
        <f t="shared" si="1"/>
        <v>322.86937371647792</v>
      </c>
      <c r="CN9" s="21">
        <f t="shared" si="1"/>
        <v>1803971.1024436411</v>
      </c>
      <c r="CO9" s="21">
        <f t="shared" si="1"/>
        <v>1807343.6871790977</v>
      </c>
      <c r="CR9" s="34"/>
      <c r="CS9" s="34"/>
    </row>
    <row r="10" spans="1:97" s="26" customFormat="1" ht="20.25" customHeight="1">
      <c r="A10" s="45">
        <v>2</v>
      </c>
      <c r="B10" s="48" t="s">
        <v>13</v>
      </c>
      <c r="C10" s="23" t="s">
        <v>14</v>
      </c>
      <c r="D10" s="24">
        <v>2912.9777450278989</v>
      </c>
      <c r="E10" s="24">
        <v>2893.3791244726581</v>
      </c>
      <c r="F10" s="13">
        <v>133.11526608149279</v>
      </c>
      <c r="G10" s="13">
        <v>175.7620375069549</v>
      </c>
      <c r="H10" s="25">
        <v>7.3729948837437194</v>
      </c>
      <c r="I10" s="25">
        <v>7.5204288055636193</v>
      </c>
      <c r="J10" s="13">
        <v>150.27869384618228</v>
      </c>
      <c r="K10" s="13">
        <v>150.27869384618228</v>
      </c>
      <c r="L10" s="13">
        <v>573.21137162037417</v>
      </c>
      <c r="M10" s="13">
        <v>566.69132037187205</v>
      </c>
      <c r="N10" s="45">
        <v>2</v>
      </c>
      <c r="O10" s="48" t="s">
        <v>13</v>
      </c>
      <c r="P10" s="23" t="s">
        <v>14</v>
      </c>
      <c r="Q10" s="13">
        <v>57.591201302107514</v>
      </c>
      <c r="R10" s="13">
        <v>57.591201302107514</v>
      </c>
      <c r="S10" s="24">
        <v>203.42548927684865</v>
      </c>
      <c r="T10" s="24">
        <v>203.42548927684865</v>
      </c>
      <c r="U10" s="13">
        <v>188.55521610509868</v>
      </c>
      <c r="V10" s="13">
        <v>187.16338945527667</v>
      </c>
      <c r="W10" s="13">
        <v>6590.2162641478617</v>
      </c>
      <c r="X10" s="13">
        <v>9551.9730864734829</v>
      </c>
      <c r="Y10" s="13">
        <v>94384.799327243396</v>
      </c>
      <c r="Z10" s="13">
        <v>104156.79563327678</v>
      </c>
      <c r="AA10" s="45">
        <v>2</v>
      </c>
      <c r="AB10" s="48" t="s">
        <v>13</v>
      </c>
      <c r="AC10" s="23" t="s">
        <v>14</v>
      </c>
      <c r="AD10" s="24">
        <v>465.1789271684749</v>
      </c>
      <c r="AE10" s="24">
        <v>461.37855820856367</v>
      </c>
      <c r="AF10" s="24">
        <v>1147.7116346613243</v>
      </c>
      <c r="AG10" s="24">
        <v>1141.1763005040382</v>
      </c>
      <c r="AH10" s="24">
        <v>258.92777092932505</v>
      </c>
      <c r="AI10" s="24">
        <v>257.21442687786754</v>
      </c>
      <c r="AJ10" s="24">
        <v>433.95848098867009</v>
      </c>
      <c r="AK10" s="24">
        <v>418.761516664</v>
      </c>
      <c r="AL10" s="13">
        <v>1103.4381427595488</v>
      </c>
      <c r="AM10" s="13">
        <v>1094.2031555252149</v>
      </c>
      <c r="AN10" s="45">
        <v>2</v>
      </c>
      <c r="AO10" s="48" t="s">
        <v>13</v>
      </c>
      <c r="AP10" s="23" t="s">
        <v>14</v>
      </c>
      <c r="AQ10" s="13"/>
      <c r="AR10" s="13"/>
      <c r="AS10" s="13">
        <v>262.83888247040585</v>
      </c>
      <c r="AT10" s="13">
        <v>262.83888247040585</v>
      </c>
      <c r="AU10" s="13">
        <v>0.198290909318</v>
      </c>
      <c r="AV10" s="13">
        <v>5.0744385856180001</v>
      </c>
      <c r="AW10" s="24">
        <v>0.86427534537405004</v>
      </c>
      <c r="AX10" s="24">
        <v>0.86427534537405004</v>
      </c>
      <c r="AY10" s="13">
        <v>482.71424207472222</v>
      </c>
      <c r="AZ10" s="13">
        <v>482.71424207472222</v>
      </c>
      <c r="BA10" s="45">
        <v>2</v>
      </c>
      <c r="BB10" s="48" t="s">
        <v>13</v>
      </c>
      <c r="BC10" s="23" t="s">
        <v>14</v>
      </c>
      <c r="BD10" s="13"/>
      <c r="BE10" s="13"/>
      <c r="BF10" s="13">
        <v>4995.2112524591794</v>
      </c>
      <c r="BG10" s="13">
        <v>4979.6147509700004</v>
      </c>
      <c r="BH10" s="25">
        <v>992.60864892816699</v>
      </c>
      <c r="BI10" s="25">
        <v>810.94759590173044</v>
      </c>
      <c r="BJ10" s="13">
        <v>283.14598921678646</v>
      </c>
      <c r="BK10" s="13">
        <v>270.94037606236918</v>
      </c>
      <c r="BL10" s="13"/>
      <c r="BM10" s="13"/>
      <c r="BN10" s="45">
        <v>2</v>
      </c>
      <c r="BO10" s="48" t="s">
        <v>13</v>
      </c>
      <c r="BP10" s="23" t="s">
        <v>14</v>
      </c>
      <c r="BQ10" s="24">
        <v>688.42150647494987</v>
      </c>
      <c r="BR10" s="24">
        <v>679.74328905409561</v>
      </c>
      <c r="BS10" s="13">
        <v>3123.1376110808687</v>
      </c>
      <c r="BT10" s="13">
        <v>6038.1749241716889</v>
      </c>
      <c r="BU10" s="13">
        <v>61.628451753698045</v>
      </c>
      <c r="BV10" s="13">
        <v>57.918431513430768</v>
      </c>
      <c r="BW10" s="13"/>
      <c r="BX10" s="13"/>
      <c r="BY10" s="13"/>
      <c r="BZ10" s="13"/>
      <c r="CA10" s="45">
        <v>2</v>
      </c>
      <c r="CB10" s="48" t="s">
        <v>13</v>
      </c>
      <c r="CC10" s="23" t="s">
        <v>14</v>
      </c>
      <c r="CD10" s="13"/>
      <c r="CE10" s="13"/>
      <c r="CF10" s="13"/>
      <c r="CG10" s="13"/>
      <c r="CH10" s="13">
        <v>0.10478100036</v>
      </c>
      <c r="CI10" s="13">
        <v>0.10478100036</v>
      </c>
      <c r="CJ10" s="13"/>
      <c r="CK10" s="13"/>
      <c r="CL10" s="13"/>
      <c r="CM10" s="13"/>
      <c r="CN10" s="37">
        <f>D10+F10+H10+J10+L10+Q10+S10+W10+AD10+AF10+AH10+AL10+AS10+AU10+AW10+AY10+BF10+BH10+BJ10+BL10+BS10+BU10+BW10+CF10+CH10+CJ10+CL10+U10+Y10+AJ10+AQ10+BD10+BQ10+BY10+CD10</f>
        <v>119501.63245775618</v>
      </c>
      <c r="CO10" s="37">
        <f>E10+G10+I10+K10+M10+R10+T10+X10+AE10+AG10+AI10+AM10+AT10+AV10+AX10+AZ10+BG10+BI10+BK10+BM10+BT10+BV10+BX10+CG10+CI10+CK10+CM10+V10+Z10+AK10+AR10+BE10+BR10+BZ10+CE10</f>
        <v>134912.25034971721</v>
      </c>
      <c r="CR10" s="34"/>
      <c r="CS10" s="34"/>
    </row>
    <row r="11" spans="1:97" s="26" customFormat="1" ht="20.25" customHeight="1">
      <c r="A11" s="46"/>
      <c r="B11" s="49"/>
      <c r="C11" s="23" t="s">
        <v>15</v>
      </c>
      <c r="D11" s="24">
        <v>372.88224565480715</v>
      </c>
      <c r="E11" s="24">
        <v>371.90844410950388</v>
      </c>
      <c r="F11" s="13"/>
      <c r="G11" s="13"/>
      <c r="H11" s="25">
        <v>6.8020111701289787</v>
      </c>
      <c r="I11" s="25">
        <v>6.8020111701289787</v>
      </c>
      <c r="J11" s="13">
        <v>60.711689286362521</v>
      </c>
      <c r="K11" s="13">
        <v>56.866625822395726</v>
      </c>
      <c r="L11" s="13">
        <v>65.257619437317004</v>
      </c>
      <c r="M11" s="13">
        <v>23.306949474977703</v>
      </c>
      <c r="N11" s="46"/>
      <c r="O11" s="49"/>
      <c r="P11" s="23" t="s">
        <v>15</v>
      </c>
      <c r="Q11" s="13"/>
      <c r="R11" s="13"/>
      <c r="S11" s="24">
        <v>439.15333895711302</v>
      </c>
      <c r="T11" s="24">
        <v>444.38972256856096</v>
      </c>
      <c r="U11" s="13"/>
      <c r="V11" s="13"/>
      <c r="W11" s="13">
        <v>144.13605344876026</v>
      </c>
      <c r="X11" s="13">
        <v>129.29702331868916</v>
      </c>
      <c r="Y11" s="13">
        <v>608.47429233870253</v>
      </c>
      <c r="Z11" s="13">
        <v>609.41138306370544</v>
      </c>
      <c r="AA11" s="46"/>
      <c r="AB11" s="49"/>
      <c r="AC11" s="23" t="s">
        <v>15</v>
      </c>
      <c r="AD11" s="24">
        <v>79.428982751966927</v>
      </c>
      <c r="AE11" s="24">
        <v>79.449631945402444</v>
      </c>
      <c r="AF11" s="24">
        <v>60.907743276702611</v>
      </c>
      <c r="AG11" s="24">
        <v>60.969034311249231</v>
      </c>
      <c r="AH11" s="24"/>
      <c r="AI11" s="24"/>
      <c r="AJ11" s="24">
        <v>1466.3563365457908</v>
      </c>
      <c r="AK11" s="24">
        <v>1465.0667621499999</v>
      </c>
      <c r="AL11" s="13">
        <v>500.83374023604949</v>
      </c>
      <c r="AM11" s="13">
        <v>484.86105392497575</v>
      </c>
      <c r="AN11" s="46"/>
      <c r="AO11" s="49"/>
      <c r="AP11" s="23" t="s">
        <v>15</v>
      </c>
      <c r="AQ11" s="13"/>
      <c r="AR11" s="13"/>
      <c r="AS11" s="13"/>
      <c r="AT11" s="13"/>
      <c r="AU11" s="13"/>
      <c r="AV11" s="13"/>
      <c r="AW11" s="24"/>
      <c r="AX11" s="24"/>
      <c r="AY11" s="13">
        <v>716.38427393815618</v>
      </c>
      <c r="AZ11" s="13">
        <v>717.61760752071916</v>
      </c>
      <c r="BA11" s="46"/>
      <c r="BB11" s="49"/>
      <c r="BC11" s="23" t="s">
        <v>15</v>
      </c>
      <c r="BD11" s="13">
        <v>37.976204367535736</v>
      </c>
      <c r="BE11" s="13">
        <v>35.168748101607896</v>
      </c>
      <c r="BF11" s="13">
        <v>2649.5309276291955</v>
      </c>
      <c r="BG11" s="13">
        <v>2510.2922751416722</v>
      </c>
      <c r="BH11" s="25">
        <v>0.43497689484410001</v>
      </c>
      <c r="BI11" s="25">
        <v>7.4847845261879726</v>
      </c>
      <c r="BJ11" s="13">
        <v>66.096757189526528</v>
      </c>
      <c r="BK11" s="13">
        <v>69.71304654796991</v>
      </c>
      <c r="BL11" s="13">
        <v>8.4472624375399999E-2</v>
      </c>
      <c r="BM11" s="13">
        <v>8.4472624375399999E-2</v>
      </c>
      <c r="BN11" s="46"/>
      <c r="BO11" s="49"/>
      <c r="BP11" s="23" t="s">
        <v>15</v>
      </c>
      <c r="BQ11" s="24">
        <v>3132.9004529271215</v>
      </c>
      <c r="BR11" s="24">
        <v>2891.7566946614793</v>
      </c>
      <c r="BS11" s="13">
        <v>4.2674269157475004</v>
      </c>
      <c r="BT11" s="13">
        <v>4.2674269157475004</v>
      </c>
      <c r="BU11" s="13">
        <v>19.074725071308311</v>
      </c>
      <c r="BV11" s="13">
        <v>18.46695855702561</v>
      </c>
      <c r="BW11" s="13"/>
      <c r="BX11" s="13"/>
      <c r="BY11" s="13">
        <v>7.2058629409900002E-2</v>
      </c>
      <c r="BZ11" s="13">
        <v>7.2058629409900002E-2</v>
      </c>
      <c r="CA11" s="46"/>
      <c r="CB11" s="49"/>
      <c r="CC11" s="23" t="s">
        <v>15</v>
      </c>
      <c r="CD11" s="13"/>
      <c r="CE11" s="13"/>
      <c r="CF11" s="13">
        <v>0.39816540781672</v>
      </c>
      <c r="CG11" s="13">
        <v>0.39816540781672</v>
      </c>
      <c r="CH11" s="13">
        <v>6.7466121325900001</v>
      </c>
      <c r="CI11" s="13">
        <v>6.0595100992260003</v>
      </c>
      <c r="CJ11" s="13"/>
      <c r="CK11" s="13"/>
      <c r="CL11" s="13">
        <v>3.5595700953989999E-2</v>
      </c>
      <c r="CM11" s="13">
        <v>3.5595700953989999E-2</v>
      </c>
      <c r="CN11" s="37">
        <f>D11+F11+H11+J11+L11+Q11+S11+W11+AD11+AF11+AH11+AL11+AS11+AU11+AW11+AY11+BF11+BH11+BJ11+BL11+BS11+BU11+BW11+CF11+CH11+CJ11+CL11+U11+Y11+AJ11+AQ11+BD11+BQ11+BY11+CD11</f>
        <v>10438.946702532283</v>
      </c>
      <c r="CO11" s="37">
        <f>E11+G11+I11+K11+M11+R11+T11+X11+AE11+AG11+AI11+AM11+AT11+AV11+AX11+AZ11+BG11+BI11+BK11+BM11+BT11+BV11+BX11+CG11+CI11+CK11+CM11+V11+Z11+AK11+AR11+BE11+BR11+BZ11+CE11</f>
        <v>9993.7459862937812</v>
      </c>
      <c r="CR11" s="34"/>
      <c r="CS11" s="34"/>
    </row>
    <row r="12" spans="1:97" s="26" customFormat="1" ht="20.25" customHeight="1">
      <c r="A12" s="46"/>
      <c r="B12" s="49"/>
      <c r="C12" s="23" t="s">
        <v>16</v>
      </c>
      <c r="D12" s="24"/>
      <c r="E12" s="24"/>
      <c r="F12" s="13"/>
      <c r="G12" s="13"/>
      <c r="H12" s="25"/>
      <c r="I12" s="25"/>
      <c r="J12" s="13"/>
      <c r="K12" s="13"/>
      <c r="L12" s="13"/>
      <c r="M12" s="13"/>
      <c r="N12" s="46"/>
      <c r="O12" s="49"/>
      <c r="P12" s="23" t="s">
        <v>16</v>
      </c>
      <c r="Q12" s="13"/>
      <c r="R12" s="13"/>
      <c r="S12" s="24">
        <v>16868.785161126088</v>
      </c>
      <c r="T12" s="24">
        <v>16868.502294496291</v>
      </c>
      <c r="U12" s="13"/>
      <c r="V12" s="13"/>
      <c r="W12" s="13"/>
      <c r="X12" s="13"/>
      <c r="Y12" s="13"/>
      <c r="Z12" s="13"/>
      <c r="AA12" s="46"/>
      <c r="AB12" s="49"/>
      <c r="AC12" s="23" t="s">
        <v>16</v>
      </c>
      <c r="AD12" s="24"/>
      <c r="AE12" s="24"/>
      <c r="AF12" s="24"/>
      <c r="AG12" s="24"/>
      <c r="AH12" s="24"/>
      <c r="AI12" s="24"/>
      <c r="AJ12" s="24"/>
      <c r="AK12" s="24"/>
      <c r="AL12" s="13"/>
      <c r="AM12" s="13"/>
      <c r="AN12" s="46"/>
      <c r="AO12" s="49"/>
      <c r="AP12" s="23" t="s">
        <v>16</v>
      </c>
      <c r="AQ12" s="13"/>
      <c r="AR12" s="13"/>
      <c r="AS12" s="13"/>
      <c r="AT12" s="13"/>
      <c r="AU12" s="13"/>
      <c r="AV12" s="13"/>
      <c r="AW12" s="24"/>
      <c r="AX12" s="24"/>
      <c r="AY12" s="13"/>
      <c r="AZ12" s="13"/>
      <c r="BA12" s="46"/>
      <c r="BB12" s="49"/>
      <c r="BC12" s="23" t="s">
        <v>16</v>
      </c>
      <c r="BD12" s="13"/>
      <c r="BE12" s="13"/>
      <c r="BF12" s="13">
        <v>196.231656966</v>
      </c>
      <c r="BG12" s="13">
        <v>196.3310126803037</v>
      </c>
      <c r="BH12" s="24"/>
      <c r="BI12" s="24"/>
      <c r="BJ12" s="13"/>
      <c r="BK12" s="13"/>
      <c r="BL12" s="13"/>
      <c r="BM12" s="13"/>
      <c r="BN12" s="46"/>
      <c r="BO12" s="49"/>
      <c r="BP12" s="23" t="s">
        <v>16</v>
      </c>
      <c r="BQ12" s="24"/>
      <c r="BR12" s="24"/>
      <c r="BS12" s="13"/>
      <c r="BT12" s="13"/>
      <c r="BU12" s="13"/>
      <c r="BV12" s="13"/>
      <c r="BW12" s="13"/>
      <c r="BX12" s="13"/>
      <c r="BY12" s="13"/>
      <c r="BZ12" s="13"/>
      <c r="CA12" s="46"/>
      <c r="CB12" s="49"/>
      <c r="CC12" s="23" t="s">
        <v>16</v>
      </c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37">
        <f>D12+F12+H12+J12+L12+Q12+S12+W12+AD12+AF12+AH12+AL12+AS12+AU12+AW12+AY12+BF12+BH12+BJ12+BL12+BS12+BU12+BW12+CF12+CH12+CJ12+CL12+U12+Y12+AJ12+AQ12+BD12+BQ12+BY12+CD12</f>
        <v>17065.016818092088</v>
      </c>
      <c r="CO12" s="37">
        <f>E12+G12+I12+K12+M12+R12+T12+X12+AE12+AG12+AI12+AM12+AT12+AV12+AX12+AZ12+BG12+BI12+BK12+BM12+BT12+BV12+BX12+CG12+CI12+CK12+CM12+V12+Z12+AK12+AR12+BE12+BR12+BZ12+CE12</f>
        <v>17064.833307176596</v>
      </c>
      <c r="CR12" s="34"/>
      <c r="CS12" s="34"/>
    </row>
    <row r="13" spans="1:97" s="26" customFormat="1" ht="20.25" customHeight="1">
      <c r="A13" s="46"/>
      <c r="B13" s="49"/>
      <c r="C13" s="23" t="s">
        <v>17</v>
      </c>
      <c r="D13" s="24">
        <v>1551.6354537167731</v>
      </c>
      <c r="E13" s="24">
        <v>1606.6826849678173</v>
      </c>
      <c r="F13" s="13"/>
      <c r="G13" s="13"/>
      <c r="H13" s="25"/>
      <c r="I13" s="25"/>
      <c r="J13" s="13"/>
      <c r="K13" s="13"/>
      <c r="L13" s="13">
        <v>0.29161735751999995</v>
      </c>
      <c r="M13" s="13">
        <v>0.29161735751999995</v>
      </c>
      <c r="N13" s="46"/>
      <c r="O13" s="49"/>
      <c r="P13" s="23" t="s">
        <v>17</v>
      </c>
      <c r="Q13" s="13"/>
      <c r="R13" s="13"/>
      <c r="S13" s="24">
        <v>964.49437903809655</v>
      </c>
      <c r="T13" s="24">
        <v>963.45006122684799</v>
      </c>
      <c r="U13" s="13">
        <v>69.708990960454244</v>
      </c>
      <c r="V13" s="13">
        <v>52.747463291784911</v>
      </c>
      <c r="W13" s="13">
        <v>2.41343322054</v>
      </c>
      <c r="X13" s="13">
        <v>2.41343322054</v>
      </c>
      <c r="Y13" s="13">
        <v>73.306577026666986</v>
      </c>
      <c r="Z13" s="13">
        <v>73.306577026666986</v>
      </c>
      <c r="AA13" s="46"/>
      <c r="AB13" s="49"/>
      <c r="AC13" s="23" t="s">
        <v>17</v>
      </c>
      <c r="AD13" s="24"/>
      <c r="AE13" s="24"/>
      <c r="AF13" s="24">
        <v>514.83967302735095</v>
      </c>
      <c r="AG13" s="24">
        <v>514.15442113581867</v>
      </c>
      <c r="AH13" s="24"/>
      <c r="AI13" s="24"/>
      <c r="AJ13" s="24">
        <v>1.8571380549600001</v>
      </c>
      <c r="AK13" s="24"/>
      <c r="AL13" s="13">
        <v>16.914161048911598</v>
      </c>
      <c r="AM13" s="13">
        <v>8.1028737443661996</v>
      </c>
      <c r="AN13" s="46"/>
      <c r="AO13" s="49"/>
      <c r="AP13" s="23" t="s">
        <v>17</v>
      </c>
      <c r="AQ13" s="13"/>
      <c r="AR13" s="13"/>
      <c r="AS13" s="13"/>
      <c r="AT13" s="13"/>
      <c r="AU13" s="13"/>
      <c r="AV13" s="13"/>
      <c r="AW13" s="24"/>
      <c r="AX13" s="24"/>
      <c r="AY13" s="13">
        <v>28.578069176244092</v>
      </c>
      <c r="AZ13" s="13">
        <v>15.325423143368294</v>
      </c>
      <c r="BA13" s="46"/>
      <c r="BB13" s="49"/>
      <c r="BC13" s="23" t="s">
        <v>17</v>
      </c>
      <c r="BD13" s="13">
        <v>59.357403745387764</v>
      </c>
      <c r="BE13" s="13">
        <v>25.603369273265411</v>
      </c>
      <c r="BF13" s="13">
        <v>938.60936247335133</v>
      </c>
      <c r="BG13" s="13">
        <v>798.33577850460904</v>
      </c>
      <c r="BH13" s="24"/>
      <c r="BI13" s="24"/>
      <c r="BJ13" s="13">
        <v>534.80159638737337</v>
      </c>
      <c r="BK13" s="13">
        <v>530.27148645155614</v>
      </c>
      <c r="BL13" s="13"/>
      <c r="BM13" s="13"/>
      <c r="BN13" s="46"/>
      <c r="BO13" s="49"/>
      <c r="BP13" s="23" t="s">
        <v>17</v>
      </c>
      <c r="BQ13" s="24">
        <v>4439.746756558623</v>
      </c>
      <c r="BR13" s="24">
        <v>3742.924394803098</v>
      </c>
      <c r="BS13" s="13"/>
      <c r="BT13" s="13"/>
      <c r="BU13" s="13">
        <v>0.1754367682679</v>
      </c>
      <c r="BV13" s="13">
        <v>0.84063142966609994</v>
      </c>
      <c r="BW13" s="13"/>
      <c r="BX13" s="13"/>
      <c r="BY13" s="13"/>
      <c r="BZ13" s="13"/>
      <c r="CA13" s="46"/>
      <c r="CB13" s="49"/>
      <c r="CC13" s="23" t="s">
        <v>17</v>
      </c>
      <c r="CD13" s="13"/>
      <c r="CE13" s="13"/>
      <c r="CF13" s="13">
        <v>0.91900036225182102</v>
      </c>
      <c r="CG13" s="13">
        <v>0.91900036225182102</v>
      </c>
      <c r="CH13" s="13">
        <v>0.15187809629099999</v>
      </c>
      <c r="CI13" s="13">
        <v>0.15187809629099999</v>
      </c>
      <c r="CJ13" s="13"/>
      <c r="CK13" s="13"/>
      <c r="CL13" s="13">
        <v>9.8590937882999996E-2</v>
      </c>
      <c r="CM13" s="13">
        <v>9.8590937882999996E-2</v>
      </c>
      <c r="CN13" s="37">
        <f>D13+F13+H13+J13+L13+Q13+S13+W13+AD13+AF13+AH13+AL13+AS13+AU13+AW13+AY13+BF13+BH13+BJ13+BL13+BS13+BU13+BW13+CF13+CH13+CJ13+CL13+U13+Y13+AJ13+AQ13+BD13+BQ13+BY13+CD13</f>
        <v>9197.8995179569465</v>
      </c>
      <c r="CO13" s="37">
        <f>E13+G13+I13+K13+M13+R13+T13+X13+AE13+AG13+AI13+AM13+AT13+AV13+AX13+AZ13+BG13+BI13+BK13+BM13+BT13+BV13+BX13+CG13+CI13+CK13+CM13+V13+Z13+AK13+AR13+BE13+BR13+BZ13+CE13</f>
        <v>8335.6196849733496</v>
      </c>
      <c r="CR13" s="34"/>
      <c r="CS13" s="34"/>
    </row>
    <row r="14" spans="1:97" s="26" customFormat="1" ht="20.25" customHeight="1">
      <c r="A14" s="46"/>
      <c r="B14" s="49"/>
      <c r="C14" s="23" t="s">
        <v>18</v>
      </c>
      <c r="D14" s="24">
        <v>568.38829958612951</v>
      </c>
      <c r="E14" s="24">
        <v>490.03616677436048</v>
      </c>
      <c r="F14" s="13">
        <v>7.5274317034784985</v>
      </c>
      <c r="G14" s="13">
        <v>7.527552800983246</v>
      </c>
      <c r="H14" s="25">
        <v>69.686437249958189</v>
      </c>
      <c r="I14" s="25">
        <v>216.25041594603948</v>
      </c>
      <c r="J14" s="13">
        <v>6.7931201697096997</v>
      </c>
      <c r="K14" s="13">
        <v>5.8882146294610003</v>
      </c>
      <c r="L14" s="13">
        <v>98.036847281494602</v>
      </c>
      <c r="M14" s="13">
        <v>88.361423674093146</v>
      </c>
      <c r="N14" s="46"/>
      <c r="O14" s="49"/>
      <c r="P14" s="23" t="s">
        <v>18</v>
      </c>
      <c r="Q14" s="13">
        <v>2.4191249614505606</v>
      </c>
      <c r="R14" s="13">
        <v>2.4191249614505606</v>
      </c>
      <c r="S14" s="24">
        <v>196.25308986778032</v>
      </c>
      <c r="T14" s="24">
        <v>194.9956663051403</v>
      </c>
      <c r="U14" s="13">
        <v>37.162630796736458</v>
      </c>
      <c r="V14" s="13">
        <v>22.212542337099794</v>
      </c>
      <c r="W14" s="13">
        <v>25.108949377784896</v>
      </c>
      <c r="X14" s="13">
        <v>22.432255265384924</v>
      </c>
      <c r="Y14" s="13">
        <v>1952.4600262492058</v>
      </c>
      <c r="Z14" s="13">
        <v>1968.0265020624286</v>
      </c>
      <c r="AA14" s="46"/>
      <c r="AB14" s="49"/>
      <c r="AC14" s="23" t="s">
        <v>18</v>
      </c>
      <c r="AD14" s="24"/>
      <c r="AE14" s="24"/>
      <c r="AF14" s="24">
        <v>13.136833637210502</v>
      </c>
      <c r="AG14" s="24">
        <v>13.064433202433202</v>
      </c>
      <c r="AH14" s="24">
        <v>19.055981868942553</v>
      </c>
      <c r="AI14" s="24">
        <v>15.03834048128088</v>
      </c>
      <c r="AJ14" s="24"/>
      <c r="AK14" s="24"/>
      <c r="AL14" s="13">
        <v>0.85596998213325004</v>
      </c>
      <c r="AM14" s="13">
        <v>0.94566288115704999</v>
      </c>
      <c r="AN14" s="46"/>
      <c r="AO14" s="49"/>
      <c r="AP14" s="23" t="s">
        <v>18</v>
      </c>
      <c r="AQ14" s="13"/>
      <c r="AR14" s="13"/>
      <c r="AS14" s="13">
        <v>4.3868055817154579</v>
      </c>
      <c r="AT14" s="13">
        <v>4.3868055817154579</v>
      </c>
      <c r="AU14" s="13"/>
      <c r="AV14" s="13"/>
      <c r="AW14" s="24"/>
      <c r="AX14" s="24"/>
      <c r="AY14" s="13">
        <v>51.923147771911225</v>
      </c>
      <c r="AZ14" s="13">
        <v>51.408648041995512</v>
      </c>
      <c r="BA14" s="46"/>
      <c r="BB14" s="49"/>
      <c r="BC14" s="23" t="s">
        <v>18</v>
      </c>
      <c r="BD14" s="13">
        <v>438.6440884405456</v>
      </c>
      <c r="BE14" s="13">
        <v>128.57216808349131</v>
      </c>
      <c r="BF14" s="13">
        <v>30155.020583186182</v>
      </c>
      <c r="BG14" s="13">
        <v>25013.773838901372</v>
      </c>
      <c r="BH14" s="25">
        <v>3.6262879290498442</v>
      </c>
      <c r="BI14" s="25">
        <v>3.6226677500433442</v>
      </c>
      <c r="BJ14" s="13">
        <v>213.41190347081559</v>
      </c>
      <c r="BK14" s="13">
        <v>200.15216730497156</v>
      </c>
      <c r="BL14" s="13">
        <v>4.6585737905243096</v>
      </c>
      <c r="BM14" s="13">
        <v>4.6693150681599098</v>
      </c>
      <c r="BN14" s="46"/>
      <c r="BO14" s="49"/>
      <c r="BP14" s="23" t="s">
        <v>18</v>
      </c>
      <c r="BQ14" s="24">
        <v>95.866997794288295</v>
      </c>
      <c r="BR14" s="24">
        <v>9.6456927954249814</v>
      </c>
      <c r="BS14" s="13">
        <v>7.0863947415245008</v>
      </c>
      <c r="BT14" s="13">
        <v>7.0863947415245008</v>
      </c>
      <c r="BU14" s="13">
        <v>40.885235327182514</v>
      </c>
      <c r="BV14" s="13">
        <v>31.649025411989946</v>
      </c>
      <c r="BW14" s="13">
        <v>7.5045352665142993</v>
      </c>
      <c r="BX14" s="13">
        <v>7.5045352665142993</v>
      </c>
      <c r="BY14" s="13"/>
      <c r="BZ14" s="13"/>
      <c r="CA14" s="46"/>
      <c r="CB14" s="49"/>
      <c r="CC14" s="23" t="s">
        <v>18</v>
      </c>
      <c r="CD14" s="13"/>
      <c r="CE14" s="13"/>
      <c r="CF14" s="13"/>
      <c r="CG14" s="13"/>
      <c r="CH14" s="13"/>
      <c r="CI14" s="13"/>
      <c r="CJ14" s="13"/>
      <c r="CK14" s="13"/>
      <c r="CL14" s="13">
        <v>2.4257847304412601</v>
      </c>
      <c r="CM14" s="13">
        <v>2.4257847304412601</v>
      </c>
      <c r="CN14" s="37">
        <f>D14+F14+H14+J14+L14+Q14+S14+W14+AD14+AF14+AH14+AL14+AS14+AU14+AW14+AY14+BF14+BH14+BJ14+BL14+BS14+BU14+BW14+CF14+CH14+CJ14+CL14+U14+Y14+AJ14+AQ14+BD14+BQ14+BY14+CD14</f>
        <v>34022.325080762719</v>
      </c>
      <c r="CO14" s="37">
        <f>E14+G14+I14+K14+M14+R14+T14+X14+AE14+AG14+AI14+AM14+AT14+AV14+AX14+AZ14+BG14+BI14+BK14+BM14+BT14+BV14+BX14+CG14+CI14+CK14+CM14+V14+Z14+AK14+AR14+BE14+BR14+BZ14+CE14</f>
        <v>28512.09534499895</v>
      </c>
      <c r="CR14" s="34"/>
      <c r="CS14" s="34"/>
    </row>
    <row r="15" spans="1:97" s="26" customFormat="1" ht="20.25" customHeight="1">
      <c r="A15" s="46"/>
      <c r="B15" s="49"/>
      <c r="C15" s="23" t="s">
        <v>19</v>
      </c>
      <c r="D15" s="24">
        <v>17234.499862029319</v>
      </c>
      <c r="E15" s="24">
        <v>16895.246441764164</v>
      </c>
      <c r="F15" s="13">
        <v>2527.6313190750848</v>
      </c>
      <c r="G15" s="13">
        <v>2399.8252989526322</v>
      </c>
      <c r="H15" s="25">
        <v>3764.6118980451024</v>
      </c>
      <c r="I15" s="25">
        <v>3782.50445817015</v>
      </c>
      <c r="J15" s="13">
        <v>3256.1619463228362</v>
      </c>
      <c r="K15" s="13">
        <v>3058.9331062084543</v>
      </c>
      <c r="L15" s="13">
        <v>4543.7583171560145</v>
      </c>
      <c r="M15" s="13">
        <v>4317.7340220685928</v>
      </c>
      <c r="N15" s="46"/>
      <c r="O15" s="49"/>
      <c r="P15" s="23" t="s">
        <v>19</v>
      </c>
      <c r="Q15" s="13">
        <v>269.97100570563822</v>
      </c>
      <c r="R15" s="13">
        <v>264.34398726171588</v>
      </c>
      <c r="S15" s="24">
        <v>18668.027846631248</v>
      </c>
      <c r="T15" s="24">
        <v>18592.978304417855</v>
      </c>
      <c r="U15" s="13">
        <v>698.913695190059</v>
      </c>
      <c r="V15" s="13">
        <v>662.49131539553309</v>
      </c>
      <c r="W15" s="13">
        <v>3632.6644974531328</v>
      </c>
      <c r="X15" s="13">
        <v>3899.4751336411109</v>
      </c>
      <c r="Y15" s="13">
        <v>7212.6670199900536</v>
      </c>
      <c r="Z15" s="13">
        <v>7931.5156295616807</v>
      </c>
      <c r="AA15" s="46"/>
      <c r="AB15" s="49"/>
      <c r="AC15" s="23" t="s">
        <v>19</v>
      </c>
      <c r="AD15" s="24">
        <v>6046.7015163195247</v>
      </c>
      <c r="AE15" s="24">
        <v>6006.6227310373788</v>
      </c>
      <c r="AF15" s="24">
        <v>6849.8131083969156</v>
      </c>
      <c r="AG15" s="24">
        <v>6830.3761929560724</v>
      </c>
      <c r="AH15" s="24">
        <v>1373.8710555939626</v>
      </c>
      <c r="AI15" s="24">
        <v>1387.4182928377577</v>
      </c>
      <c r="AJ15" s="24">
        <v>23815.002691909849</v>
      </c>
      <c r="AK15" s="24">
        <v>23558.555010859189</v>
      </c>
      <c r="AL15" s="13">
        <v>22422.581250417017</v>
      </c>
      <c r="AM15" s="13">
        <v>22169.335680666169</v>
      </c>
      <c r="AN15" s="46"/>
      <c r="AO15" s="49"/>
      <c r="AP15" s="23" t="s">
        <v>19</v>
      </c>
      <c r="AQ15" s="13">
        <v>3146.0816218310733</v>
      </c>
      <c r="AR15" s="13">
        <v>3060.7073859385018</v>
      </c>
      <c r="AS15" s="13">
        <v>2834.6955602781059</v>
      </c>
      <c r="AT15" s="13">
        <v>2836.7023627910448</v>
      </c>
      <c r="AU15" s="13">
        <v>119.83399229944924</v>
      </c>
      <c r="AV15" s="13">
        <v>139.81091842561204</v>
      </c>
      <c r="AW15" s="24">
        <v>2128.9020747283516</v>
      </c>
      <c r="AX15" s="24">
        <v>2353.1657865533812</v>
      </c>
      <c r="AY15" s="13">
        <v>10711.001345023426</v>
      </c>
      <c r="AZ15" s="13">
        <v>10770.085398593696</v>
      </c>
      <c r="BA15" s="46"/>
      <c r="BB15" s="49"/>
      <c r="BC15" s="23" t="s">
        <v>19</v>
      </c>
      <c r="BD15" s="13">
        <v>338.15227773734455</v>
      </c>
      <c r="BE15" s="13">
        <v>355.34112150607416</v>
      </c>
      <c r="BF15" s="13">
        <v>41168.08442655114</v>
      </c>
      <c r="BG15" s="13">
        <v>41410.093398343408</v>
      </c>
      <c r="BH15" s="25">
        <v>20.555552483790802</v>
      </c>
      <c r="BI15" s="25">
        <v>19.558603812828224</v>
      </c>
      <c r="BJ15" s="13">
        <v>4961.2074945178265</v>
      </c>
      <c r="BK15" s="13">
        <v>4966.7901371462913</v>
      </c>
      <c r="BL15" s="13">
        <v>566.35998618200074</v>
      </c>
      <c r="BM15" s="13">
        <v>617.25032425576046</v>
      </c>
      <c r="BN15" s="46"/>
      <c r="BO15" s="49"/>
      <c r="BP15" s="23" t="s">
        <v>19</v>
      </c>
      <c r="BQ15" s="24">
        <v>9993.9019386093005</v>
      </c>
      <c r="BR15" s="24">
        <v>7062.5476897442368</v>
      </c>
      <c r="BS15" s="13">
        <v>681.1452087657425</v>
      </c>
      <c r="BT15" s="13">
        <v>697.93218296206476</v>
      </c>
      <c r="BU15" s="13">
        <v>1515.7418438618697</v>
      </c>
      <c r="BV15" s="13">
        <v>1532.5993120580795</v>
      </c>
      <c r="BW15" s="13">
        <v>1.0897615493499999</v>
      </c>
      <c r="BX15" s="13">
        <v>1.0897615493499999</v>
      </c>
      <c r="BY15" s="13">
        <v>1.1821315134079529</v>
      </c>
      <c r="BZ15" s="13">
        <v>1.3475370757900829</v>
      </c>
      <c r="CA15" s="46"/>
      <c r="CB15" s="49"/>
      <c r="CC15" s="23" t="s">
        <v>19</v>
      </c>
      <c r="CD15" s="13">
        <v>43.220889566065004</v>
      </c>
      <c r="CE15" s="13">
        <v>42.356916051580306</v>
      </c>
      <c r="CF15" s="13">
        <v>7.3699097623276284</v>
      </c>
      <c r="CG15" s="13">
        <v>7.3699097623276284</v>
      </c>
      <c r="CH15" s="13">
        <v>65.512335751696313</v>
      </c>
      <c r="CI15" s="13">
        <v>62.237369276217308</v>
      </c>
      <c r="CJ15" s="13"/>
      <c r="CK15" s="13"/>
      <c r="CL15" s="13">
        <v>9.1447223521260472</v>
      </c>
      <c r="CM15" s="13">
        <v>8.2448368149982443</v>
      </c>
      <c r="CN15" s="37">
        <f>D15+F15+H15+J15+L15+Q15+S15+W15+AD15+AF15+AH15+AL15+AS15+AU15+AW15+AY15+BF15+BH15+BJ15+BL15+BS15+BU15+BW15+CF15+CH15+CJ15+CL15+U15+Y15+AJ15+AQ15+BD15+BQ15+BY15+CD15</f>
        <v>200630.06010360018</v>
      </c>
      <c r="CO15" s="37">
        <f>E15+G15+I15+K15+M15+R15+T15+X15+AE15+AG15+AI15+AM15+AT15+AV15+AX15+AZ15+BG15+BI15+BK15+BM15+BT15+BV15+BX15+CG15+CI15+CK15+CM15+V15+Z15+AK15+AR15+BE15+BR15+BZ15+CE15</f>
        <v>197702.58655845965</v>
      </c>
      <c r="CR15" s="34"/>
      <c r="CS15" s="34"/>
    </row>
    <row r="16" spans="1:97" s="29" customFormat="1" ht="20.25" customHeight="1">
      <c r="A16" s="47"/>
      <c r="B16" s="50"/>
      <c r="C16" s="27" t="s">
        <v>20</v>
      </c>
      <c r="D16" s="28">
        <f>SUM(D10:D15)</f>
        <v>22640.383606014926</v>
      </c>
      <c r="E16" s="28">
        <f t="shared" ref="E16:CH16" si="2">SUM(E10:E15)</f>
        <v>22257.252862088506</v>
      </c>
      <c r="F16" s="28">
        <f t="shared" si="2"/>
        <v>2668.2740168600562</v>
      </c>
      <c r="G16" s="28">
        <f t="shared" si="2"/>
        <v>2583.1148892605702</v>
      </c>
      <c r="H16" s="28">
        <f t="shared" si="2"/>
        <v>3848.4733413489334</v>
      </c>
      <c r="I16" s="28">
        <f t="shared" si="2"/>
        <v>4013.0773140918818</v>
      </c>
      <c r="J16" s="28">
        <f t="shared" si="2"/>
        <v>3473.9454496250905</v>
      </c>
      <c r="K16" s="28">
        <f t="shared" si="2"/>
        <v>3271.9666405064931</v>
      </c>
      <c r="L16" s="28">
        <f t="shared" si="2"/>
        <v>5280.5557728527201</v>
      </c>
      <c r="M16" s="28">
        <f t="shared" si="2"/>
        <v>4996.3853329470558</v>
      </c>
      <c r="N16" s="47"/>
      <c r="O16" s="50"/>
      <c r="P16" s="27" t="s">
        <v>20</v>
      </c>
      <c r="Q16" s="28">
        <f t="shared" si="2"/>
        <v>329.98133196919628</v>
      </c>
      <c r="R16" s="28">
        <f t="shared" si="2"/>
        <v>324.35431352527394</v>
      </c>
      <c r="S16" s="28">
        <f t="shared" si="2"/>
        <v>37340.139304897173</v>
      </c>
      <c r="T16" s="28">
        <f t="shared" si="2"/>
        <v>37267.74153829155</v>
      </c>
      <c r="U16" s="28">
        <f t="shared" si="2"/>
        <v>994.34053305234829</v>
      </c>
      <c r="V16" s="28">
        <f t="shared" si="2"/>
        <v>924.61471047969451</v>
      </c>
      <c r="W16" s="28">
        <f t="shared" si="2"/>
        <v>10394.539197648079</v>
      </c>
      <c r="X16" s="28">
        <f t="shared" si="2"/>
        <v>13605.590931919207</v>
      </c>
      <c r="Y16" s="28">
        <f t="shared" si="2"/>
        <v>104231.70724284803</v>
      </c>
      <c r="Z16" s="28">
        <f t="shared" si="2"/>
        <v>114739.05572499127</v>
      </c>
      <c r="AA16" s="47"/>
      <c r="AB16" s="50"/>
      <c r="AC16" s="27" t="s">
        <v>20</v>
      </c>
      <c r="AD16" s="28">
        <f t="shared" si="2"/>
        <v>6591.3094262399663</v>
      </c>
      <c r="AE16" s="28">
        <f t="shared" si="2"/>
        <v>6547.4509211913446</v>
      </c>
      <c r="AF16" s="28">
        <f t="shared" si="2"/>
        <v>8586.4089929995043</v>
      </c>
      <c r="AG16" s="28">
        <f t="shared" si="2"/>
        <v>8559.7403821096123</v>
      </c>
      <c r="AH16" s="28">
        <f t="shared" si="2"/>
        <v>1651.8548083922301</v>
      </c>
      <c r="AI16" s="28">
        <f t="shared" si="2"/>
        <v>1659.6710601969062</v>
      </c>
      <c r="AJ16" s="28">
        <f t="shared" si="2"/>
        <v>25717.174647499269</v>
      </c>
      <c r="AK16" s="28">
        <f t="shared" si="2"/>
        <v>25442.383289673187</v>
      </c>
      <c r="AL16" s="28">
        <f t="shared" si="2"/>
        <v>24044.62326444366</v>
      </c>
      <c r="AM16" s="28">
        <f t="shared" si="2"/>
        <v>23757.448426741881</v>
      </c>
      <c r="AN16" s="47"/>
      <c r="AO16" s="50"/>
      <c r="AP16" s="27" t="s">
        <v>20</v>
      </c>
      <c r="AQ16" s="28">
        <f t="shared" si="2"/>
        <v>3146.0816218310733</v>
      </c>
      <c r="AR16" s="28">
        <f t="shared" si="2"/>
        <v>3060.7073859385018</v>
      </c>
      <c r="AS16" s="28">
        <f t="shared" si="2"/>
        <v>3101.9212483302272</v>
      </c>
      <c r="AT16" s="28">
        <f t="shared" si="2"/>
        <v>3103.9280508431661</v>
      </c>
      <c r="AU16" s="28">
        <f t="shared" si="2"/>
        <v>120.03228320876724</v>
      </c>
      <c r="AV16" s="28">
        <f t="shared" si="2"/>
        <v>144.88535701123004</v>
      </c>
      <c r="AW16" s="28">
        <f t="shared" si="2"/>
        <v>2129.7663500737258</v>
      </c>
      <c r="AX16" s="28">
        <f t="shared" si="2"/>
        <v>2354.0300618987553</v>
      </c>
      <c r="AY16" s="28">
        <f t="shared" si="2"/>
        <v>11990.60107798446</v>
      </c>
      <c r="AZ16" s="28">
        <f t="shared" si="2"/>
        <v>12037.151319374501</v>
      </c>
      <c r="BA16" s="47"/>
      <c r="BB16" s="50"/>
      <c r="BC16" s="27" t="s">
        <v>20</v>
      </c>
      <c r="BD16" s="28">
        <f t="shared" si="2"/>
        <v>874.12997429081361</v>
      </c>
      <c r="BE16" s="28">
        <f t="shared" si="2"/>
        <v>544.6854069644387</v>
      </c>
      <c r="BF16" s="28">
        <f t="shared" si="2"/>
        <v>80102.688209265048</v>
      </c>
      <c r="BG16" s="28">
        <f t="shared" si="2"/>
        <v>74908.441054541356</v>
      </c>
      <c r="BH16" s="28">
        <f t="shared" si="2"/>
        <v>1017.2254662358517</v>
      </c>
      <c r="BI16" s="28">
        <f t="shared" si="2"/>
        <v>841.61365199078989</v>
      </c>
      <c r="BJ16" s="28">
        <f t="shared" si="2"/>
        <v>6058.6637407823282</v>
      </c>
      <c r="BK16" s="28">
        <f t="shared" si="2"/>
        <v>6037.8672135131583</v>
      </c>
      <c r="BL16" s="28">
        <f t="shared" si="2"/>
        <v>571.10303259690045</v>
      </c>
      <c r="BM16" s="28">
        <f t="shared" si="2"/>
        <v>622.00411194829576</v>
      </c>
      <c r="BN16" s="47"/>
      <c r="BO16" s="50"/>
      <c r="BP16" s="27" t="s">
        <v>20</v>
      </c>
      <c r="BQ16" s="28">
        <f t="shared" si="2"/>
        <v>18350.83765236428</v>
      </c>
      <c r="BR16" s="28">
        <f t="shared" si="2"/>
        <v>14386.617761058335</v>
      </c>
      <c r="BS16" s="28">
        <f t="shared" si="2"/>
        <v>3815.6366415038833</v>
      </c>
      <c r="BT16" s="28">
        <f t="shared" si="2"/>
        <v>6747.4609287910262</v>
      </c>
      <c r="BU16" s="28">
        <f t="shared" si="2"/>
        <v>1637.5056927823264</v>
      </c>
      <c r="BV16" s="28">
        <f t="shared" si="2"/>
        <v>1641.4743589701918</v>
      </c>
      <c r="BW16" s="28">
        <f t="shared" si="2"/>
        <v>8.5942968158642987</v>
      </c>
      <c r="BX16" s="28">
        <f t="shared" si="2"/>
        <v>8.5942968158642987</v>
      </c>
      <c r="BY16" s="28">
        <f t="shared" si="2"/>
        <v>1.2541901428178528</v>
      </c>
      <c r="BZ16" s="28">
        <f t="shared" si="2"/>
        <v>1.4195957051999828</v>
      </c>
      <c r="CA16" s="47"/>
      <c r="CB16" s="50"/>
      <c r="CC16" s="27" t="s">
        <v>20</v>
      </c>
      <c r="CD16" s="28">
        <f t="shared" si="2"/>
        <v>43.220889566065004</v>
      </c>
      <c r="CE16" s="28">
        <f t="shared" si="2"/>
        <v>42.356916051580306</v>
      </c>
      <c r="CF16" s="28">
        <f t="shared" si="2"/>
        <v>8.6870755323961699</v>
      </c>
      <c r="CG16" s="28">
        <f t="shared" si="2"/>
        <v>8.6870755323961699</v>
      </c>
      <c r="CH16" s="28">
        <f t="shared" si="2"/>
        <v>72.515606980937307</v>
      </c>
      <c r="CI16" s="28">
        <f t="shared" ref="CI16:CO16" si="3">SUM(CI10:CI15)</f>
        <v>68.553538472094303</v>
      </c>
      <c r="CJ16" s="28">
        <f t="shared" si="3"/>
        <v>0</v>
      </c>
      <c r="CK16" s="28">
        <f t="shared" si="3"/>
        <v>0</v>
      </c>
      <c r="CL16" s="28">
        <f t="shared" si="3"/>
        <v>11.704693721404297</v>
      </c>
      <c r="CM16" s="28">
        <f t="shared" si="3"/>
        <v>10.804808184276494</v>
      </c>
      <c r="CN16" s="28">
        <f t="shared" si="3"/>
        <v>390855.88068070041</v>
      </c>
      <c r="CO16" s="28">
        <f t="shared" si="3"/>
        <v>396521.13123161951</v>
      </c>
      <c r="CR16" s="34"/>
      <c r="CS16" s="34"/>
    </row>
    <row r="17" spans="1:97" s="26" customFormat="1" ht="20.25" customHeight="1">
      <c r="A17" s="51">
        <v>3</v>
      </c>
      <c r="B17" s="52" t="s">
        <v>21</v>
      </c>
      <c r="C17" s="23" t="s">
        <v>22</v>
      </c>
      <c r="D17" s="24">
        <v>738.7300157659472</v>
      </c>
      <c r="E17" s="24">
        <v>982.62718030917824</v>
      </c>
      <c r="F17" s="13">
        <v>0.61063417702980005</v>
      </c>
      <c r="G17" s="13">
        <v>0.61063417702980005</v>
      </c>
      <c r="H17" s="25">
        <v>34.816634548437627</v>
      </c>
      <c r="I17" s="25">
        <v>60.681263771579587</v>
      </c>
      <c r="J17" s="13">
        <v>45.965565739104292</v>
      </c>
      <c r="K17" s="13">
        <v>53.46798302582399</v>
      </c>
      <c r="L17" s="13">
        <v>238.29902195208817</v>
      </c>
      <c r="M17" s="13">
        <v>295.95592259748702</v>
      </c>
      <c r="N17" s="51">
        <v>3</v>
      </c>
      <c r="O17" s="52" t="s">
        <v>21</v>
      </c>
      <c r="P17" s="23" t="s">
        <v>22</v>
      </c>
      <c r="Q17" s="13">
        <v>72.729738930380975</v>
      </c>
      <c r="R17" s="13">
        <v>83.733993631614581</v>
      </c>
      <c r="S17" s="24">
        <v>111.92155309118522</v>
      </c>
      <c r="T17" s="24">
        <v>125.53620651623622</v>
      </c>
      <c r="U17" s="13">
        <v>73.975774722098407</v>
      </c>
      <c r="V17" s="13">
        <v>109.35460170781026</v>
      </c>
      <c r="W17" s="13">
        <v>11.417516682178077</v>
      </c>
      <c r="X17" s="13">
        <v>14.877175128518937</v>
      </c>
      <c r="Y17" s="13">
        <v>8.3170025237717997</v>
      </c>
      <c r="Z17" s="13">
        <v>8.8978542294895995</v>
      </c>
      <c r="AA17" s="51">
        <v>3</v>
      </c>
      <c r="AB17" s="52" t="s">
        <v>21</v>
      </c>
      <c r="AC17" s="23" t="s">
        <v>22</v>
      </c>
      <c r="AD17" s="24">
        <v>485.6637734725644</v>
      </c>
      <c r="AE17" s="24">
        <v>553.15003979156802</v>
      </c>
      <c r="AF17" s="24">
        <v>555.46771152628423</v>
      </c>
      <c r="AG17" s="24">
        <v>579.54148589995827</v>
      </c>
      <c r="AH17" s="24">
        <v>53.217588588467763</v>
      </c>
      <c r="AI17" s="24">
        <v>55.619611093677761</v>
      </c>
      <c r="AJ17" s="24">
        <v>229.48562563009</v>
      </c>
      <c r="AK17" s="24">
        <v>288.06019148510995</v>
      </c>
      <c r="AL17" s="13">
        <v>293.73685140834471</v>
      </c>
      <c r="AM17" s="13">
        <v>349.30909419663698</v>
      </c>
      <c r="AN17" s="51">
        <v>3</v>
      </c>
      <c r="AO17" s="52" t="s">
        <v>21</v>
      </c>
      <c r="AP17" s="23" t="s">
        <v>22</v>
      </c>
      <c r="AQ17" s="13"/>
      <c r="AR17" s="13"/>
      <c r="AS17" s="13">
        <v>1.3482298025881398</v>
      </c>
      <c r="AT17" s="13">
        <v>1.7735085427927197</v>
      </c>
      <c r="AU17" s="13"/>
      <c r="AV17" s="13"/>
      <c r="AW17" s="24">
        <v>8.9886045144433648</v>
      </c>
      <c r="AX17" s="24">
        <v>8.9886045144433648</v>
      </c>
      <c r="AY17" s="13">
        <v>165.16502196920507</v>
      </c>
      <c r="AZ17" s="13">
        <v>221.79480358783499</v>
      </c>
      <c r="BA17" s="51">
        <v>3</v>
      </c>
      <c r="BB17" s="52" t="s">
        <v>21</v>
      </c>
      <c r="BC17" s="23" t="s">
        <v>22</v>
      </c>
      <c r="BD17" s="13">
        <v>48.511572059878901</v>
      </c>
      <c r="BE17" s="13">
        <v>122.05121940417467</v>
      </c>
      <c r="BF17" s="13">
        <v>332.18326852381699</v>
      </c>
      <c r="BG17" s="13">
        <v>398.29335319556088</v>
      </c>
      <c r="BH17" s="24"/>
      <c r="BI17" s="24">
        <v>8.6599357722800002E-2</v>
      </c>
      <c r="BJ17" s="13">
        <v>229.93750043857258</v>
      </c>
      <c r="BK17" s="13">
        <v>380.34838578597601</v>
      </c>
      <c r="BL17" s="13">
        <v>4.9471556864389949</v>
      </c>
      <c r="BM17" s="13">
        <v>5.3651559736178953</v>
      </c>
      <c r="BN17" s="51">
        <v>3</v>
      </c>
      <c r="BO17" s="52" t="s">
        <v>21</v>
      </c>
      <c r="BP17" s="23" t="s">
        <v>22</v>
      </c>
      <c r="BQ17" s="24">
        <v>96.890939463903436</v>
      </c>
      <c r="BR17" s="24">
        <v>114.58939740018401</v>
      </c>
      <c r="BS17" s="13">
        <v>19.606141337905555</v>
      </c>
      <c r="BT17" s="13">
        <v>19.914806214430044</v>
      </c>
      <c r="BU17" s="13">
        <v>182.46858899838011</v>
      </c>
      <c r="BV17" s="13">
        <v>251.00004064841704</v>
      </c>
      <c r="BW17" s="13"/>
      <c r="BX17" s="13"/>
      <c r="BY17" s="13">
        <v>0.12397451993401</v>
      </c>
      <c r="BZ17" s="13"/>
      <c r="CA17" s="51">
        <v>3</v>
      </c>
      <c r="CB17" s="52" t="s">
        <v>21</v>
      </c>
      <c r="CC17" s="23" t="s">
        <v>22</v>
      </c>
      <c r="CD17" s="13">
        <v>0.86264499196589994</v>
      </c>
      <c r="CE17" s="13">
        <v>1.0316916073806999</v>
      </c>
      <c r="CF17" s="13">
        <v>1.0079807036207982</v>
      </c>
      <c r="CG17" s="13">
        <v>1.0079807036207982</v>
      </c>
      <c r="CH17" s="13">
        <v>0.88934677086199998</v>
      </c>
      <c r="CI17" s="13">
        <v>0.67288674023600004</v>
      </c>
      <c r="CJ17" s="13"/>
      <c r="CK17" s="13"/>
      <c r="CL17" s="13">
        <v>8.3923149835400002E-2</v>
      </c>
      <c r="CM17" s="13">
        <v>8.3923149835400002E-2</v>
      </c>
      <c r="CN17" s="37">
        <f>D17+F17+H17+J17+L17+Q17+S17+W17+AD17+AF17+AH17+AL17+AS17+AU17+AW17+AY17+BF17+BH17+BJ17+BL17+BS17+BU17+BW17+CF17+CH17+CJ17+CL17+U17+Y17+AJ17+AQ17+BD17+BQ17+BY17+CD17</f>
        <v>4047.3699016893243</v>
      </c>
      <c r="CO17" s="37">
        <f>E17+G17+I17+K17+M17+R17+T17+X17+AE17+AG17+AI17+AM17+AT17+AV17+AX17+AZ17+BG17+BI17+BK17+BM17+BT17+BV17+BX17+CG17+CI17+CK17+CM17+V17+Z17+AK17+AR17+BE17+BR17+BZ17+CE17</f>
        <v>5088.425594387948</v>
      </c>
      <c r="CR17" s="34"/>
      <c r="CS17" s="34"/>
    </row>
    <row r="18" spans="1:97" s="26" customFormat="1" ht="20.25" customHeight="1">
      <c r="A18" s="41"/>
      <c r="B18" s="43"/>
      <c r="C18" s="23" t="s">
        <v>23</v>
      </c>
      <c r="D18" s="24">
        <v>4917.1167656361831</v>
      </c>
      <c r="E18" s="24">
        <v>4925.308493903618</v>
      </c>
      <c r="F18" s="13">
        <v>397.74205074834856</v>
      </c>
      <c r="G18" s="13">
        <v>398.0625085447154</v>
      </c>
      <c r="H18" s="25">
        <v>556.98529076785769</v>
      </c>
      <c r="I18" s="25">
        <v>615.08001268999271</v>
      </c>
      <c r="J18" s="13">
        <v>4448.5719847061646</v>
      </c>
      <c r="K18" s="13">
        <v>4474.4364895990793</v>
      </c>
      <c r="L18" s="13">
        <v>3114.7000966828091</v>
      </c>
      <c r="M18" s="13">
        <v>3114.7000966828091</v>
      </c>
      <c r="N18" s="41"/>
      <c r="O18" s="43"/>
      <c r="P18" s="23" t="s">
        <v>23</v>
      </c>
      <c r="Q18" s="13">
        <v>19.84121217488963</v>
      </c>
      <c r="R18" s="13">
        <v>19.896455792234729</v>
      </c>
      <c r="S18" s="24">
        <v>1494.6710107917856</v>
      </c>
      <c r="T18" s="24">
        <v>1494.4967023328102</v>
      </c>
      <c r="U18" s="13">
        <v>796.14719419699679</v>
      </c>
      <c r="V18" s="13">
        <v>880.71143485272796</v>
      </c>
      <c r="W18" s="13">
        <v>397.20340844292241</v>
      </c>
      <c r="X18" s="13">
        <v>304.99293327163286</v>
      </c>
      <c r="Y18" s="13">
        <v>370.3265043849679</v>
      </c>
      <c r="Z18" s="13">
        <v>373.21606377332523</v>
      </c>
      <c r="AA18" s="41"/>
      <c r="AB18" s="43"/>
      <c r="AC18" s="23" t="s">
        <v>23</v>
      </c>
      <c r="AD18" s="24">
        <v>2957.0116353513267</v>
      </c>
      <c r="AE18" s="24">
        <v>2953.5493568473044</v>
      </c>
      <c r="AF18" s="24">
        <v>3012.488156166442</v>
      </c>
      <c r="AG18" s="24">
        <v>3013.0213495290227</v>
      </c>
      <c r="AH18" s="24">
        <v>2423.1108315602255</v>
      </c>
      <c r="AI18" s="24">
        <v>2425.780686685142</v>
      </c>
      <c r="AJ18" s="24">
        <v>2781.1180390099703</v>
      </c>
      <c r="AK18" s="24">
        <v>2771.9856556832856</v>
      </c>
      <c r="AL18" s="13">
        <v>2982.1627446917701</v>
      </c>
      <c r="AM18" s="13">
        <v>3084.2927569156418</v>
      </c>
      <c r="AN18" s="41"/>
      <c r="AO18" s="43"/>
      <c r="AP18" s="23" t="s">
        <v>23</v>
      </c>
      <c r="AQ18" s="13">
        <v>302.22641859180482</v>
      </c>
      <c r="AR18" s="13">
        <v>307.27862995263638</v>
      </c>
      <c r="AS18" s="13">
        <v>727.5452350950369</v>
      </c>
      <c r="AT18" s="13">
        <v>773.31633530416434</v>
      </c>
      <c r="AU18" s="13">
        <v>118.74963304186254</v>
      </c>
      <c r="AV18" s="13">
        <v>123.91090846564744</v>
      </c>
      <c r="AW18" s="24">
        <v>240.68415083652744</v>
      </c>
      <c r="AX18" s="24">
        <v>251.98248718005965</v>
      </c>
      <c r="AY18" s="13">
        <v>4971.4986648746499</v>
      </c>
      <c r="AZ18" s="13">
        <v>4966.079587446935</v>
      </c>
      <c r="BA18" s="41"/>
      <c r="BB18" s="43"/>
      <c r="BC18" s="23" t="s">
        <v>23</v>
      </c>
      <c r="BD18" s="13">
        <v>1654.7978073096665</v>
      </c>
      <c r="BE18" s="13">
        <v>1735.6969205381661</v>
      </c>
      <c r="BF18" s="13">
        <v>3037.5644012634798</v>
      </c>
      <c r="BG18" s="13">
        <v>3062.9355707737873</v>
      </c>
      <c r="BH18" s="25">
        <v>5.3724438225436995</v>
      </c>
      <c r="BI18" s="25">
        <v>5.5355276597770997</v>
      </c>
      <c r="BJ18" s="13">
        <v>3711.2687915426291</v>
      </c>
      <c r="BK18" s="13">
        <v>3772.1057754712224</v>
      </c>
      <c r="BL18" s="13">
        <v>468.40999042604631</v>
      </c>
      <c r="BM18" s="13">
        <v>492.56852151071814</v>
      </c>
      <c r="BN18" s="41"/>
      <c r="BO18" s="43"/>
      <c r="BP18" s="23" t="s">
        <v>23</v>
      </c>
      <c r="BQ18" s="24">
        <v>7010.2108323818493</v>
      </c>
      <c r="BR18" s="24">
        <v>4341.1854905826203</v>
      </c>
      <c r="BS18" s="13">
        <v>210.3078658348953</v>
      </c>
      <c r="BT18" s="13">
        <v>210.59388817644725</v>
      </c>
      <c r="BU18" s="13">
        <v>13234.944090226183</v>
      </c>
      <c r="BV18" s="13">
        <v>13236.659917482857</v>
      </c>
      <c r="BW18" s="13">
        <v>1.441026724498</v>
      </c>
      <c r="BX18" s="13">
        <v>1.441026724498</v>
      </c>
      <c r="BY18" s="13">
        <v>2.7899401843831226</v>
      </c>
      <c r="BZ18" s="13">
        <v>2.9016524539753226</v>
      </c>
      <c r="CA18" s="41"/>
      <c r="CB18" s="43"/>
      <c r="CC18" s="23" t="s">
        <v>23</v>
      </c>
      <c r="CD18" s="13">
        <v>0.52488935520930002</v>
      </c>
      <c r="CE18" s="13">
        <v>1.7372133895293</v>
      </c>
      <c r="CF18" s="13">
        <v>0.77726671917167001</v>
      </c>
      <c r="CG18" s="13">
        <v>0.77726671917167001</v>
      </c>
      <c r="CH18" s="13">
        <v>49.902399127839217</v>
      </c>
      <c r="CI18" s="13">
        <v>50.697163753503219</v>
      </c>
      <c r="CJ18" s="13">
        <v>2.4706969695800001E-3</v>
      </c>
      <c r="CK18" s="13">
        <v>2.4706969695800001E-3</v>
      </c>
      <c r="CL18" s="13">
        <v>34.696196834626328</v>
      </c>
      <c r="CM18" s="13">
        <v>34.746329186052122</v>
      </c>
      <c r="CN18" s="37">
        <f>D18+F18+H18+J18+L18+Q18+S18+W18+AD18+AF18+AH18+AL18+AS18+AU18+AW18+AY18+BF18+BH18+BJ18+BL18+BS18+BU18+BW18+CF18+CH18+CJ18+CL18+U18+Y18+AJ18+AQ18+BD18+BQ18+BY18+CD18</f>
        <v>66452.911440202544</v>
      </c>
      <c r="CO18" s="37">
        <f>E18+G18+I18+K18+M18+R18+T18+X18+AE18+AG18+AI18+AM18+AT18+AV18+AX18+AZ18+BG18+BI18+BK18+BM18+BT18+BV18+BX18+CG18+CI18+CK18+CM18+V18+Z18+AK18+AR18+BE18+BR18+BZ18+CE18</f>
        <v>64221.683680572074</v>
      </c>
      <c r="CR18" s="34"/>
      <c r="CS18" s="34"/>
    </row>
    <row r="19" spans="1:97" s="26" customFormat="1" ht="20.25" customHeight="1">
      <c r="A19" s="41"/>
      <c r="B19" s="43"/>
      <c r="C19" s="23" t="s">
        <v>24</v>
      </c>
      <c r="D19" s="24">
        <v>2594.474186802518</v>
      </c>
      <c r="E19" s="24">
        <v>3343.8302212132894</v>
      </c>
      <c r="F19" s="13">
        <v>122.73878551123971</v>
      </c>
      <c r="G19" s="13">
        <v>123.03543542859931</v>
      </c>
      <c r="H19" s="25">
        <v>560.72253041896715</v>
      </c>
      <c r="I19" s="25">
        <v>579.34343782209385</v>
      </c>
      <c r="J19" s="13">
        <v>797.51216173555372</v>
      </c>
      <c r="K19" s="13">
        <v>835.46454452884279</v>
      </c>
      <c r="L19" s="13">
        <v>712.10046496950338</v>
      </c>
      <c r="M19" s="13">
        <v>849.37322377306907</v>
      </c>
      <c r="N19" s="41"/>
      <c r="O19" s="43"/>
      <c r="P19" s="23" t="s">
        <v>24</v>
      </c>
      <c r="Q19" s="13">
        <v>289.52768567725582</v>
      </c>
      <c r="R19" s="13">
        <v>292.21755512810586</v>
      </c>
      <c r="S19" s="24">
        <v>1706.4129503256245</v>
      </c>
      <c r="T19" s="24">
        <v>1966.9837850933725</v>
      </c>
      <c r="U19" s="13">
        <v>1220.2006316116383</v>
      </c>
      <c r="V19" s="13">
        <v>1625.3594787039453</v>
      </c>
      <c r="W19" s="13">
        <v>203.73426751759536</v>
      </c>
      <c r="X19" s="13">
        <v>299.08835511861542</v>
      </c>
      <c r="Y19" s="13">
        <v>396.97984762342605</v>
      </c>
      <c r="Z19" s="13">
        <v>412.15128913715188</v>
      </c>
      <c r="AA19" s="41"/>
      <c r="AB19" s="43"/>
      <c r="AC19" s="23" t="s">
        <v>24</v>
      </c>
      <c r="AD19" s="24">
        <v>962.61314836600582</v>
      </c>
      <c r="AE19" s="24">
        <v>999.07214519617219</v>
      </c>
      <c r="AF19" s="24">
        <v>2323.9419039889353</v>
      </c>
      <c r="AG19" s="24">
        <v>2590.80415959934</v>
      </c>
      <c r="AH19" s="24">
        <v>554.88075155977663</v>
      </c>
      <c r="AI19" s="24">
        <v>663.65146465006057</v>
      </c>
      <c r="AJ19" s="24">
        <v>1425.8423883600001</v>
      </c>
      <c r="AK19" s="24">
        <v>1611.365093526902</v>
      </c>
      <c r="AL19" s="13">
        <v>3106.6154537608436</v>
      </c>
      <c r="AM19" s="13">
        <v>3849.0379221691469</v>
      </c>
      <c r="AN19" s="41"/>
      <c r="AO19" s="43"/>
      <c r="AP19" s="23" t="s">
        <v>24</v>
      </c>
      <c r="AQ19" s="13">
        <v>101.8413440008282</v>
      </c>
      <c r="AR19" s="13">
        <v>103.24621660564119</v>
      </c>
      <c r="AS19" s="13">
        <v>83.768519514317759</v>
      </c>
      <c r="AT19" s="13">
        <v>88.193872527865352</v>
      </c>
      <c r="AU19" s="13">
        <v>63.678556365291868</v>
      </c>
      <c r="AV19" s="13">
        <v>65.365871281546063</v>
      </c>
      <c r="AW19" s="24">
        <v>88.462927705864729</v>
      </c>
      <c r="AX19" s="24">
        <v>89.528173251558329</v>
      </c>
      <c r="AY19" s="13">
        <v>852.08488240949578</v>
      </c>
      <c r="AZ19" s="13">
        <v>1079.0942764385952</v>
      </c>
      <c r="BA19" s="41"/>
      <c r="BB19" s="43"/>
      <c r="BC19" s="23" t="s">
        <v>24</v>
      </c>
      <c r="BD19" s="13">
        <v>1566.81356775469</v>
      </c>
      <c r="BE19" s="13">
        <v>1819.9906966449596</v>
      </c>
      <c r="BF19" s="13">
        <v>1708.9538650699999</v>
      </c>
      <c r="BG19" s="13">
        <v>1939.5447082399228</v>
      </c>
      <c r="BH19" s="25">
        <v>17.289339563087736</v>
      </c>
      <c r="BI19" s="25">
        <v>18.862302685594255</v>
      </c>
      <c r="BJ19" s="13">
        <v>2076.0713706176011</v>
      </c>
      <c r="BK19" s="13">
        <v>2312.9787871900703</v>
      </c>
      <c r="BL19" s="13">
        <v>332.48197563464277</v>
      </c>
      <c r="BM19" s="13">
        <v>342.31210471651036</v>
      </c>
      <c r="BN19" s="41"/>
      <c r="BO19" s="43"/>
      <c r="BP19" s="23" t="s">
        <v>24</v>
      </c>
      <c r="BQ19" s="24">
        <v>4154.8329834434844</v>
      </c>
      <c r="BR19" s="24">
        <v>6962.632704404049</v>
      </c>
      <c r="BS19" s="13">
        <v>382.5857200108747</v>
      </c>
      <c r="BT19" s="13">
        <v>385.57926652324278</v>
      </c>
      <c r="BU19" s="13">
        <v>2225.0092945099836</v>
      </c>
      <c r="BV19" s="13">
        <v>2366.9744029234657</v>
      </c>
      <c r="BW19" s="13">
        <v>63.917897251616402</v>
      </c>
      <c r="BX19" s="13">
        <v>63.917897251616402</v>
      </c>
      <c r="BY19" s="13">
        <v>80.232589959482496</v>
      </c>
      <c r="BZ19" s="13">
        <v>83.848788264155871</v>
      </c>
      <c r="CA19" s="41"/>
      <c r="CB19" s="43"/>
      <c r="CC19" s="23" t="s">
        <v>24</v>
      </c>
      <c r="CD19" s="13">
        <v>20.674469535501693</v>
      </c>
      <c r="CE19" s="13">
        <v>30.861081757707971</v>
      </c>
      <c r="CF19" s="13">
        <v>20.609437549671501</v>
      </c>
      <c r="CG19" s="13">
        <v>20.646985647740102</v>
      </c>
      <c r="CH19" s="13">
        <v>735.96972772684933</v>
      </c>
      <c r="CI19" s="13">
        <v>754.24643906920267</v>
      </c>
      <c r="CJ19" s="13">
        <v>0.45867295683642084</v>
      </c>
      <c r="CK19" s="13">
        <v>0.45867295683642084</v>
      </c>
      <c r="CL19" s="13">
        <v>67.438534991230185</v>
      </c>
      <c r="CM19" s="13">
        <v>73.678982795286373</v>
      </c>
      <c r="CN19" s="37">
        <f>D19+F19+H19+J19+L19+Q19+S19+W19+AD19+AF19+AH19+AL19+AS19+AU19+AW19+AY19+BF19+BH19+BJ19+BL19+BS19+BU19+BW19+CF19+CH19+CJ19+CL19+U19+Y19+AJ19+AQ19+BD19+BQ19+BY19+CD19</f>
        <v>31621.472834800235</v>
      </c>
      <c r="CO19" s="37">
        <f>E19+G19+I19+K19+M19+R19+T19+X19+AE19+AG19+AI19+AM19+AT19+AV19+AX19+AZ19+BG19+BI19+BK19+BM19+BT19+BV19+BX19+CG19+CI19+CK19+CM19+V19+Z19+AK19+AR19+BE19+BR19+BZ19+CE19</f>
        <v>38642.740342264275</v>
      </c>
      <c r="CR19" s="34"/>
      <c r="CS19" s="34"/>
    </row>
    <row r="20" spans="1:97" s="29" customFormat="1" ht="20.25" customHeight="1">
      <c r="A20" s="42"/>
      <c r="B20" s="44"/>
      <c r="C20" s="27" t="s">
        <v>25</v>
      </c>
      <c r="D20" s="28">
        <f>SUM(D17:D19)</f>
        <v>8250.320968204649</v>
      </c>
      <c r="E20" s="28">
        <f t="shared" ref="E20:CH20" si="4">SUM(E17:E19)</f>
        <v>9251.765895426086</v>
      </c>
      <c r="F20" s="28">
        <f t="shared" si="4"/>
        <v>521.09147043661801</v>
      </c>
      <c r="G20" s="28">
        <f t="shared" si="4"/>
        <v>521.70857815034447</v>
      </c>
      <c r="H20" s="28">
        <f t="shared" si="4"/>
        <v>1152.5244557352626</v>
      </c>
      <c r="I20" s="28">
        <f t="shared" si="4"/>
        <v>1255.104714283666</v>
      </c>
      <c r="J20" s="28">
        <f t="shared" si="4"/>
        <v>5292.0497121808221</v>
      </c>
      <c r="K20" s="28">
        <f t="shared" si="4"/>
        <v>5363.3690171537455</v>
      </c>
      <c r="L20" s="28">
        <f t="shared" si="4"/>
        <v>4065.0995836044003</v>
      </c>
      <c r="M20" s="28">
        <f t="shared" si="4"/>
        <v>4260.0292430533655</v>
      </c>
      <c r="N20" s="42"/>
      <c r="O20" s="44"/>
      <c r="P20" s="27" t="s">
        <v>25</v>
      </c>
      <c r="Q20" s="28">
        <f t="shared" si="4"/>
        <v>382.09863678252646</v>
      </c>
      <c r="R20" s="28">
        <f t="shared" si="4"/>
        <v>395.84800455195517</v>
      </c>
      <c r="S20" s="28">
        <f t="shared" si="4"/>
        <v>3313.0055142085953</v>
      </c>
      <c r="T20" s="28">
        <f t="shared" si="4"/>
        <v>3587.0166939424189</v>
      </c>
      <c r="U20" s="28">
        <f t="shared" si="4"/>
        <v>2090.3236005307335</v>
      </c>
      <c r="V20" s="28">
        <f t="shared" si="4"/>
        <v>2615.4255152644837</v>
      </c>
      <c r="W20" s="28">
        <f t="shared" si="4"/>
        <v>612.35519264269578</v>
      </c>
      <c r="X20" s="28">
        <f t="shared" si="4"/>
        <v>618.9584635187673</v>
      </c>
      <c r="Y20" s="28">
        <f t="shared" si="4"/>
        <v>775.62335453216576</v>
      </c>
      <c r="Z20" s="28">
        <f t="shared" si="4"/>
        <v>794.26520713996672</v>
      </c>
      <c r="AA20" s="42"/>
      <c r="AB20" s="44"/>
      <c r="AC20" s="27" t="s">
        <v>25</v>
      </c>
      <c r="AD20" s="28">
        <f t="shared" si="4"/>
        <v>4405.2885571898969</v>
      </c>
      <c r="AE20" s="28">
        <f t="shared" si="4"/>
        <v>4505.7715418350444</v>
      </c>
      <c r="AF20" s="28">
        <f t="shared" si="4"/>
        <v>5891.8977716816617</v>
      </c>
      <c r="AG20" s="28">
        <f t="shared" si="4"/>
        <v>6183.3669950283211</v>
      </c>
      <c r="AH20" s="28">
        <f t="shared" si="4"/>
        <v>3031.2091717084695</v>
      </c>
      <c r="AI20" s="28">
        <f t="shared" si="4"/>
        <v>3145.05176242888</v>
      </c>
      <c r="AJ20" s="28">
        <f t="shared" si="4"/>
        <v>4436.4460530000606</v>
      </c>
      <c r="AK20" s="28">
        <f t="shared" si="4"/>
        <v>4671.4109406952975</v>
      </c>
      <c r="AL20" s="28">
        <f t="shared" si="4"/>
        <v>6382.5150498609582</v>
      </c>
      <c r="AM20" s="28">
        <f t="shared" si="4"/>
        <v>7282.6397732814257</v>
      </c>
      <c r="AN20" s="42"/>
      <c r="AO20" s="44"/>
      <c r="AP20" s="27" t="s">
        <v>25</v>
      </c>
      <c r="AQ20" s="28">
        <f t="shared" si="4"/>
        <v>404.06776259263302</v>
      </c>
      <c r="AR20" s="28">
        <f t="shared" si="4"/>
        <v>410.52484655827755</v>
      </c>
      <c r="AS20" s="28">
        <f t="shared" si="4"/>
        <v>812.66198441194274</v>
      </c>
      <c r="AT20" s="28">
        <f t="shared" si="4"/>
        <v>863.28371637482235</v>
      </c>
      <c r="AU20" s="28">
        <f t="shared" si="4"/>
        <v>182.42818940715441</v>
      </c>
      <c r="AV20" s="28">
        <f t="shared" si="4"/>
        <v>189.2767797471935</v>
      </c>
      <c r="AW20" s="28">
        <f t="shared" si="4"/>
        <v>338.13568305683555</v>
      </c>
      <c r="AX20" s="28">
        <f t="shared" si="4"/>
        <v>350.49926494606132</v>
      </c>
      <c r="AY20" s="28">
        <f t="shared" si="4"/>
        <v>5988.7485692533501</v>
      </c>
      <c r="AZ20" s="28">
        <f t="shared" si="4"/>
        <v>6266.9686674733657</v>
      </c>
      <c r="BA20" s="42"/>
      <c r="BB20" s="44"/>
      <c r="BC20" s="27" t="s">
        <v>25</v>
      </c>
      <c r="BD20" s="28">
        <f t="shared" si="4"/>
        <v>3270.1229471242355</v>
      </c>
      <c r="BE20" s="28">
        <f t="shared" si="4"/>
        <v>3677.7388365873003</v>
      </c>
      <c r="BF20" s="28">
        <f t="shared" si="4"/>
        <v>5078.7015348572968</v>
      </c>
      <c r="BG20" s="28">
        <f t="shared" si="4"/>
        <v>5400.7736322092715</v>
      </c>
      <c r="BH20" s="28">
        <f t="shared" si="4"/>
        <v>22.661783385631438</v>
      </c>
      <c r="BI20" s="28">
        <f t="shared" si="4"/>
        <v>24.484429703094154</v>
      </c>
      <c r="BJ20" s="28">
        <f t="shared" si="4"/>
        <v>6017.2776625988026</v>
      </c>
      <c r="BK20" s="28">
        <f t="shared" si="4"/>
        <v>6465.4329484472692</v>
      </c>
      <c r="BL20" s="28">
        <f t="shared" si="4"/>
        <v>805.83912174712805</v>
      </c>
      <c r="BM20" s="28">
        <f t="shared" si="4"/>
        <v>840.24578220084641</v>
      </c>
      <c r="BN20" s="42"/>
      <c r="BO20" s="44"/>
      <c r="BP20" s="27" t="s">
        <v>25</v>
      </c>
      <c r="BQ20" s="28">
        <f t="shared" si="4"/>
        <v>11261.934755289236</v>
      </c>
      <c r="BR20" s="28">
        <f t="shared" si="4"/>
        <v>11418.407592386853</v>
      </c>
      <c r="BS20" s="28">
        <f t="shared" si="4"/>
        <v>612.49972718367553</v>
      </c>
      <c r="BT20" s="28">
        <f t="shared" si="4"/>
        <v>616.08796091412</v>
      </c>
      <c r="BU20" s="28">
        <f t="shared" si="4"/>
        <v>15642.421973734547</v>
      </c>
      <c r="BV20" s="28">
        <f t="shared" si="4"/>
        <v>15854.634361054741</v>
      </c>
      <c r="BW20" s="28">
        <f t="shared" si="4"/>
        <v>65.358923976114397</v>
      </c>
      <c r="BX20" s="28">
        <f t="shared" si="4"/>
        <v>65.358923976114397</v>
      </c>
      <c r="BY20" s="28">
        <f t="shared" si="4"/>
        <v>83.146504663799632</v>
      </c>
      <c r="BZ20" s="28">
        <f t="shared" si="4"/>
        <v>86.750440718131188</v>
      </c>
      <c r="CA20" s="42"/>
      <c r="CB20" s="44"/>
      <c r="CC20" s="27" t="s">
        <v>25</v>
      </c>
      <c r="CD20" s="28">
        <f t="shared" si="4"/>
        <v>22.062003882676894</v>
      </c>
      <c r="CE20" s="28">
        <f t="shared" si="4"/>
        <v>33.629986754617974</v>
      </c>
      <c r="CF20" s="28">
        <f t="shared" si="4"/>
        <v>22.39468497246397</v>
      </c>
      <c r="CG20" s="28">
        <f t="shared" si="4"/>
        <v>22.432233070532572</v>
      </c>
      <c r="CH20" s="28">
        <f t="shared" si="4"/>
        <v>786.76147362555059</v>
      </c>
      <c r="CI20" s="28">
        <f t="shared" ref="CI20:CO20" si="5">SUM(CI17:CI19)</f>
        <v>805.61648956294187</v>
      </c>
      <c r="CJ20" s="28">
        <f t="shared" si="5"/>
        <v>0.46114365380600086</v>
      </c>
      <c r="CK20" s="28">
        <f t="shared" si="5"/>
        <v>0.46114365380600086</v>
      </c>
      <c r="CL20" s="28">
        <f t="shared" si="5"/>
        <v>102.21865497569192</v>
      </c>
      <c r="CM20" s="28">
        <f t="shared" si="5"/>
        <v>108.5092351311739</v>
      </c>
      <c r="CN20" s="28">
        <f t="shared" si="5"/>
        <v>102121.75417669211</v>
      </c>
      <c r="CO20" s="28">
        <f t="shared" si="5"/>
        <v>107952.8496172243</v>
      </c>
      <c r="CR20" s="34"/>
      <c r="CS20" s="34"/>
    </row>
    <row r="21" spans="1:97" s="26" customFormat="1" ht="20.25" customHeight="1">
      <c r="A21" s="51">
        <v>4</v>
      </c>
      <c r="B21" s="52" t="s">
        <v>26</v>
      </c>
      <c r="C21" s="23" t="s">
        <v>27</v>
      </c>
      <c r="D21" s="24">
        <v>44871.267529217679</v>
      </c>
      <c r="E21" s="24">
        <v>44574.415669717855</v>
      </c>
      <c r="F21" s="13">
        <v>123.95429679637941</v>
      </c>
      <c r="G21" s="13">
        <v>137.36213343877037</v>
      </c>
      <c r="H21" s="25">
        <v>23972.246550172396</v>
      </c>
      <c r="I21" s="25">
        <v>23787.332759834957</v>
      </c>
      <c r="J21" s="13">
        <v>4637.137773652199</v>
      </c>
      <c r="K21" s="13">
        <v>4687.5489789237499</v>
      </c>
      <c r="L21" s="13">
        <v>58129.629520671144</v>
      </c>
      <c r="M21" s="13">
        <v>57336.147455431805</v>
      </c>
      <c r="N21" s="51">
        <v>4</v>
      </c>
      <c r="O21" s="52" t="s">
        <v>26</v>
      </c>
      <c r="P21" s="23" t="s">
        <v>27</v>
      </c>
      <c r="Q21" s="13">
        <v>1157.1416921263656</v>
      </c>
      <c r="R21" s="13">
        <v>1155.2405456729598</v>
      </c>
      <c r="S21" s="24">
        <v>10121.97476226765</v>
      </c>
      <c r="T21" s="24">
        <v>10117.672513655814</v>
      </c>
      <c r="U21" s="13">
        <v>891.68380535875986</v>
      </c>
      <c r="V21" s="13">
        <v>893.39355380532936</v>
      </c>
      <c r="W21" s="13">
        <v>2316.5496454859167</v>
      </c>
      <c r="X21" s="13">
        <v>2332.365366164594</v>
      </c>
      <c r="Y21" s="13">
        <v>2657.2697620260865</v>
      </c>
      <c r="Z21" s="13">
        <v>1936.6743944420257</v>
      </c>
      <c r="AA21" s="51">
        <v>4</v>
      </c>
      <c r="AB21" s="52" t="s">
        <v>26</v>
      </c>
      <c r="AC21" s="23" t="s">
        <v>27</v>
      </c>
      <c r="AD21" s="24">
        <v>23712.206022376969</v>
      </c>
      <c r="AE21" s="24">
        <v>23675.387109645715</v>
      </c>
      <c r="AF21" s="24">
        <v>15910.715340179013</v>
      </c>
      <c r="AG21" s="24">
        <v>15894.861514566923</v>
      </c>
      <c r="AH21" s="24">
        <v>1595.6544170502955</v>
      </c>
      <c r="AI21" s="24">
        <v>1572.6670188494145</v>
      </c>
      <c r="AJ21" s="24">
        <v>69196.970471024339</v>
      </c>
      <c r="AK21" s="24">
        <v>69054.041405348296</v>
      </c>
      <c r="AL21" s="13">
        <v>40396.15360295579</v>
      </c>
      <c r="AM21" s="13">
        <v>39994.024095382323</v>
      </c>
      <c r="AN21" s="51">
        <v>4</v>
      </c>
      <c r="AO21" s="52" t="s">
        <v>26</v>
      </c>
      <c r="AP21" s="23" t="s">
        <v>27</v>
      </c>
      <c r="AQ21" s="13">
        <v>11801.319190923961</v>
      </c>
      <c r="AR21" s="13">
        <v>11701.077974942276</v>
      </c>
      <c r="AS21" s="13">
        <v>14632.814318059471</v>
      </c>
      <c r="AT21" s="13">
        <v>14641.506602766158</v>
      </c>
      <c r="AU21" s="13">
        <v>7475.4860582994697</v>
      </c>
      <c r="AV21" s="13">
        <v>7224.1136244020872</v>
      </c>
      <c r="AW21" s="24">
        <v>9916.9533742040257</v>
      </c>
      <c r="AX21" s="24">
        <v>9501.8985757568735</v>
      </c>
      <c r="AY21" s="13">
        <v>43235.382645506179</v>
      </c>
      <c r="AZ21" s="13">
        <v>43154.88076016117</v>
      </c>
      <c r="BA21" s="51">
        <v>4</v>
      </c>
      <c r="BB21" s="52" t="s">
        <v>26</v>
      </c>
      <c r="BC21" s="23" t="s">
        <v>27</v>
      </c>
      <c r="BD21" s="13">
        <v>1422.2529290476059</v>
      </c>
      <c r="BE21" s="13">
        <v>1419.2418382428041</v>
      </c>
      <c r="BF21" s="13">
        <v>16898.73735680402</v>
      </c>
      <c r="BG21" s="13">
        <v>17365.930422791305</v>
      </c>
      <c r="BH21" s="24">
        <v>181.21919346983472</v>
      </c>
      <c r="BI21" s="24">
        <v>181.5074521295027</v>
      </c>
      <c r="BJ21" s="13">
        <v>11258.624113465561</v>
      </c>
      <c r="BK21" s="13">
        <v>11255.486748583566</v>
      </c>
      <c r="BL21" s="13">
        <v>1958.6927794245601</v>
      </c>
      <c r="BM21" s="13">
        <v>1937.039784616755</v>
      </c>
      <c r="BN21" s="51">
        <v>4</v>
      </c>
      <c r="BO21" s="52" t="s">
        <v>26</v>
      </c>
      <c r="BP21" s="23" t="s">
        <v>27</v>
      </c>
      <c r="BQ21" s="24">
        <v>8832.2489488125357</v>
      </c>
      <c r="BR21" s="24">
        <v>8858.4536097883083</v>
      </c>
      <c r="BS21" s="13">
        <v>6570.8842644410079</v>
      </c>
      <c r="BT21" s="13">
        <v>6564.1960878885075</v>
      </c>
      <c r="BU21" s="13">
        <v>6309.0263597786934</v>
      </c>
      <c r="BV21" s="13">
        <v>6324.9670534063025</v>
      </c>
      <c r="BW21" s="13">
        <v>1395.6181297068465</v>
      </c>
      <c r="BX21" s="13">
        <v>1391.8396988174115</v>
      </c>
      <c r="BY21" s="13">
        <v>8.7520194278674257</v>
      </c>
      <c r="BZ21" s="13">
        <v>8.5885266984454258</v>
      </c>
      <c r="CA21" s="51">
        <v>4</v>
      </c>
      <c r="CB21" s="52" t="s">
        <v>26</v>
      </c>
      <c r="CC21" s="23" t="s">
        <v>27</v>
      </c>
      <c r="CD21" s="13">
        <v>119.06751303571514</v>
      </c>
      <c r="CE21" s="13">
        <v>118.51383339211193</v>
      </c>
      <c r="CF21" s="13">
        <v>1.07434920941551</v>
      </c>
      <c r="CG21" s="13">
        <v>1.07434920941551</v>
      </c>
      <c r="CH21" s="13">
        <v>9.089656612961301</v>
      </c>
      <c r="CI21" s="13">
        <v>10.586580823427902</v>
      </c>
      <c r="CJ21" s="13"/>
      <c r="CK21" s="13"/>
      <c r="CL21" s="13">
        <v>0.16692802082300001</v>
      </c>
      <c r="CM21" s="13">
        <v>0.16692802082300001</v>
      </c>
      <c r="CN21" s="37">
        <f>D21+F21+H21+J21+L21+Q21+S21+W21+AD21+AF21+AH21+AL21+AS21+AU21+AW21+AY21+BF21+BH21+BJ21+BL21+BS21+BU21+BW21+CF21+CH21+CJ21+CL21+U21+Y21+AJ21+AQ21+BD21+BQ21+BY21+CD21</f>
        <v>441717.9653196116</v>
      </c>
      <c r="CO21" s="37">
        <f>E21+G21+I21+K21+M21+R21+T21+X21+AE21+AG21+AI21+AM21+AT21+AV21+AX21+AZ21+BG21+BI21+BK21+BM21+BT21+BV21+BX21+CG21+CI21+CK21+CM21+V21+Z21+AK21+AR21+BE21+BR21+BZ21+CE21</f>
        <v>438810.20496731764</v>
      </c>
      <c r="CR21" s="34"/>
      <c r="CS21" s="34"/>
    </row>
    <row r="22" spans="1:97" s="26" customFormat="1" ht="20.25" customHeight="1">
      <c r="A22" s="41"/>
      <c r="B22" s="43"/>
      <c r="C22" s="23" t="s">
        <v>28</v>
      </c>
      <c r="D22" s="24">
        <v>256.9994630825222</v>
      </c>
      <c r="E22" s="24">
        <v>256.9994630825222</v>
      </c>
      <c r="F22" s="13">
        <v>60031.737367449976</v>
      </c>
      <c r="G22" s="13">
        <v>59555.233118270036</v>
      </c>
      <c r="H22" s="25">
        <v>7938.597095360853</v>
      </c>
      <c r="I22" s="25">
        <v>7860.0097290780523</v>
      </c>
      <c r="J22" s="13"/>
      <c r="K22" s="13"/>
      <c r="L22" s="13"/>
      <c r="M22" s="13"/>
      <c r="N22" s="41"/>
      <c r="O22" s="43"/>
      <c r="P22" s="23" t="s">
        <v>28</v>
      </c>
      <c r="Q22" s="13">
        <v>608.37241650954468</v>
      </c>
      <c r="R22" s="13">
        <v>608.37241650954468</v>
      </c>
      <c r="S22" s="24">
        <v>10.214385783141768</v>
      </c>
      <c r="T22" s="24">
        <v>10.214385783141768</v>
      </c>
      <c r="U22" s="13">
        <v>1.2353960775186674</v>
      </c>
      <c r="V22" s="13">
        <v>1.2353960775186674</v>
      </c>
      <c r="W22" s="13">
        <v>11135.537440325343</v>
      </c>
      <c r="X22" s="13">
        <v>11055.312639137548</v>
      </c>
      <c r="Y22" s="13">
        <v>14169.624163128925</v>
      </c>
      <c r="Z22" s="13">
        <v>15164.770624458813</v>
      </c>
      <c r="AA22" s="41"/>
      <c r="AB22" s="43"/>
      <c r="AC22" s="23" t="s">
        <v>28</v>
      </c>
      <c r="AD22" s="24"/>
      <c r="AE22" s="24"/>
      <c r="AF22" s="24">
        <v>9970.8232315633322</v>
      </c>
      <c r="AG22" s="24">
        <v>9969.9537960154921</v>
      </c>
      <c r="AH22" s="24">
        <v>6040.408873020785</v>
      </c>
      <c r="AI22" s="24">
        <v>6021.111394259091</v>
      </c>
      <c r="AJ22" s="24">
        <v>9.5053750419499997E-2</v>
      </c>
      <c r="AK22" s="24">
        <v>9.5053750419499997E-2</v>
      </c>
      <c r="AL22" s="13">
        <v>7165.6850373282596</v>
      </c>
      <c r="AM22" s="13">
        <v>7163.9600904487179</v>
      </c>
      <c r="AN22" s="41"/>
      <c r="AO22" s="43"/>
      <c r="AP22" s="23" t="s">
        <v>28</v>
      </c>
      <c r="AQ22" s="13">
        <v>2774.0747149933236</v>
      </c>
      <c r="AR22" s="13">
        <v>2756.0070879357986</v>
      </c>
      <c r="AS22" s="13">
        <v>756.69143248572641</v>
      </c>
      <c r="AT22" s="13">
        <v>753.72329163552661</v>
      </c>
      <c r="AU22" s="13">
        <v>7148.7680363401832</v>
      </c>
      <c r="AV22" s="13">
        <v>7008.6098501571187</v>
      </c>
      <c r="AW22" s="24">
        <v>348.39325878503729</v>
      </c>
      <c r="AX22" s="24">
        <v>347.23776624244749</v>
      </c>
      <c r="AY22" s="13"/>
      <c r="AZ22" s="13"/>
      <c r="BA22" s="41"/>
      <c r="BB22" s="43"/>
      <c r="BC22" s="23" t="s">
        <v>28</v>
      </c>
      <c r="BD22" s="13">
        <v>12.75</v>
      </c>
      <c r="BE22" s="13">
        <v>12.75</v>
      </c>
      <c r="BF22" s="13"/>
      <c r="BG22" s="13"/>
      <c r="BH22" s="24">
        <v>2678.0969441312282</v>
      </c>
      <c r="BI22" s="24">
        <v>2663.3770206144263</v>
      </c>
      <c r="BJ22" s="13">
        <v>5074.6845344504836</v>
      </c>
      <c r="BK22" s="13">
        <v>5077.2570156495303</v>
      </c>
      <c r="BL22" s="13">
        <v>3981.209572007891</v>
      </c>
      <c r="BM22" s="13">
        <v>3865.9384040792174</v>
      </c>
      <c r="BN22" s="41"/>
      <c r="BO22" s="43"/>
      <c r="BP22" s="23" t="s">
        <v>28</v>
      </c>
      <c r="BQ22" s="24"/>
      <c r="BR22" s="24"/>
      <c r="BS22" s="13">
        <v>16132.862432051075</v>
      </c>
      <c r="BT22" s="13">
        <v>16130.948491580379</v>
      </c>
      <c r="BU22" s="13">
        <v>197.51477092044971</v>
      </c>
      <c r="BV22" s="13">
        <v>197.82483575453611</v>
      </c>
      <c r="BW22" s="13">
        <v>5096.9135728145193</v>
      </c>
      <c r="BX22" s="13">
        <v>5100.4623517341506</v>
      </c>
      <c r="BY22" s="13"/>
      <c r="BZ22" s="13"/>
      <c r="CA22" s="41"/>
      <c r="CB22" s="43"/>
      <c r="CC22" s="23" t="s">
        <v>28</v>
      </c>
      <c r="CD22" s="13">
        <v>6.8685975828071006</v>
      </c>
      <c r="CE22" s="13">
        <v>6.8497258418049007</v>
      </c>
      <c r="CF22" s="13"/>
      <c r="CG22" s="13"/>
      <c r="CH22" s="13"/>
      <c r="CI22" s="13"/>
      <c r="CJ22" s="13"/>
      <c r="CK22" s="13"/>
      <c r="CL22" s="13"/>
      <c r="CM22" s="13"/>
      <c r="CN22" s="37">
        <f>D22+F22+H22+J22+L22+Q22+S22+W22+AD22+AF22+AH22+AL22+AS22+AU22+AW22+AY22+BF22+BH22+BJ22+BL22+BS22+BU22+BW22+CF22+CH22+CJ22+CL22+U22+Y22+AJ22+AQ22+BD22+BQ22+BY22+CD22</f>
        <v>161538.15778994336</v>
      </c>
      <c r="CO22" s="37">
        <f>E22+G22+I22+K22+M22+R22+T22+X22+AE22+AG22+AI22+AM22+AT22+AV22+AX22+AZ22+BG22+BI22+BK22+BM22+BT22+BV22+BX22+CG22+CI22+CK22+CM22+V22+Z22+AK22+AR22+BE22+BR22+BZ22+CE22</f>
        <v>161588.25394809584</v>
      </c>
      <c r="CR22" s="34"/>
      <c r="CS22" s="34"/>
    </row>
    <row r="23" spans="1:97" s="26" customFormat="1" ht="20.25" customHeight="1">
      <c r="A23" s="41"/>
      <c r="B23" s="43"/>
      <c r="C23" s="23" t="s">
        <v>29</v>
      </c>
      <c r="D23" s="24">
        <v>1025.8563177837304</v>
      </c>
      <c r="E23" s="24">
        <v>1085.0053173503577</v>
      </c>
      <c r="F23" s="13">
        <v>22.482770995337201</v>
      </c>
      <c r="G23" s="13">
        <v>24.110391907494801</v>
      </c>
      <c r="H23" s="25">
        <v>124.41705090871697</v>
      </c>
      <c r="I23" s="25">
        <v>123.88185983894807</v>
      </c>
      <c r="J23" s="13">
        <v>2.8059561371849</v>
      </c>
      <c r="K23" s="13">
        <v>2.8059561371849</v>
      </c>
      <c r="L23" s="13">
        <v>51.098743918924704</v>
      </c>
      <c r="M23" s="13">
        <v>58.655899671874202</v>
      </c>
      <c r="N23" s="41"/>
      <c r="O23" s="43"/>
      <c r="P23" s="23" t="s">
        <v>29</v>
      </c>
      <c r="Q23" s="13">
        <v>41.003683967712909</v>
      </c>
      <c r="R23" s="13">
        <v>41.003683967712909</v>
      </c>
      <c r="S23" s="24">
        <v>187.87745714633823</v>
      </c>
      <c r="T23" s="24">
        <v>187.47454966909064</v>
      </c>
      <c r="U23" s="13">
        <v>10.567394469413301</v>
      </c>
      <c r="V23" s="13">
        <v>10.567394469413301</v>
      </c>
      <c r="W23" s="13">
        <v>5.7310175056543997</v>
      </c>
      <c r="X23" s="13">
        <v>5.7310175056543997</v>
      </c>
      <c r="Y23" s="13">
        <v>16.307635827973897</v>
      </c>
      <c r="Z23" s="13">
        <v>15.610431867646898</v>
      </c>
      <c r="AA23" s="41"/>
      <c r="AB23" s="43"/>
      <c r="AC23" s="23" t="s">
        <v>29</v>
      </c>
      <c r="AD23" s="24">
        <v>18.656845292003826</v>
      </c>
      <c r="AE23" s="24">
        <v>27.22757290805594</v>
      </c>
      <c r="AF23" s="24">
        <v>2993.4612695785531</v>
      </c>
      <c r="AG23" s="24">
        <v>2998.9301378276555</v>
      </c>
      <c r="AH23" s="24">
        <v>2127.649364932462</v>
      </c>
      <c r="AI23" s="24">
        <v>2122.4798529900472</v>
      </c>
      <c r="AJ23" s="24">
        <v>34.1727955494095</v>
      </c>
      <c r="AK23" s="24">
        <v>65.525187628669997</v>
      </c>
      <c r="AL23" s="13">
        <v>263.18355727126067</v>
      </c>
      <c r="AM23" s="13">
        <v>354.93759461211221</v>
      </c>
      <c r="AN23" s="41"/>
      <c r="AO23" s="43"/>
      <c r="AP23" s="23" t="s">
        <v>29</v>
      </c>
      <c r="AQ23" s="13">
        <v>1.5882751107412001</v>
      </c>
      <c r="AR23" s="13">
        <v>1.5882751107412001</v>
      </c>
      <c r="AS23" s="13">
        <v>13.589565182375997</v>
      </c>
      <c r="AT23" s="13">
        <v>13.589565182375997</v>
      </c>
      <c r="AU23" s="13">
        <v>100.85516288703801</v>
      </c>
      <c r="AV23" s="13">
        <v>105.73765126154461</v>
      </c>
      <c r="AW23" s="24">
        <v>127.60734898829902</v>
      </c>
      <c r="AX23" s="24">
        <v>126.91229184366547</v>
      </c>
      <c r="AY23" s="13">
        <v>873.16654897408034</v>
      </c>
      <c r="AZ23" s="13">
        <v>874.29119126857904</v>
      </c>
      <c r="BA23" s="41"/>
      <c r="BB23" s="43"/>
      <c r="BC23" s="23" t="s">
        <v>29</v>
      </c>
      <c r="BD23" s="13">
        <v>16.196289863061729</v>
      </c>
      <c r="BE23" s="13">
        <v>14.802055134144428</v>
      </c>
      <c r="BF23" s="13">
        <v>119.00456640327</v>
      </c>
      <c r="BG23" s="13">
        <v>139.49160949166</v>
      </c>
      <c r="BH23" s="25">
        <v>3.89544465856667</v>
      </c>
      <c r="BI23" s="25">
        <v>3.8493806612546702</v>
      </c>
      <c r="BJ23" s="13">
        <v>1380.4625928252833</v>
      </c>
      <c r="BK23" s="13">
        <v>1379.5755141299589</v>
      </c>
      <c r="BL23" s="13">
        <v>310.73786263876104</v>
      </c>
      <c r="BM23" s="13">
        <v>307.25610106102789</v>
      </c>
      <c r="BN23" s="41"/>
      <c r="BO23" s="43"/>
      <c r="BP23" s="23" t="s">
        <v>29</v>
      </c>
      <c r="BQ23" s="24">
        <v>72.777686103046008</v>
      </c>
      <c r="BR23" s="24">
        <v>77.590591118461319</v>
      </c>
      <c r="BS23" s="13">
        <v>804.91329043624751</v>
      </c>
      <c r="BT23" s="13">
        <v>803.12882233792504</v>
      </c>
      <c r="BU23" s="13">
        <v>652.36948800033997</v>
      </c>
      <c r="BV23" s="13">
        <v>755.20225383530646</v>
      </c>
      <c r="BW23" s="13"/>
      <c r="BX23" s="13"/>
      <c r="BY23" s="13"/>
      <c r="BZ23" s="13"/>
      <c r="CA23" s="41"/>
      <c r="CB23" s="43"/>
      <c r="CC23" s="23" t="s">
        <v>29</v>
      </c>
      <c r="CD23" s="13"/>
      <c r="CE23" s="13"/>
      <c r="CF23" s="13"/>
      <c r="CG23" s="13"/>
      <c r="CH23" s="13">
        <v>0.38155579665599998</v>
      </c>
      <c r="CI23" s="13">
        <v>0.38155579665599998</v>
      </c>
      <c r="CJ23" s="13"/>
      <c r="CK23" s="13"/>
      <c r="CL23" s="13">
        <v>3.3647912849199997E-2</v>
      </c>
      <c r="CM23" s="13">
        <v>3.3647912849199997E-2</v>
      </c>
      <c r="CN23" s="37">
        <f>D23+F23+H23+J23+L23+Q23+S23+W23+AD23+AF23+AH23+AL23+AS23+AU23+AW23+AY23+BF23+BH23+BJ23+BL23+BS23+BU23+BW23+CF23+CH23+CJ23+CL23+U23+Y23+AJ23+AQ23+BD23+BQ23+BY23+CD23</f>
        <v>11402.851187065291</v>
      </c>
      <c r="CO23" s="37">
        <f>E23+G23+I23+K23+M23+R23+T23+X23+AE23+AG23+AI23+AM23+AT23+AV23+AX23+AZ23+BG23+BI23+BK23+BM23+BT23+BV23+BX23+CG23+CI23+CK23+CM23+V23+Z23+AK23+AR23+BE23+BR23+BZ23+CE23</f>
        <v>11727.37735449807</v>
      </c>
      <c r="CR23" s="34"/>
      <c r="CS23" s="34"/>
    </row>
    <row r="24" spans="1:97" s="26" customFormat="1" ht="20.25" customHeight="1">
      <c r="A24" s="41"/>
      <c r="B24" s="43"/>
      <c r="C24" s="23" t="s">
        <v>30</v>
      </c>
      <c r="D24" s="24">
        <v>12966.534840302864</v>
      </c>
      <c r="E24" s="24">
        <v>13168.380877701733</v>
      </c>
      <c r="F24" s="13">
        <v>607.0798678639951</v>
      </c>
      <c r="G24" s="13">
        <v>1347.4723147523457</v>
      </c>
      <c r="H24" s="25">
        <v>2040.3208189193583</v>
      </c>
      <c r="I24" s="25">
        <v>2184.558523601635</v>
      </c>
      <c r="J24" s="13">
        <v>1074.5620237412427</v>
      </c>
      <c r="K24" s="13">
        <v>1024.5206350916471</v>
      </c>
      <c r="L24" s="13">
        <v>3393.8898973831242</v>
      </c>
      <c r="M24" s="13">
        <v>3380.768459896236</v>
      </c>
      <c r="N24" s="41"/>
      <c r="O24" s="43"/>
      <c r="P24" s="23" t="s">
        <v>30</v>
      </c>
      <c r="Q24" s="13">
        <v>207.51972933472649</v>
      </c>
      <c r="R24" s="13">
        <v>207.51972933472649</v>
      </c>
      <c r="S24" s="24">
        <v>1933.9920800049561</v>
      </c>
      <c r="T24" s="24">
        <v>1933.9920800049561</v>
      </c>
      <c r="U24" s="13">
        <v>155.14114614826153</v>
      </c>
      <c r="V24" s="13">
        <v>153.10876771482017</v>
      </c>
      <c r="W24" s="13">
        <v>1210.3977586471694</v>
      </c>
      <c r="X24" s="13">
        <v>1194.0647238289685</v>
      </c>
      <c r="Y24" s="13">
        <v>22873.522460571941</v>
      </c>
      <c r="Z24" s="13">
        <v>26311.664009405922</v>
      </c>
      <c r="AA24" s="41"/>
      <c r="AB24" s="43"/>
      <c r="AC24" s="23" t="s">
        <v>30</v>
      </c>
      <c r="AD24" s="24">
        <v>5310.1700620732627</v>
      </c>
      <c r="AE24" s="24">
        <v>5310.8253957803299</v>
      </c>
      <c r="AF24" s="24">
        <v>4899.4489206182334</v>
      </c>
      <c r="AG24" s="24">
        <v>4879.0964737598933</v>
      </c>
      <c r="AH24" s="24">
        <v>889.31757359380185</v>
      </c>
      <c r="AI24" s="24">
        <v>915.60814242492211</v>
      </c>
      <c r="AJ24" s="24">
        <v>12290.582314520827</v>
      </c>
      <c r="AK24" s="24">
        <v>12218.502588286281</v>
      </c>
      <c r="AL24" s="13">
        <v>8780.720485206939</v>
      </c>
      <c r="AM24" s="13">
        <v>9014.1819683634676</v>
      </c>
      <c r="AN24" s="41"/>
      <c r="AO24" s="43"/>
      <c r="AP24" s="23" t="s">
        <v>30</v>
      </c>
      <c r="AQ24" s="13">
        <v>1566.4925493967428</v>
      </c>
      <c r="AR24" s="13">
        <v>1818.033331371181</v>
      </c>
      <c r="AS24" s="13">
        <v>604.27604857901588</v>
      </c>
      <c r="AT24" s="13">
        <v>612.90654301630002</v>
      </c>
      <c r="AU24" s="13">
        <v>4644.2944689231645</v>
      </c>
      <c r="AV24" s="13">
        <v>5091.5044162282347</v>
      </c>
      <c r="AW24" s="24">
        <v>1759.5053690043246</v>
      </c>
      <c r="AX24" s="24">
        <v>1901.6586715931496</v>
      </c>
      <c r="AY24" s="13">
        <v>5970.3207263433051</v>
      </c>
      <c r="AZ24" s="13">
        <v>6421.253139656852</v>
      </c>
      <c r="BA24" s="41"/>
      <c r="BB24" s="43"/>
      <c r="BC24" s="23" t="s">
        <v>30</v>
      </c>
      <c r="BD24" s="13">
        <v>68.768922795492756</v>
      </c>
      <c r="BE24" s="13">
        <v>69.96897280386716</v>
      </c>
      <c r="BF24" s="13">
        <v>11483.616923217272</v>
      </c>
      <c r="BG24" s="13">
        <v>11020.556830503607</v>
      </c>
      <c r="BH24" s="24">
        <v>47.189871154074034</v>
      </c>
      <c r="BI24" s="24">
        <v>46.776746452726123</v>
      </c>
      <c r="BJ24" s="13">
        <v>2655.0147751097388</v>
      </c>
      <c r="BK24" s="13">
        <v>2652.6839431398271</v>
      </c>
      <c r="BL24" s="13">
        <v>500.65992405801433</v>
      </c>
      <c r="BM24" s="13">
        <v>510.86364581474135</v>
      </c>
      <c r="BN24" s="41"/>
      <c r="BO24" s="43"/>
      <c r="BP24" s="23" t="s">
        <v>30</v>
      </c>
      <c r="BQ24" s="24">
        <v>3465.3524626313651</v>
      </c>
      <c r="BR24" s="24">
        <v>3409.1087584929219</v>
      </c>
      <c r="BS24" s="13">
        <v>2330.1999451594047</v>
      </c>
      <c r="BT24" s="13">
        <v>2328.5509150382304</v>
      </c>
      <c r="BU24" s="13">
        <v>581.44725364580131</v>
      </c>
      <c r="BV24" s="13">
        <v>537.68495877716657</v>
      </c>
      <c r="BW24" s="13">
        <v>273.44985774514464</v>
      </c>
      <c r="BX24" s="13">
        <v>272.94439285953376</v>
      </c>
      <c r="BY24" s="13"/>
      <c r="BZ24" s="13"/>
      <c r="CA24" s="41"/>
      <c r="CB24" s="43"/>
      <c r="CC24" s="23" t="s">
        <v>30</v>
      </c>
      <c r="CD24" s="13">
        <v>50.439867021460138</v>
      </c>
      <c r="CE24" s="13">
        <v>51.027154402319219</v>
      </c>
      <c r="CF24" s="13"/>
      <c r="CG24" s="13"/>
      <c r="CH24" s="13">
        <v>12.060038038309401</v>
      </c>
      <c r="CI24" s="13">
        <v>12.060038038309401</v>
      </c>
      <c r="CJ24" s="13"/>
      <c r="CK24" s="13"/>
      <c r="CL24" s="13"/>
      <c r="CM24" s="13"/>
      <c r="CN24" s="37">
        <f>D24+F24+H24+J24+L24+Q24+S24+W24+AD24+AF24+AH24+AL24+AS24+AU24+AW24+AY24+BF24+BH24+BJ24+BL24+BS24+BU24+BW24+CF24+CH24+CJ24+CL24+U24+Y24+AJ24+AQ24+BD24+BQ24+BY24+CD24</f>
        <v>114646.28898175333</v>
      </c>
      <c r="CO24" s="37">
        <f>E24+G24+I24+K24+M24+R24+T24+X24+AE24+AG24+AI24+AM24+AT24+AV24+AX24+AZ24+BG24+BI24+BK24+BM24+BT24+BV24+BX24+CG24+CI24+CK24+CM24+V24+Z24+AK24+AR24+BE24+BR24+BZ24+CE24</f>
        <v>120001.84714813683</v>
      </c>
      <c r="CR24" s="34"/>
      <c r="CS24" s="34"/>
    </row>
    <row r="25" spans="1:97" s="26" customFormat="1" ht="20.25" customHeight="1">
      <c r="A25" s="41"/>
      <c r="B25" s="43"/>
      <c r="C25" s="23" t="s">
        <v>31</v>
      </c>
      <c r="D25" s="24">
        <v>325.88912338330545</v>
      </c>
      <c r="E25" s="24">
        <v>371.76687000934533</v>
      </c>
      <c r="F25" s="13"/>
      <c r="G25" s="13"/>
      <c r="H25" s="25"/>
      <c r="I25" s="25"/>
      <c r="J25" s="13"/>
      <c r="K25" s="13"/>
      <c r="L25" s="13"/>
      <c r="M25" s="13"/>
      <c r="N25" s="41"/>
      <c r="O25" s="43"/>
      <c r="P25" s="23" t="s">
        <v>31</v>
      </c>
      <c r="Q25" s="13">
        <v>17.31480640165579</v>
      </c>
      <c r="R25" s="13">
        <v>17.31480640165579</v>
      </c>
      <c r="S25" s="24">
        <v>635.38580508733287</v>
      </c>
      <c r="T25" s="24">
        <v>693.22040651180271</v>
      </c>
      <c r="U25" s="13"/>
      <c r="V25" s="13"/>
      <c r="W25" s="13">
        <v>0.32443276538600002</v>
      </c>
      <c r="X25" s="13">
        <v>0.32443276538600002</v>
      </c>
      <c r="Y25" s="13"/>
      <c r="Z25" s="13"/>
      <c r="AA25" s="41"/>
      <c r="AB25" s="43"/>
      <c r="AC25" s="23" t="s">
        <v>31</v>
      </c>
      <c r="AD25" s="24"/>
      <c r="AE25" s="24"/>
      <c r="AF25" s="24">
        <v>7.8791604186285156</v>
      </c>
      <c r="AG25" s="24">
        <v>7.8791604186285156</v>
      </c>
      <c r="AH25" s="24">
        <v>0.23587866562320001</v>
      </c>
      <c r="AI25" s="24">
        <v>0.23587866562320001</v>
      </c>
      <c r="AJ25" s="24"/>
      <c r="AK25" s="24"/>
      <c r="AL25" s="13">
        <v>310.95135094784422</v>
      </c>
      <c r="AM25" s="13">
        <v>310.94823547782113</v>
      </c>
      <c r="AN25" s="41"/>
      <c r="AO25" s="43"/>
      <c r="AP25" s="23" t="s">
        <v>31</v>
      </c>
      <c r="AQ25" s="13"/>
      <c r="AR25" s="13"/>
      <c r="AS25" s="13">
        <v>0.57876262258599998</v>
      </c>
      <c r="AT25" s="13">
        <v>0.57876262258599998</v>
      </c>
      <c r="AU25" s="13"/>
      <c r="AV25" s="13"/>
      <c r="AW25" s="24"/>
      <c r="AX25" s="24"/>
      <c r="AY25" s="13">
        <v>243.95703301031881</v>
      </c>
      <c r="AZ25" s="13">
        <v>270.04771022822212</v>
      </c>
      <c r="BA25" s="41"/>
      <c r="BB25" s="43"/>
      <c r="BC25" s="23" t="s">
        <v>31</v>
      </c>
      <c r="BD25" s="13"/>
      <c r="BE25" s="13"/>
      <c r="BF25" s="13"/>
      <c r="BG25" s="13"/>
      <c r="BH25" s="25"/>
      <c r="BI25" s="25"/>
      <c r="BJ25" s="13">
        <v>107.76140933205116</v>
      </c>
      <c r="BK25" s="13">
        <v>107.76140933205116</v>
      </c>
      <c r="BL25" s="13"/>
      <c r="BM25" s="13"/>
      <c r="BN25" s="41"/>
      <c r="BO25" s="43"/>
      <c r="BP25" s="23" t="s">
        <v>31</v>
      </c>
      <c r="BQ25" s="24">
        <v>212.78088491426777</v>
      </c>
      <c r="BR25" s="24">
        <v>209.42369109719476</v>
      </c>
      <c r="BS25" s="13">
        <v>8.8323040980449719</v>
      </c>
      <c r="BT25" s="13">
        <v>8.8323040980449719</v>
      </c>
      <c r="BU25" s="13">
        <v>2493.353554501743</v>
      </c>
      <c r="BV25" s="13">
        <v>2487.8323069290304</v>
      </c>
      <c r="BW25" s="13">
        <v>822.10452420539639</v>
      </c>
      <c r="BX25" s="13">
        <v>820.87602593799988</v>
      </c>
      <c r="BY25" s="13"/>
      <c r="BZ25" s="13"/>
      <c r="CA25" s="41"/>
      <c r="CB25" s="43"/>
      <c r="CC25" s="23" t="s">
        <v>31</v>
      </c>
      <c r="CD25" s="13"/>
      <c r="CE25" s="13"/>
      <c r="CF25" s="13">
        <v>0.88886099250596984</v>
      </c>
      <c r="CG25" s="13">
        <v>0.88886099250596984</v>
      </c>
      <c r="CH25" s="13"/>
      <c r="CI25" s="13"/>
      <c r="CJ25" s="13"/>
      <c r="CK25" s="13"/>
      <c r="CL25" s="13">
        <v>1.6983027396749999</v>
      </c>
      <c r="CM25" s="13">
        <v>1.6983027396749999</v>
      </c>
      <c r="CN25" s="37">
        <f>D25+F25+H25+J25+L25+Q25+S25+W25+AD25+AF25+AH25+AL25+AS25+AU25+AW25+AY25+BF25+BH25+BJ25+BL25+BS25+BU25+BW25+CF25+CH25+CJ25+CL25+U25+Y25+AJ25+AQ25+BD25+BQ25+BY25+CD25</f>
        <v>5189.9361940863646</v>
      </c>
      <c r="CO25" s="37">
        <f>E25+G25+I25+K25+M25+R25+T25+X25+AE25+AG25+AI25+AM25+AT25+AV25+AX25+AZ25+BG25+BI25+BK25+BM25+BT25+BV25+BX25+CG25+CI25+CK25+CM25+V25+Z25+AK25+AR25+BE25+BR25+BZ25+CE25</f>
        <v>5309.6291642275728</v>
      </c>
      <c r="CR25" s="34"/>
      <c r="CS25" s="34"/>
    </row>
    <row r="26" spans="1:97" s="29" customFormat="1" ht="20.25" customHeight="1">
      <c r="A26" s="42"/>
      <c r="B26" s="44"/>
      <c r="C26" s="27" t="s">
        <v>32</v>
      </c>
      <c r="D26" s="28">
        <f>SUM(D21:D25)</f>
        <v>59446.547273770098</v>
      </c>
      <c r="E26" s="28">
        <f t="shared" ref="E26:CH26" si="6">SUM(E21:E25)</f>
        <v>59456.568197861809</v>
      </c>
      <c r="F26" s="28">
        <f t="shared" si="6"/>
        <v>60785.254303105692</v>
      </c>
      <c r="G26" s="28">
        <f t="shared" si="6"/>
        <v>61064.177958368651</v>
      </c>
      <c r="H26" s="28">
        <f t="shared" si="6"/>
        <v>34075.581515361322</v>
      </c>
      <c r="I26" s="28">
        <f t="shared" si="6"/>
        <v>33955.782872353593</v>
      </c>
      <c r="J26" s="28">
        <f t="shared" si="6"/>
        <v>5714.505753530626</v>
      </c>
      <c r="K26" s="28">
        <f t="shared" si="6"/>
        <v>5714.8755701525815</v>
      </c>
      <c r="L26" s="28">
        <f t="shared" si="6"/>
        <v>61574.618161973194</v>
      </c>
      <c r="M26" s="28">
        <f t="shared" si="6"/>
        <v>60775.571814999916</v>
      </c>
      <c r="N26" s="42"/>
      <c r="O26" s="44"/>
      <c r="P26" s="27" t="s">
        <v>32</v>
      </c>
      <c r="Q26" s="28">
        <f t="shared" si="6"/>
        <v>2031.3523283400054</v>
      </c>
      <c r="R26" s="28">
        <f t="shared" si="6"/>
        <v>2029.4511818865994</v>
      </c>
      <c r="S26" s="28">
        <f t="shared" si="6"/>
        <v>12889.444490289419</v>
      </c>
      <c r="T26" s="28">
        <f t="shared" si="6"/>
        <v>12942.573935624805</v>
      </c>
      <c r="U26" s="28">
        <f t="shared" si="6"/>
        <v>1058.6277420539534</v>
      </c>
      <c r="V26" s="28">
        <f t="shared" si="6"/>
        <v>1058.3051120670816</v>
      </c>
      <c r="W26" s="28">
        <f t="shared" si="6"/>
        <v>14668.54029472947</v>
      </c>
      <c r="X26" s="28">
        <f t="shared" si="6"/>
        <v>14587.798179402153</v>
      </c>
      <c r="Y26" s="28">
        <f t="shared" si="6"/>
        <v>39716.724021554925</v>
      </c>
      <c r="Z26" s="28">
        <f t="shared" si="6"/>
        <v>43428.719460174412</v>
      </c>
      <c r="AA26" s="42"/>
      <c r="AB26" s="44"/>
      <c r="AC26" s="27" t="s">
        <v>32</v>
      </c>
      <c r="AD26" s="28">
        <f t="shared" si="6"/>
        <v>29041.032929742236</v>
      </c>
      <c r="AE26" s="28">
        <f t="shared" si="6"/>
        <v>29013.440078334104</v>
      </c>
      <c r="AF26" s="28">
        <f t="shared" si="6"/>
        <v>33782.327922357756</v>
      </c>
      <c r="AG26" s="28">
        <f t="shared" si="6"/>
        <v>33750.721082588592</v>
      </c>
      <c r="AH26" s="28">
        <f t="shared" si="6"/>
        <v>10653.266107262967</v>
      </c>
      <c r="AI26" s="28">
        <f t="shared" si="6"/>
        <v>10632.102287189098</v>
      </c>
      <c r="AJ26" s="28">
        <f t="shared" si="6"/>
        <v>81521.820634845004</v>
      </c>
      <c r="AK26" s="28">
        <f t="shared" si="6"/>
        <v>81338.164235013668</v>
      </c>
      <c r="AL26" s="28">
        <f t="shared" si="6"/>
        <v>56916.69403371009</v>
      </c>
      <c r="AM26" s="28">
        <f t="shared" si="6"/>
        <v>56838.051984284444</v>
      </c>
      <c r="AN26" s="42"/>
      <c r="AO26" s="44"/>
      <c r="AP26" s="27" t="s">
        <v>32</v>
      </c>
      <c r="AQ26" s="28">
        <f t="shared" si="6"/>
        <v>16143.474730424768</v>
      </c>
      <c r="AR26" s="28">
        <f t="shared" si="6"/>
        <v>16276.706669359999</v>
      </c>
      <c r="AS26" s="28">
        <f t="shared" si="6"/>
        <v>16007.950126929176</v>
      </c>
      <c r="AT26" s="28">
        <f t="shared" si="6"/>
        <v>16022.304765222947</v>
      </c>
      <c r="AU26" s="28">
        <f t="shared" si="6"/>
        <v>19369.403726449855</v>
      </c>
      <c r="AV26" s="28">
        <f t="shared" si="6"/>
        <v>19429.965542048987</v>
      </c>
      <c r="AW26" s="28">
        <f t="shared" si="6"/>
        <v>12152.459350981686</v>
      </c>
      <c r="AX26" s="28">
        <f t="shared" si="6"/>
        <v>11877.707305436137</v>
      </c>
      <c r="AY26" s="28">
        <f t="shared" si="6"/>
        <v>50322.826953833879</v>
      </c>
      <c r="AZ26" s="28">
        <f t="shared" si="6"/>
        <v>50720.472801314827</v>
      </c>
      <c r="BA26" s="42"/>
      <c r="BB26" s="44"/>
      <c r="BC26" s="27" t="s">
        <v>32</v>
      </c>
      <c r="BD26" s="28">
        <f t="shared" si="6"/>
        <v>1519.9681417061604</v>
      </c>
      <c r="BE26" s="28">
        <f t="shared" si="6"/>
        <v>1516.7628661808158</v>
      </c>
      <c r="BF26" s="28">
        <f t="shared" si="6"/>
        <v>28501.358846424562</v>
      </c>
      <c r="BG26" s="28">
        <f t="shared" si="6"/>
        <v>28525.978862786571</v>
      </c>
      <c r="BH26" s="28">
        <f t="shared" si="6"/>
        <v>2910.4014534137036</v>
      </c>
      <c r="BI26" s="28">
        <f t="shared" si="6"/>
        <v>2895.5105998579097</v>
      </c>
      <c r="BJ26" s="28">
        <f t="shared" si="6"/>
        <v>20476.547425183118</v>
      </c>
      <c r="BK26" s="28">
        <f t="shared" si="6"/>
        <v>20472.764630834932</v>
      </c>
      <c r="BL26" s="28">
        <f t="shared" si="6"/>
        <v>6751.3001381292261</v>
      </c>
      <c r="BM26" s="28">
        <f t="shared" si="6"/>
        <v>6621.0979355717418</v>
      </c>
      <c r="BN26" s="42"/>
      <c r="BO26" s="44"/>
      <c r="BP26" s="27" t="s">
        <v>32</v>
      </c>
      <c r="BQ26" s="28">
        <f t="shared" si="6"/>
        <v>12583.159982461213</v>
      </c>
      <c r="BR26" s="28">
        <f t="shared" si="6"/>
        <v>12554.576650496887</v>
      </c>
      <c r="BS26" s="28">
        <f t="shared" si="6"/>
        <v>25847.692236185783</v>
      </c>
      <c r="BT26" s="28">
        <f t="shared" si="6"/>
        <v>25835.656620943086</v>
      </c>
      <c r="BU26" s="28">
        <f t="shared" si="6"/>
        <v>10233.711426847029</v>
      </c>
      <c r="BV26" s="28">
        <f t="shared" si="6"/>
        <v>10303.511408702343</v>
      </c>
      <c r="BW26" s="28">
        <f t="shared" si="6"/>
        <v>7588.0860844719073</v>
      </c>
      <c r="BX26" s="28">
        <f t="shared" si="6"/>
        <v>7586.1224693490958</v>
      </c>
      <c r="BY26" s="28">
        <f t="shared" si="6"/>
        <v>8.7520194278674257</v>
      </c>
      <c r="BZ26" s="28">
        <f t="shared" si="6"/>
        <v>8.5885266984454258</v>
      </c>
      <c r="CA26" s="42"/>
      <c r="CB26" s="44"/>
      <c r="CC26" s="27" t="s">
        <v>32</v>
      </c>
      <c r="CD26" s="28">
        <f t="shared" si="6"/>
        <v>176.37597763998238</v>
      </c>
      <c r="CE26" s="28">
        <f t="shared" si="6"/>
        <v>176.39071363623606</v>
      </c>
      <c r="CF26" s="28">
        <f t="shared" si="6"/>
        <v>1.9632102019214799</v>
      </c>
      <c r="CG26" s="28">
        <f t="shared" si="6"/>
        <v>1.9632102019214799</v>
      </c>
      <c r="CH26" s="28">
        <f t="shared" si="6"/>
        <v>21.531250447926702</v>
      </c>
      <c r="CI26" s="28">
        <f t="shared" ref="CI26:CO26" si="7">SUM(CI21:CI25)</f>
        <v>23.028174658393304</v>
      </c>
      <c r="CJ26" s="28">
        <f t="shared" si="7"/>
        <v>0</v>
      </c>
      <c r="CK26" s="28">
        <f t="shared" si="7"/>
        <v>0</v>
      </c>
      <c r="CL26" s="28">
        <f t="shared" si="7"/>
        <v>1.8988786733471998</v>
      </c>
      <c r="CM26" s="28">
        <f t="shared" si="7"/>
        <v>1.8988786733471998</v>
      </c>
      <c r="CN26" s="28">
        <f t="shared" si="7"/>
        <v>734495.19947245985</v>
      </c>
      <c r="CO26" s="28">
        <f t="shared" si="7"/>
        <v>737437.31258227583</v>
      </c>
      <c r="CR26" s="34"/>
      <c r="CS26" s="34"/>
    </row>
    <row r="27" spans="1:97" s="26" customFormat="1" ht="20.25" customHeight="1">
      <c r="A27" s="51">
        <v>5</v>
      </c>
      <c r="B27" s="51" t="s">
        <v>33</v>
      </c>
      <c r="C27" s="30" t="s">
        <v>33</v>
      </c>
      <c r="D27" s="24">
        <v>129.69906747845963</v>
      </c>
      <c r="E27" s="24">
        <v>128.97255622251478</v>
      </c>
      <c r="F27" s="13">
        <v>5935.6442568608099</v>
      </c>
      <c r="G27" s="13">
        <v>5782.7619144133641</v>
      </c>
      <c r="H27" s="25">
        <v>2675.2523799645769</v>
      </c>
      <c r="I27" s="25">
        <v>3043.4943060617943</v>
      </c>
      <c r="J27" s="13">
        <v>17.795212448455047</v>
      </c>
      <c r="K27" s="13">
        <v>21.282400779333429</v>
      </c>
      <c r="L27" s="13"/>
      <c r="M27" s="13"/>
      <c r="N27" s="51">
        <v>5</v>
      </c>
      <c r="O27" s="51" t="s">
        <v>33</v>
      </c>
      <c r="P27" s="30" t="s">
        <v>33</v>
      </c>
      <c r="Q27" s="13">
        <v>9.4779844242169994E-2</v>
      </c>
      <c r="R27" s="13">
        <v>9.4779844242169994E-2</v>
      </c>
      <c r="S27" s="24">
        <v>17.201924841336961</v>
      </c>
      <c r="T27" s="24">
        <v>19.589288738857963</v>
      </c>
      <c r="U27" s="13">
        <v>856.09114388400815</v>
      </c>
      <c r="V27" s="13">
        <v>782.01228376421182</v>
      </c>
      <c r="W27" s="13">
        <v>9035.1603881116571</v>
      </c>
      <c r="X27" s="13">
        <v>8550.935917052273</v>
      </c>
      <c r="Y27" s="13">
        <v>4531.8018687274271</v>
      </c>
      <c r="Z27" s="13">
        <v>4910.0883136388438</v>
      </c>
      <c r="AA27" s="51">
        <v>5</v>
      </c>
      <c r="AB27" s="51" t="s">
        <v>33</v>
      </c>
      <c r="AC27" s="30" t="s">
        <v>33</v>
      </c>
      <c r="AD27" s="24"/>
      <c r="AE27" s="24"/>
      <c r="AF27" s="24">
        <v>680.61280908930564</v>
      </c>
      <c r="AG27" s="24">
        <v>679.95888493409871</v>
      </c>
      <c r="AH27" s="24">
        <v>198.39061574192414</v>
      </c>
      <c r="AI27" s="24">
        <v>198.46150520260295</v>
      </c>
      <c r="AJ27" s="24">
        <v>1.8949536902270001</v>
      </c>
      <c r="AK27" s="24">
        <v>1.60975951383</v>
      </c>
      <c r="AL27" s="13">
        <v>2.1106012937472496</v>
      </c>
      <c r="AM27" s="13">
        <v>2.1007397198380997</v>
      </c>
      <c r="AN27" s="51">
        <v>5</v>
      </c>
      <c r="AO27" s="51" t="s">
        <v>33</v>
      </c>
      <c r="AP27" s="30" t="s">
        <v>33</v>
      </c>
      <c r="AQ27" s="13">
        <v>2.5627334098197996</v>
      </c>
      <c r="AR27" s="13">
        <v>2.5627334098197996</v>
      </c>
      <c r="AS27" s="13">
        <v>3.0589711774300001E-2</v>
      </c>
      <c r="AT27" s="13">
        <v>3.0589711774300001E-2</v>
      </c>
      <c r="AU27" s="13">
        <v>112.72192218435468</v>
      </c>
      <c r="AV27" s="13">
        <v>112.43936643110548</v>
      </c>
      <c r="AW27" s="24">
        <v>17.871773834029405</v>
      </c>
      <c r="AX27" s="24">
        <v>17.871773834029405</v>
      </c>
      <c r="AY27" s="13"/>
      <c r="AZ27" s="13"/>
      <c r="BA27" s="51">
        <v>5</v>
      </c>
      <c r="BB27" s="51" t="s">
        <v>33</v>
      </c>
      <c r="BC27" s="30" t="s">
        <v>33</v>
      </c>
      <c r="BD27" s="13"/>
      <c r="BE27" s="13">
        <v>8.3898498293400007E-5</v>
      </c>
      <c r="BF27" s="13">
        <v>6056.7017058474294</v>
      </c>
      <c r="BG27" s="13">
        <v>5595.4504187181128</v>
      </c>
      <c r="BH27" s="25">
        <v>690.83450954486761</v>
      </c>
      <c r="BI27" s="25">
        <v>627.40366914436947</v>
      </c>
      <c r="BJ27" s="13">
        <v>174.12122221985544</v>
      </c>
      <c r="BK27" s="13">
        <v>171.83444436513082</v>
      </c>
      <c r="BL27" s="13"/>
      <c r="BM27" s="13"/>
      <c r="BN27" s="51">
        <v>5</v>
      </c>
      <c r="BO27" s="51" t="s">
        <v>33</v>
      </c>
      <c r="BP27" s="30" t="s">
        <v>33</v>
      </c>
      <c r="BQ27" s="24">
        <v>375.27998415731616</v>
      </c>
      <c r="BR27" s="24">
        <v>309.67641476705836</v>
      </c>
      <c r="BS27" s="13">
        <v>4150.5782752449186</v>
      </c>
      <c r="BT27" s="13">
        <v>4411.7468194650955</v>
      </c>
      <c r="BU27" s="13">
        <v>145.19173387648448</v>
      </c>
      <c r="BV27" s="13">
        <v>109.51824131111833</v>
      </c>
      <c r="BW27" s="13"/>
      <c r="BX27" s="13"/>
      <c r="BY27" s="13"/>
      <c r="BZ27" s="13"/>
      <c r="CA27" s="51">
        <v>5</v>
      </c>
      <c r="CB27" s="51" t="s">
        <v>33</v>
      </c>
      <c r="CC27" s="30" t="s">
        <v>33</v>
      </c>
      <c r="CD27" s="13"/>
      <c r="CE27" s="13"/>
      <c r="CF27" s="13"/>
      <c r="CG27" s="13"/>
      <c r="CH27" s="13">
        <v>6.2308749735325994</v>
      </c>
      <c r="CI27" s="13">
        <v>5.7020231607199996</v>
      </c>
      <c r="CJ27" s="13"/>
      <c r="CK27" s="13"/>
      <c r="CL27" s="13"/>
      <c r="CM27" s="13"/>
      <c r="CN27" s="37">
        <f>D27+F27+H27+J27+L27+Q27+S27+W27+AD27+AF27+AH27+AL27+AS27+AU27+AW27+AY27+BF27+BH27+BJ27+BL27+BS27+BU27+BW27+CF27+CH27+CJ27+CL27+U27+Y27+AJ27+AQ27+BD27+BQ27+BY27+CD27</f>
        <v>35813.87532698056</v>
      </c>
      <c r="CO27" s="37">
        <f>E27+G27+I27+K27+M27+R27+T27+X27+AE27+AG27+AI27+AM27+AT27+AV27+AX27+AZ27+BG27+BI27+BK27+BM27+BT27+BV27+BX27+CG27+CI27+CK27+CM27+V27+Z27+AK27+AR27+BE27+BR27+BZ27+CE27</f>
        <v>35485.599228102634</v>
      </c>
      <c r="CR27" s="34"/>
      <c r="CS27" s="34"/>
    </row>
    <row r="28" spans="1:97" s="26" customFormat="1" ht="20.25" customHeight="1">
      <c r="A28" s="42"/>
      <c r="B28" s="42"/>
      <c r="C28" s="27" t="s">
        <v>43</v>
      </c>
      <c r="D28" s="38">
        <f>SUM(D27)</f>
        <v>129.69906747845963</v>
      </c>
      <c r="E28" s="38">
        <f t="shared" ref="E28:CH28" si="8">SUM(E27)</f>
        <v>128.97255622251478</v>
      </c>
      <c r="F28" s="38">
        <f t="shared" si="8"/>
        <v>5935.6442568608099</v>
      </c>
      <c r="G28" s="38">
        <f t="shared" si="8"/>
        <v>5782.7619144133641</v>
      </c>
      <c r="H28" s="38">
        <f t="shared" si="8"/>
        <v>2675.2523799645769</v>
      </c>
      <c r="I28" s="38">
        <f t="shared" si="8"/>
        <v>3043.4943060617943</v>
      </c>
      <c r="J28" s="38">
        <f t="shared" si="8"/>
        <v>17.795212448455047</v>
      </c>
      <c r="K28" s="38">
        <f t="shared" si="8"/>
        <v>21.282400779333429</v>
      </c>
      <c r="L28" s="38">
        <f t="shared" si="8"/>
        <v>0</v>
      </c>
      <c r="M28" s="38">
        <f t="shared" si="8"/>
        <v>0</v>
      </c>
      <c r="N28" s="42"/>
      <c r="O28" s="42"/>
      <c r="P28" s="27" t="s">
        <v>43</v>
      </c>
      <c r="Q28" s="38">
        <f t="shared" si="8"/>
        <v>9.4779844242169994E-2</v>
      </c>
      <c r="R28" s="38">
        <f t="shared" si="8"/>
        <v>9.4779844242169994E-2</v>
      </c>
      <c r="S28" s="38">
        <f t="shared" si="8"/>
        <v>17.201924841336961</v>
      </c>
      <c r="T28" s="38">
        <f t="shared" si="8"/>
        <v>19.589288738857963</v>
      </c>
      <c r="U28" s="38">
        <f t="shared" si="8"/>
        <v>856.09114388400815</v>
      </c>
      <c r="V28" s="38">
        <f t="shared" si="8"/>
        <v>782.01228376421182</v>
      </c>
      <c r="W28" s="38">
        <f t="shared" si="8"/>
        <v>9035.1603881116571</v>
      </c>
      <c r="X28" s="38">
        <f t="shared" si="8"/>
        <v>8550.935917052273</v>
      </c>
      <c r="Y28" s="38">
        <f t="shared" si="8"/>
        <v>4531.8018687274271</v>
      </c>
      <c r="Z28" s="38">
        <f t="shared" si="8"/>
        <v>4910.0883136388438</v>
      </c>
      <c r="AA28" s="42"/>
      <c r="AB28" s="42"/>
      <c r="AC28" s="27" t="s">
        <v>43</v>
      </c>
      <c r="AD28" s="38">
        <f t="shared" si="8"/>
        <v>0</v>
      </c>
      <c r="AE28" s="38">
        <f t="shared" si="8"/>
        <v>0</v>
      </c>
      <c r="AF28" s="38">
        <f t="shared" si="8"/>
        <v>680.61280908930564</v>
      </c>
      <c r="AG28" s="38">
        <f t="shared" si="8"/>
        <v>679.95888493409871</v>
      </c>
      <c r="AH28" s="38">
        <f t="shared" si="8"/>
        <v>198.39061574192414</v>
      </c>
      <c r="AI28" s="38">
        <f t="shared" si="8"/>
        <v>198.46150520260295</v>
      </c>
      <c r="AJ28" s="38">
        <f t="shared" si="8"/>
        <v>1.8949536902270001</v>
      </c>
      <c r="AK28" s="38">
        <f t="shared" si="8"/>
        <v>1.60975951383</v>
      </c>
      <c r="AL28" s="38">
        <f t="shared" si="8"/>
        <v>2.1106012937472496</v>
      </c>
      <c r="AM28" s="38">
        <f t="shared" si="8"/>
        <v>2.1007397198380997</v>
      </c>
      <c r="AN28" s="42"/>
      <c r="AO28" s="42"/>
      <c r="AP28" s="27" t="s">
        <v>43</v>
      </c>
      <c r="AQ28" s="38">
        <f t="shared" si="8"/>
        <v>2.5627334098197996</v>
      </c>
      <c r="AR28" s="38">
        <f t="shared" si="8"/>
        <v>2.5627334098197996</v>
      </c>
      <c r="AS28" s="38">
        <f t="shared" si="8"/>
        <v>3.0589711774300001E-2</v>
      </c>
      <c r="AT28" s="38">
        <f t="shared" si="8"/>
        <v>3.0589711774300001E-2</v>
      </c>
      <c r="AU28" s="38">
        <f t="shared" si="8"/>
        <v>112.72192218435468</v>
      </c>
      <c r="AV28" s="38">
        <f t="shared" si="8"/>
        <v>112.43936643110548</v>
      </c>
      <c r="AW28" s="38">
        <f t="shared" si="8"/>
        <v>17.871773834029405</v>
      </c>
      <c r="AX28" s="38">
        <f t="shared" si="8"/>
        <v>17.871773834029405</v>
      </c>
      <c r="AY28" s="38">
        <f t="shared" si="8"/>
        <v>0</v>
      </c>
      <c r="AZ28" s="38">
        <f t="shared" si="8"/>
        <v>0</v>
      </c>
      <c r="BA28" s="42"/>
      <c r="BB28" s="42"/>
      <c r="BC28" s="27" t="s">
        <v>43</v>
      </c>
      <c r="BD28" s="38">
        <f t="shared" si="8"/>
        <v>0</v>
      </c>
      <c r="BE28" s="38">
        <f t="shared" si="8"/>
        <v>8.3898498293400007E-5</v>
      </c>
      <c r="BF28" s="38">
        <f t="shared" si="8"/>
        <v>6056.7017058474294</v>
      </c>
      <c r="BG28" s="38">
        <f t="shared" si="8"/>
        <v>5595.4504187181128</v>
      </c>
      <c r="BH28" s="38">
        <f t="shared" si="8"/>
        <v>690.83450954486761</v>
      </c>
      <c r="BI28" s="38">
        <f t="shared" si="8"/>
        <v>627.40366914436947</v>
      </c>
      <c r="BJ28" s="38">
        <f t="shared" si="8"/>
        <v>174.12122221985544</v>
      </c>
      <c r="BK28" s="38">
        <f t="shared" si="8"/>
        <v>171.83444436513082</v>
      </c>
      <c r="BL28" s="38">
        <f t="shared" si="8"/>
        <v>0</v>
      </c>
      <c r="BM28" s="38">
        <f t="shared" si="8"/>
        <v>0</v>
      </c>
      <c r="BN28" s="42"/>
      <c r="BO28" s="42"/>
      <c r="BP28" s="27" t="s">
        <v>43</v>
      </c>
      <c r="BQ28" s="38">
        <f t="shared" si="8"/>
        <v>375.27998415731616</v>
      </c>
      <c r="BR28" s="38">
        <f t="shared" si="8"/>
        <v>309.67641476705836</v>
      </c>
      <c r="BS28" s="38">
        <f t="shared" si="8"/>
        <v>4150.5782752449186</v>
      </c>
      <c r="BT28" s="38">
        <f t="shared" si="8"/>
        <v>4411.7468194650955</v>
      </c>
      <c r="BU28" s="38">
        <f t="shared" si="8"/>
        <v>145.19173387648448</v>
      </c>
      <c r="BV28" s="38">
        <f t="shared" si="8"/>
        <v>109.51824131111833</v>
      </c>
      <c r="BW28" s="38">
        <f t="shared" si="8"/>
        <v>0</v>
      </c>
      <c r="BX28" s="38">
        <f t="shared" si="8"/>
        <v>0</v>
      </c>
      <c r="BY28" s="38">
        <f t="shared" si="8"/>
        <v>0</v>
      </c>
      <c r="BZ28" s="38">
        <f t="shared" si="8"/>
        <v>0</v>
      </c>
      <c r="CA28" s="42"/>
      <c r="CB28" s="42"/>
      <c r="CC28" s="27" t="s">
        <v>43</v>
      </c>
      <c r="CD28" s="38">
        <f t="shared" si="8"/>
        <v>0</v>
      </c>
      <c r="CE28" s="38">
        <f t="shared" si="8"/>
        <v>0</v>
      </c>
      <c r="CF28" s="38">
        <f t="shared" si="8"/>
        <v>0</v>
      </c>
      <c r="CG28" s="38">
        <f t="shared" si="8"/>
        <v>0</v>
      </c>
      <c r="CH28" s="38">
        <f t="shared" si="8"/>
        <v>6.2308749735325994</v>
      </c>
      <c r="CI28" s="38">
        <f t="shared" ref="CI28:CO28" si="9">SUM(CI27)</f>
        <v>5.7020231607199996</v>
      </c>
      <c r="CJ28" s="38">
        <f t="shared" si="9"/>
        <v>0</v>
      </c>
      <c r="CK28" s="38">
        <f t="shared" si="9"/>
        <v>0</v>
      </c>
      <c r="CL28" s="38">
        <f t="shared" si="9"/>
        <v>0</v>
      </c>
      <c r="CM28" s="38">
        <f t="shared" si="9"/>
        <v>0</v>
      </c>
      <c r="CN28" s="38">
        <f t="shared" si="9"/>
        <v>35813.87532698056</v>
      </c>
      <c r="CO28" s="38">
        <f t="shared" si="9"/>
        <v>35485.599228102634</v>
      </c>
      <c r="CR28" s="34"/>
      <c r="CS28" s="34"/>
    </row>
    <row r="29" spans="1:97" s="26" customFormat="1" ht="20.25" customHeight="1">
      <c r="A29" s="51">
        <v>6</v>
      </c>
      <c r="B29" s="51" t="s">
        <v>34</v>
      </c>
      <c r="C29" s="30" t="s">
        <v>34</v>
      </c>
      <c r="D29" s="24"/>
      <c r="E29" s="24"/>
      <c r="F29" s="13">
        <v>8706.2918929232092</v>
      </c>
      <c r="G29" s="13">
        <v>8547.5199993936112</v>
      </c>
      <c r="H29" s="25"/>
      <c r="I29" s="25"/>
      <c r="J29" s="13"/>
      <c r="K29" s="13"/>
      <c r="L29" s="13"/>
      <c r="M29" s="13"/>
      <c r="N29" s="51">
        <v>6</v>
      </c>
      <c r="O29" s="51" t="s">
        <v>34</v>
      </c>
      <c r="P29" s="30" t="s">
        <v>34</v>
      </c>
      <c r="Q29" s="13"/>
      <c r="R29" s="13"/>
      <c r="S29" s="24"/>
      <c r="T29" s="24"/>
      <c r="U29" s="13"/>
      <c r="V29" s="13"/>
      <c r="W29" s="13">
        <v>10760.105457542304</v>
      </c>
      <c r="X29" s="13">
        <v>8316.2175042827039</v>
      </c>
      <c r="Y29" s="13">
        <v>55765.582443745923</v>
      </c>
      <c r="Z29" s="13">
        <v>41160.074387999281</v>
      </c>
      <c r="AA29" s="51">
        <v>6</v>
      </c>
      <c r="AB29" s="51" t="s">
        <v>34</v>
      </c>
      <c r="AC29" s="30" t="s">
        <v>34</v>
      </c>
      <c r="AD29" s="24"/>
      <c r="AE29" s="24"/>
      <c r="AF29" s="24"/>
      <c r="AG29" s="24"/>
      <c r="AH29" s="24"/>
      <c r="AI29" s="24"/>
      <c r="AJ29" s="24"/>
      <c r="AK29" s="24"/>
      <c r="AL29" s="13"/>
      <c r="AM29" s="13"/>
      <c r="AN29" s="51">
        <v>6</v>
      </c>
      <c r="AO29" s="51" t="s">
        <v>34</v>
      </c>
      <c r="AP29" s="30" t="s">
        <v>34</v>
      </c>
      <c r="AQ29" s="13"/>
      <c r="AR29" s="13"/>
      <c r="AS29" s="13"/>
      <c r="AT29" s="13"/>
      <c r="AU29" s="13"/>
      <c r="AV29" s="13"/>
      <c r="AW29" s="24"/>
      <c r="AX29" s="24"/>
      <c r="AY29" s="13"/>
      <c r="AZ29" s="13"/>
      <c r="BA29" s="51">
        <v>6</v>
      </c>
      <c r="BB29" s="51" t="s">
        <v>34</v>
      </c>
      <c r="BC29" s="30" t="s">
        <v>34</v>
      </c>
      <c r="BD29" s="13"/>
      <c r="BE29" s="13"/>
      <c r="BF29" s="13"/>
      <c r="BG29" s="13"/>
      <c r="BH29" s="25">
        <v>1809.6842878791995</v>
      </c>
      <c r="BI29" s="25">
        <v>2058.8910389152502</v>
      </c>
      <c r="BJ29" s="13"/>
      <c r="BK29" s="13"/>
      <c r="BL29" s="13"/>
      <c r="BM29" s="13"/>
      <c r="BN29" s="51">
        <v>6</v>
      </c>
      <c r="BO29" s="51" t="s">
        <v>34</v>
      </c>
      <c r="BP29" s="30" t="s">
        <v>34</v>
      </c>
      <c r="BQ29" s="24"/>
      <c r="BR29" s="24"/>
      <c r="BS29" s="13">
        <v>7066.261738220348</v>
      </c>
      <c r="BT29" s="13">
        <v>3870.905388444648</v>
      </c>
      <c r="BU29" s="13"/>
      <c r="BV29" s="13"/>
      <c r="BW29" s="13"/>
      <c r="BX29" s="13"/>
      <c r="BY29" s="13"/>
      <c r="BZ29" s="13"/>
      <c r="CA29" s="51">
        <v>6</v>
      </c>
      <c r="CB29" s="51" t="s">
        <v>34</v>
      </c>
      <c r="CC29" s="30" t="s">
        <v>34</v>
      </c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37">
        <f>D29+F29+H29+J29+L29+Q29+S29+W29+AD29+AF29+AH29+AL29+AS29+AU29+AW29+AY29+BF29+BH29+BJ29+BL29+BS29+BU29+BW29+CF29+CH29+CJ29+CL29+U29+Y29+AJ29+AQ29+BD29+BQ29+BY29+CD29</f>
        <v>84107.925820310978</v>
      </c>
      <c r="CO29" s="37">
        <f>E29+G29+I29+K29+M29+R29+T29+X29+AE29+AG29+AI29+AM29+AT29+AV29+AX29+AZ29+BG29+BI29+BK29+BM29+BT29+BV29+BX29+CG29+CI29+CK29+CM29+V29+Z29+AK29+AR29+BE29+BR29+BZ29+CE29</f>
        <v>63953.608319035498</v>
      </c>
      <c r="CR29" s="34"/>
      <c r="CS29" s="34"/>
    </row>
    <row r="30" spans="1:97" s="26" customFormat="1" ht="20.25" customHeight="1">
      <c r="A30" s="42"/>
      <c r="B30" s="42"/>
      <c r="C30" s="27" t="s">
        <v>44</v>
      </c>
      <c r="D30" s="38">
        <f>SUM(D29)</f>
        <v>0</v>
      </c>
      <c r="E30" s="38">
        <f t="shared" ref="E30:CH30" si="10">SUM(E29)</f>
        <v>0</v>
      </c>
      <c r="F30" s="38">
        <f t="shared" si="10"/>
        <v>8706.2918929232092</v>
      </c>
      <c r="G30" s="38">
        <f t="shared" si="10"/>
        <v>8547.5199993936112</v>
      </c>
      <c r="H30" s="38">
        <f t="shared" si="10"/>
        <v>0</v>
      </c>
      <c r="I30" s="38">
        <f t="shared" si="10"/>
        <v>0</v>
      </c>
      <c r="J30" s="38">
        <f t="shared" si="10"/>
        <v>0</v>
      </c>
      <c r="K30" s="38">
        <f t="shared" si="10"/>
        <v>0</v>
      </c>
      <c r="L30" s="38">
        <f t="shared" si="10"/>
        <v>0</v>
      </c>
      <c r="M30" s="38">
        <f t="shared" si="10"/>
        <v>0</v>
      </c>
      <c r="N30" s="42"/>
      <c r="O30" s="42"/>
      <c r="P30" s="27" t="s">
        <v>44</v>
      </c>
      <c r="Q30" s="38">
        <f t="shared" si="10"/>
        <v>0</v>
      </c>
      <c r="R30" s="38">
        <f t="shared" si="10"/>
        <v>0</v>
      </c>
      <c r="S30" s="38">
        <f t="shared" si="10"/>
        <v>0</v>
      </c>
      <c r="T30" s="38">
        <f t="shared" si="10"/>
        <v>0</v>
      </c>
      <c r="U30" s="38">
        <f t="shared" si="10"/>
        <v>0</v>
      </c>
      <c r="V30" s="38">
        <f t="shared" si="10"/>
        <v>0</v>
      </c>
      <c r="W30" s="38">
        <f t="shared" si="10"/>
        <v>10760.105457542304</v>
      </c>
      <c r="X30" s="38">
        <f t="shared" si="10"/>
        <v>8316.2175042827039</v>
      </c>
      <c r="Y30" s="38">
        <f t="shared" si="10"/>
        <v>55765.582443745923</v>
      </c>
      <c r="Z30" s="38">
        <f t="shared" si="10"/>
        <v>41160.074387999281</v>
      </c>
      <c r="AA30" s="42"/>
      <c r="AB30" s="42"/>
      <c r="AC30" s="27" t="s">
        <v>44</v>
      </c>
      <c r="AD30" s="38">
        <f t="shared" si="10"/>
        <v>0</v>
      </c>
      <c r="AE30" s="38">
        <f t="shared" si="10"/>
        <v>0</v>
      </c>
      <c r="AF30" s="38">
        <f t="shared" si="10"/>
        <v>0</v>
      </c>
      <c r="AG30" s="38">
        <f t="shared" si="10"/>
        <v>0</v>
      </c>
      <c r="AH30" s="38">
        <f t="shared" si="10"/>
        <v>0</v>
      </c>
      <c r="AI30" s="38">
        <f t="shared" si="10"/>
        <v>0</v>
      </c>
      <c r="AJ30" s="38">
        <f t="shared" si="10"/>
        <v>0</v>
      </c>
      <c r="AK30" s="38">
        <f t="shared" si="10"/>
        <v>0</v>
      </c>
      <c r="AL30" s="38">
        <f t="shared" si="10"/>
        <v>0</v>
      </c>
      <c r="AM30" s="38">
        <f t="shared" si="10"/>
        <v>0</v>
      </c>
      <c r="AN30" s="42"/>
      <c r="AO30" s="42"/>
      <c r="AP30" s="27" t="s">
        <v>44</v>
      </c>
      <c r="AQ30" s="38">
        <f t="shared" si="10"/>
        <v>0</v>
      </c>
      <c r="AR30" s="38">
        <f t="shared" si="10"/>
        <v>0</v>
      </c>
      <c r="AS30" s="38">
        <f t="shared" si="10"/>
        <v>0</v>
      </c>
      <c r="AT30" s="38">
        <f t="shared" si="10"/>
        <v>0</v>
      </c>
      <c r="AU30" s="38">
        <f t="shared" si="10"/>
        <v>0</v>
      </c>
      <c r="AV30" s="38">
        <f t="shared" si="10"/>
        <v>0</v>
      </c>
      <c r="AW30" s="38">
        <f t="shared" si="10"/>
        <v>0</v>
      </c>
      <c r="AX30" s="38">
        <f t="shared" si="10"/>
        <v>0</v>
      </c>
      <c r="AY30" s="38">
        <f t="shared" si="10"/>
        <v>0</v>
      </c>
      <c r="AZ30" s="38">
        <f t="shared" si="10"/>
        <v>0</v>
      </c>
      <c r="BA30" s="42"/>
      <c r="BB30" s="42"/>
      <c r="BC30" s="27" t="s">
        <v>44</v>
      </c>
      <c r="BD30" s="38">
        <f t="shared" si="10"/>
        <v>0</v>
      </c>
      <c r="BE30" s="38">
        <f t="shared" si="10"/>
        <v>0</v>
      </c>
      <c r="BF30" s="38">
        <f t="shared" si="10"/>
        <v>0</v>
      </c>
      <c r="BG30" s="38">
        <f t="shared" si="10"/>
        <v>0</v>
      </c>
      <c r="BH30" s="38">
        <f t="shared" si="10"/>
        <v>1809.6842878791995</v>
      </c>
      <c r="BI30" s="38">
        <f t="shared" si="10"/>
        <v>2058.8910389152502</v>
      </c>
      <c r="BJ30" s="38">
        <f t="shared" si="10"/>
        <v>0</v>
      </c>
      <c r="BK30" s="38">
        <f t="shared" si="10"/>
        <v>0</v>
      </c>
      <c r="BL30" s="38">
        <f t="shared" si="10"/>
        <v>0</v>
      </c>
      <c r="BM30" s="38">
        <f t="shared" si="10"/>
        <v>0</v>
      </c>
      <c r="BN30" s="42"/>
      <c r="BO30" s="42"/>
      <c r="BP30" s="27" t="s">
        <v>44</v>
      </c>
      <c r="BQ30" s="38">
        <f t="shared" si="10"/>
        <v>0</v>
      </c>
      <c r="BR30" s="38">
        <f t="shared" si="10"/>
        <v>0</v>
      </c>
      <c r="BS30" s="38">
        <f t="shared" si="10"/>
        <v>7066.261738220348</v>
      </c>
      <c r="BT30" s="38">
        <f t="shared" si="10"/>
        <v>3870.905388444648</v>
      </c>
      <c r="BU30" s="38">
        <f t="shared" si="10"/>
        <v>0</v>
      </c>
      <c r="BV30" s="38">
        <f t="shared" si="10"/>
        <v>0</v>
      </c>
      <c r="BW30" s="38">
        <f t="shared" si="10"/>
        <v>0</v>
      </c>
      <c r="BX30" s="38">
        <f t="shared" si="10"/>
        <v>0</v>
      </c>
      <c r="BY30" s="38">
        <f t="shared" si="10"/>
        <v>0</v>
      </c>
      <c r="BZ30" s="38">
        <f t="shared" si="10"/>
        <v>0</v>
      </c>
      <c r="CA30" s="42"/>
      <c r="CB30" s="42"/>
      <c r="CC30" s="27" t="s">
        <v>44</v>
      </c>
      <c r="CD30" s="38">
        <f t="shared" si="10"/>
        <v>0</v>
      </c>
      <c r="CE30" s="38">
        <f t="shared" si="10"/>
        <v>0</v>
      </c>
      <c r="CF30" s="38">
        <f t="shared" si="10"/>
        <v>0</v>
      </c>
      <c r="CG30" s="38">
        <f t="shared" si="10"/>
        <v>0</v>
      </c>
      <c r="CH30" s="38">
        <f t="shared" si="10"/>
        <v>0</v>
      </c>
      <c r="CI30" s="38">
        <f t="shared" ref="CI30:CO30" si="11">SUM(CI29)</f>
        <v>0</v>
      </c>
      <c r="CJ30" s="38">
        <f t="shared" si="11"/>
        <v>0</v>
      </c>
      <c r="CK30" s="38">
        <f t="shared" si="11"/>
        <v>0</v>
      </c>
      <c r="CL30" s="38">
        <f t="shared" si="11"/>
        <v>0</v>
      </c>
      <c r="CM30" s="38">
        <f t="shared" si="11"/>
        <v>0</v>
      </c>
      <c r="CN30" s="38">
        <f t="shared" si="11"/>
        <v>84107.925820310978</v>
      </c>
      <c r="CO30" s="38">
        <f t="shared" si="11"/>
        <v>63953.608319035498</v>
      </c>
      <c r="CR30" s="34"/>
      <c r="CS30" s="34"/>
    </row>
    <row r="31" spans="1:97" s="26" customFormat="1" ht="20.25" customHeight="1">
      <c r="A31" s="53">
        <v>7</v>
      </c>
      <c r="B31" s="54" t="s">
        <v>35</v>
      </c>
      <c r="C31" s="30" t="s">
        <v>36</v>
      </c>
      <c r="D31" s="24">
        <v>237.35762433323282</v>
      </c>
      <c r="E31" s="24">
        <v>468.78003456450159</v>
      </c>
      <c r="F31" s="13">
        <v>4.1571910076978007</v>
      </c>
      <c r="G31" s="13">
        <v>4.1571910076978007</v>
      </c>
      <c r="H31" s="25">
        <v>1805.0282876227529</v>
      </c>
      <c r="I31" s="25">
        <v>1495.1262138000816</v>
      </c>
      <c r="J31" s="13">
        <v>2021.4371274130488</v>
      </c>
      <c r="K31" s="13">
        <v>1839.6627574318363</v>
      </c>
      <c r="L31" s="13">
        <v>4.6194357522899999E-2</v>
      </c>
      <c r="M31" s="13">
        <v>0.4994900710797</v>
      </c>
      <c r="N31" s="53">
        <v>7</v>
      </c>
      <c r="O31" s="54" t="s">
        <v>35</v>
      </c>
      <c r="P31" s="30" t="s">
        <v>36</v>
      </c>
      <c r="Q31" s="13">
        <v>55.181773696020166</v>
      </c>
      <c r="R31" s="13">
        <v>54.574482927364166</v>
      </c>
      <c r="S31" s="24">
        <v>990.65130609660639</v>
      </c>
      <c r="T31" s="24">
        <v>992.68185447211476</v>
      </c>
      <c r="U31" s="13">
        <v>43.426569251809759</v>
      </c>
      <c r="V31" s="13">
        <v>48.970932145548481</v>
      </c>
      <c r="W31" s="13">
        <v>7.6612596439696006</v>
      </c>
      <c r="X31" s="13">
        <v>3.4604940697655002</v>
      </c>
      <c r="Y31" s="13">
        <v>708.80802562452936</v>
      </c>
      <c r="Z31" s="13">
        <v>710.03729508880565</v>
      </c>
      <c r="AA31" s="53">
        <v>7</v>
      </c>
      <c r="AB31" s="54" t="s">
        <v>35</v>
      </c>
      <c r="AC31" s="30" t="s">
        <v>36</v>
      </c>
      <c r="AD31" s="24">
        <v>12.984877244596973</v>
      </c>
      <c r="AE31" s="24">
        <v>12.984877244596973</v>
      </c>
      <c r="AF31" s="24">
        <v>27.417776731766569</v>
      </c>
      <c r="AG31" s="24">
        <v>26.888296457397768</v>
      </c>
      <c r="AH31" s="24">
        <v>254.42837623023576</v>
      </c>
      <c r="AI31" s="24">
        <v>264.28425280502518</v>
      </c>
      <c r="AJ31" s="24"/>
      <c r="AK31" s="24"/>
      <c r="AL31" s="13">
        <v>2.4403893482279999</v>
      </c>
      <c r="AM31" s="13">
        <v>2.3875775845357996</v>
      </c>
      <c r="AN31" s="53">
        <v>7</v>
      </c>
      <c r="AO31" s="54" t="s">
        <v>35</v>
      </c>
      <c r="AP31" s="30" t="s">
        <v>36</v>
      </c>
      <c r="AQ31" s="13">
        <v>287.35685439339085</v>
      </c>
      <c r="AR31" s="13">
        <v>287.35685439339085</v>
      </c>
      <c r="AS31" s="13">
        <v>61.501034508156224</v>
      </c>
      <c r="AT31" s="13">
        <v>55.801209743994221</v>
      </c>
      <c r="AU31" s="13">
        <v>3.8972110841699999E-2</v>
      </c>
      <c r="AV31" s="13">
        <v>3.8972110841699999E-2</v>
      </c>
      <c r="AW31" s="24"/>
      <c r="AX31" s="24"/>
      <c r="AY31" s="13">
        <v>467.99128697265627</v>
      </c>
      <c r="AZ31" s="13">
        <v>463.82736411459621</v>
      </c>
      <c r="BA31" s="53">
        <v>7</v>
      </c>
      <c r="BB31" s="54" t="s">
        <v>35</v>
      </c>
      <c r="BC31" s="30" t="s">
        <v>36</v>
      </c>
      <c r="BD31" s="13">
        <v>124.96369814039504</v>
      </c>
      <c r="BE31" s="13">
        <v>114.35089874132525</v>
      </c>
      <c r="BF31" s="13">
        <v>203.03057375765869</v>
      </c>
      <c r="BG31" s="13">
        <v>245.03976443937</v>
      </c>
      <c r="BH31" s="25"/>
      <c r="BI31" s="25"/>
      <c r="BJ31" s="13">
        <v>43.04455041431283</v>
      </c>
      <c r="BK31" s="13">
        <v>49.051559236079427</v>
      </c>
      <c r="BL31" s="13">
        <v>7.170913072760432</v>
      </c>
      <c r="BM31" s="13">
        <v>5.519944163551032</v>
      </c>
      <c r="BN31" s="53">
        <v>7</v>
      </c>
      <c r="BO31" s="54" t="s">
        <v>35</v>
      </c>
      <c r="BP31" s="30" t="s">
        <v>36</v>
      </c>
      <c r="BQ31" s="24">
        <v>2756.1960627503895</v>
      </c>
      <c r="BR31" s="24">
        <v>2309.3292189934054</v>
      </c>
      <c r="BS31" s="13">
        <v>5.4886171823700002E-2</v>
      </c>
      <c r="BT31" s="13">
        <v>5.4886171823700002E-2</v>
      </c>
      <c r="BU31" s="13">
        <v>367.26087393732411</v>
      </c>
      <c r="BV31" s="13">
        <v>365.73642731085062</v>
      </c>
      <c r="BW31" s="13">
        <v>18.858438719257705</v>
      </c>
      <c r="BX31" s="13">
        <v>18.858438719257705</v>
      </c>
      <c r="BY31" s="13">
        <v>1.8591526121500002E-2</v>
      </c>
      <c r="BZ31" s="13">
        <v>1.8591526121500002E-2</v>
      </c>
      <c r="CA31" s="53">
        <v>7</v>
      </c>
      <c r="CB31" s="54" t="s">
        <v>35</v>
      </c>
      <c r="CC31" s="30" t="s">
        <v>36</v>
      </c>
      <c r="CD31" s="13"/>
      <c r="CE31" s="13"/>
      <c r="CF31" s="13">
        <v>8.2475505189360003</v>
      </c>
      <c r="CG31" s="13">
        <v>8.2475505189360003</v>
      </c>
      <c r="CH31" s="13">
        <v>4.1013742287648007</v>
      </c>
      <c r="CI31" s="13">
        <v>4.1010673464648004</v>
      </c>
      <c r="CJ31" s="13"/>
      <c r="CK31" s="13"/>
      <c r="CL31" s="13">
        <v>3.9132993569280003E-2</v>
      </c>
      <c r="CM31" s="13">
        <v>0.90096033215567994</v>
      </c>
      <c r="CN31" s="37">
        <f>D31+F31+H31+J31+L31+Q31+S31+W31+AD31+AF31+AH31+AL31+AS31+AU31+AW31+AY31+BF31+BH31+BJ31+BL31+BS31+BU31+BW31+CF31+CH31+CJ31+CL31+U31+Y31+AJ31+AQ31+BD31+BQ31+BY31+CD31</f>
        <v>10520.901572818375</v>
      </c>
      <c r="CO31" s="37">
        <f>E31+G31+I31+K31+M31+R31+T31+X31+AE31+AG31+AI31+AM31+AT31+AV31+AX31+AZ31+BG31+BI31+BK31+BM31+BT31+BV31+BX31+CG31+CI31+CK31+CM31+V31+Z31+AK31+AR31+BE31+BR31+BZ31+CE31</f>
        <v>9852.7294575325141</v>
      </c>
      <c r="CR31" s="34"/>
      <c r="CS31" s="34"/>
    </row>
    <row r="32" spans="1:97" s="26" customFormat="1" ht="20.25" customHeight="1">
      <c r="A32" s="53"/>
      <c r="B32" s="54"/>
      <c r="C32" s="30" t="s">
        <v>37</v>
      </c>
      <c r="D32" s="24">
        <v>1131.4278530451679</v>
      </c>
      <c r="E32" s="24">
        <v>1082.1051827122001</v>
      </c>
      <c r="F32" s="13"/>
      <c r="G32" s="13"/>
      <c r="H32" s="25"/>
      <c r="I32" s="25"/>
      <c r="J32" s="13"/>
      <c r="K32" s="13"/>
      <c r="L32" s="13"/>
      <c r="M32" s="13"/>
      <c r="N32" s="53"/>
      <c r="O32" s="54"/>
      <c r="P32" s="30" t="s">
        <v>37</v>
      </c>
      <c r="Q32" s="13">
        <v>23.279469667608254</v>
      </c>
      <c r="R32" s="13">
        <v>23.279469667608254</v>
      </c>
      <c r="S32" s="24">
        <v>9176.932492767859</v>
      </c>
      <c r="T32" s="24">
        <v>9094.2014001573862</v>
      </c>
      <c r="U32" s="13"/>
      <c r="V32" s="13"/>
      <c r="W32" s="13"/>
      <c r="X32" s="13"/>
      <c r="Y32" s="13"/>
      <c r="Z32" s="13"/>
      <c r="AA32" s="53"/>
      <c r="AB32" s="54"/>
      <c r="AC32" s="30" t="s">
        <v>37</v>
      </c>
      <c r="AD32" s="24"/>
      <c r="AE32" s="24"/>
      <c r="AF32" s="24">
        <v>41.999418307547252</v>
      </c>
      <c r="AG32" s="24">
        <v>41.999418307547252</v>
      </c>
      <c r="AH32" s="24">
        <v>105.73496181277112</v>
      </c>
      <c r="AI32" s="24">
        <v>105.28417940231601</v>
      </c>
      <c r="AJ32" s="24"/>
      <c r="AK32" s="24"/>
      <c r="AL32" s="13">
        <v>1002.9288142809891</v>
      </c>
      <c r="AM32" s="13">
        <v>998.85134257770812</v>
      </c>
      <c r="AN32" s="53"/>
      <c r="AO32" s="54"/>
      <c r="AP32" s="30" t="s">
        <v>37</v>
      </c>
      <c r="AQ32" s="13"/>
      <c r="AR32" s="13"/>
      <c r="AS32" s="13"/>
      <c r="AT32" s="13"/>
      <c r="AU32" s="13"/>
      <c r="AV32" s="13"/>
      <c r="AW32" s="24"/>
      <c r="AX32" s="24"/>
      <c r="AY32" s="13">
        <v>1192.3870207109762</v>
      </c>
      <c r="AZ32" s="13">
        <v>1143.540725590253</v>
      </c>
      <c r="BA32" s="53"/>
      <c r="BB32" s="54"/>
      <c r="BC32" s="30" t="s">
        <v>37</v>
      </c>
      <c r="BD32" s="13"/>
      <c r="BE32" s="13"/>
      <c r="BF32" s="13"/>
      <c r="BG32" s="13"/>
      <c r="BH32" s="25"/>
      <c r="BI32" s="25"/>
      <c r="BJ32" s="13">
        <v>983.19898072779358</v>
      </c>
      <c r="BK32" s="13">
        <v>977.48959531044966</v>
      </c>
      <c r="BL32" s="13"/>
      <c r="BM32" s="13"/>
      <c r="BN32" s="53"/>
      <c r="BO32" s="54"/>
      <c r="BP32" s="30" t="s">
        <v>37</v>
      </c>
      <c r="BQ32" s="24"/>
      <c r="BR32" s="24"/>
      <c r="BS32" s="13"/>
      <c r="BT32" s="13"/>
      <c r="BU32" s="13">
        <v>512.10762306785648</v>
      </c>
      <c r="BV32" s="13">
        <v>506.69847415808056</v>
      </c>
      <c r="BW32" s="13">
        <v>114.09552690161736</v>
      </c>
      <c r="BX32" s="13">
        <v>115.05356402129131</v>
      </c>
      <c r="BY32" s="13"/>
      <c r="BZ32" s="13"/>
      <c r="CA32" s="53"/>
      <c r="CB32" s="54"/>
      <c r="CC32" s="30" t="s">
        <v>37</v>
      </c>
      <c r="CD32" s="13"/>
      <c r="CE32" s="13"/>
      <c r="CF32" s="13">
        <v>8.2877403398921512</v>
      </c>
      <c r="CG32" s="13">
        <v>8.2877403398921512</v>
      </c>
      <c r="CH32" s="13"/>
      <c r="CI32" s="13"/>
      <c r="CJ32" s="13">
        <v>29.247170366039619</v>
      </c>
      <c r="CK32" s="13">
        <v>29.247170366039619</v>
      </c>
      <c r="CL32" s="13">
        <v>8.2782580634337712</v>
      </c>
      <c r="CM32" s="13">
        <v>7.4571855504206761</v>
      </c>
      <c r="CN32" s="37">
        <f>D32+F32+H32+J32+L32+Q32+S32+W32+AD32+AF32+AH32+AL32+AS32+AU32+AW32+AY32+BF32+BH32+BJ32+BL32+BS32+BU32+BW32+CF32+CH32+CJ32+CL32+U32+Y32+AJ32+AQ32+BD32+BQ32+BY32+CD32</f>
        <v>14329.905330059553</v>
      </c>
      <c r="CO32" s="37">
        <f>E32+G32+I32+K32+M32+R32+T32+X32+AE32+AG32+AI32+AM32+AT32+AV32+AX32+AZ32+BG32+BI32+BK32+BM32+BT32+BV32+BX32+CG32+CI32+CK32+CM32+V32+Z32+AK32+AR32+BE32+BR32+BZ32+CE32</f>
        <v>14133.495448161189</v>
      </c>
      <c r="CR32" s="34"/>
      <c r="CS32" s="34"/>
    </row>
    <row r="33" spans="1:97" s="26" customFormat="1" ht="20.25" customHeight="1">
      <c r="A33" s="53"/>
      <c r="B33" s="54"/>
      <c r="C33" s="30" t="s">
        <v>38</v>
      </c>
      <c r="D33" s="24">
        <v>5704.1535061340592</v>
      </c>
      <c r="E33" s="24">
        <v>5933.6059807069832</v>
      </c>
      <c r="F33" s="13">
        <v>1472.6408773067565</v>
      </c>
      <c r="G33" s="13">
        <v>1511.2718483960634</v>
      </c>
      <c r="H33" s="25">
        <v>6941.8645029810414</v>
      </c>
      <c r="I33" s="25">
        <v>6728.4031308585963</v>
      </c>
      <c r="J33" s="13">
        <v>4556.5222575369244</v>
      </c>
      <c r="K33" s="13">
        <v>4324.2304690351721</v>
      </c>
      <c r="L33" s="13">
        <v>1753.765097549405</v>
      </c>
      <c r="M33" s="13">
        <v>1766.3091325833971</v>
      </c>
      <c r="N33" s="53"/>
      <c r="O33" s="54"/>
      <c r="P33" s="30" t="s">
        <v>38</v>
      </c>
      <c r="Q33" s="13">
        <v>79.963436130876701</v>
      </c>
      <c r="R33" s="13">
        <v>80.066876468145708</v>
      </c>
      <c r="S33" s="24">
        <v>3041.0815975597184</v>
      </c>
      <c r="T33" s="24">
        <v>3053.2901640953983</v>
      </c>
      <c r="U33" s="13">
        <v>336.84600590537229</v>
      </c>
      <c r="V33" s="13">
        <v>348.42271345288469</v>
      </c>
      <c r="W33" s="13">
        <v>1002.6907964854086</v>
      </c>
      <c r="X33" s="13">
        <v>1012.4719586483892</v>
      </c>
      <c r="Y33" s="13">
        <v>2098.1554539813101</v>
      </c>
      <c r="Z33" s="13">
        <v>2077.1427821041207</v>
      </c>
      <c r="AA33" s="53"/>
      <c r="AB33" s="54"/>
      <c r="AC33" s="30" t="s">
        <v>38</v>
      </c>
      <c r="AD33" s="24">
        <v>1301.898336639473</v>
      </c>
      <c r="AE33" s="24">
        <v>1303.0043181643903</v>
      </c>
      <c r="AF33" s="24">
        <v>1992.4785819983756</v>
      </c>
      <c r="AG33" s="24">
        <v>1995.4593207074317</v>
      </c>
      <c r="AH33" s="24">
        <v>572.97778722282214</v>
      </c>
      <c r="AI33" s="24">
        <v>572.04866748104587</v>
      </c>
      <c r="AJ33" s="24">
        <v>3443.8393073631</v>
      </c>
      <c r="AK33" s="24">
        <v>3444.1359286824591</v>
      </c>
      <c r="AL33" s="13">
        <v>3892.9170904661241</v>
      </c>
      <c r="AM33" s="13">
        <v>3905.0641129221558</v>
      </c>
      <c r="AN33" s="53"/>
      <c r="AO33" s="54"/>
      <c r="AP33" s="30" t="s">
        <v>38</v>
      </c>
      <c r="AQ33" s="13">
        <v>134.63890030891636</v>
      </c>
      <c r="AR33" s="13">
        <v>140.80818384382587</v>
      </c>
      <c r="AS33" s="13">
        <v>275.18164939903954</v>
      </c>
      <c r="AT33" s="13">
        <v>275.09783308608411</v>
      </c>
      <c r="AU33" s="13">
        <v>130.20352714999632</v>
      </c>
      <c r="AV33" s="13">
        <v>130.55264295872962</v>
      </c>
      <c r="AW33" s="24">
        <v>180.34793378985265</v>
      </c>
      <c r="AX33" s="24">
        <v>180.27846667501018</v>
      </c>
      <c r="AY33" s="13">
        <v>3116.3821939008649</v>
      </c>
      <c r="AZ33" s="13">
        <v>3116.4366507046407</v>
      </c>
      <c r="BA33" s="53"/>
      <c r="BB33" s="54"/>
      <c r="BC33" s="30" t="s">
        <v>38</v>
      </c>
      <c r="BD33" s="13">
        <v>712.41092162103007</v>
      </c>
      <c r="BE33" s="13">
        <v>727.43783221939714</v>
      </c>
      <c r="BF33" s="13">
        <v>3388.3192819994588</v>
      </c>
      <c r="BG33" s="13">
        <v>3400.4626133445508</v>
      </c>
      <c r="BH33" s="24">
        <v>40.683159159577635</v>
      </c>
      <c r="BI33" s="24">
        <v>40.691792425918443</v>
      </c>
      <c r="BJ33" s="13">
        <v>1751.1192650617349</v>
      </c>
      <c r="BK33" s="13">
        <v>1702.3275772552695</v>
      </c>
      <c r="BL33" s="13">
        <v>51.487626854803622</v>
      </c>
      <c r="BM33" s="13">
        <v>50.569520748040119</v>
      </c>
      <c r="BN33" s="53"/>
      <c r="BO33" s="54"/>
      <c r="BP33" s="30" t="s">
        <v>38</v>
      </c>
      <c r="BQ33" s="24">
        <v>6659.3911806497863</v>
      </c>
      <c r="BR33" s="24">
        <v>7057.8369115125188</v>
      </c>
      <c r="BS33" s="13">
        <v>1054.1647667409377</v>
      </c>
      <c r="BT33" s="13">
        <v>1072.7956519240533</v>
      </c>
      <c r="BU33" s="13">
        <v>4585.8347642152194</v>
      </c>
      <c r="BV33" s="13">
        <v>4511.3276655531408</v>
      </c>
      <c r="BW33" s="13">
        <v>55.963388511232687</v>
      </c>
      <c r="BX33" s="13">
        <v>55.963388511232687</v>
      </c>
      <c r="BY33" s="13">
        <v>0.74783871844176608</v>
      </c>
      <c r="BZ33" s="13">
        <v>0.74783871844176608</v>
      </c>
      <c r="CA33" s="53"/>
      <c r="CB33" s="54"/>
      <c r="CC33" s="30" t="s">
        <v>38</v>
      </c>
      <c r="CD33" s="13">
        <v>8.0518608464292605</v>
      </c>
      <c r="CE33" s="13">
        <v>8.0518608464292605</v>
      </c>
      <c r="CF33" s="13">
        <v>4.5092736404284404</v>
      </c>
      <c r="CG33" s="13">
        <v>4.5092736404284404</v>
      </c>
      <c r="CH33" s="13">
        <v>24.70152743249341</v>
      </c>
      <c r="CI33" s="13">
        <v>27.141410252474792</v>
      </c>
      <c r="CJ33" s="13"/>
      <c r="CK33" s="13"/>
      <c r="CL33" s="13">
        <v>16.214655494495794</v>
      </c>
      <c r="CM33" s="13">
        <v>16.214655494495794</v>
      </c>
      <c r="CN33" s="37">
        <f>D33+F33+H33+J33+L33+Q33+S33+W33+AD33+AF33+AH33+AL33+AS33+AU33+AW33+AY33+BF33+BH33+BJ33+BL33+BS33+BU33+BW33+CF33+CH33+CJ33+CL33+U33+Y33+AJ33+AQ33+BD33+BQ33+BY33+CD33</f>
        <v>60382.148350755488</v>
      </c>
      <c r="CO33" s="37">
        <f>E33+G33+I33+K33+M33+R33+T33+X33+AE33+AG33+AI33+AM33+AT33+AV33+AX33+AZ33+BG33+BI33+BK33+BM33+BT33+BV33+BX33+CG33+CI33+CK33+CM33+V33+Z33+AK33+AR33+BE33+BR33+BZ33+CE33</f>
        <v>60574.179174021301</v>
      </c>
      <c r="CR33" s="34"/>
      <c r="CS33" s="34"/>
    </row>
    <row r="34" spans="1:97" s="26" customFormat="1" ht="20.25" customHeight="1">
      <c r="A34" s="53"/>
      <c r="B34" s="54"/>
      <c r="C34" s="30" t="s">
        <v>39</v>
      </c>
      <c r="D34" s="24">
        <v>11533.213017165102</v>
      </c>
      <c r="E34" s="24">
        <v>11461.194019991723</v>
      </c>
      <c r="F34" s="13">
        <v>35.490609830604072</v>
      </c>
      <c r="G34" s="13">
        <v>36.249567756445074</v>
      </c>
      <c r="H34" s="25">
        <v>69.978679500599796</v>
      </c>
      <c r="I34" s="25">
        <v>73.855411936306325</v>
      </c>
      <c r="J34" s="13">
        <v>175.07098379109871</v>
      </c>
      <c r="K34" s="13">
        <v>171.58928623357465</v>
      </c>
      <c r="L34" s="13">
        <v>1433.1804769640735</v>
      </c>
      <c r="M34" s="13">
        <v>1570.8219642284964</v>
      </c>
      <c r="N34" s="53"/>
      <c r="O34" s="54"/>
      <c r="P34" s="30" t="s">
        <v>39</v>
      </c>
      <c r="Q34" s="13">
        <v>30.25536066684133</v>
      </c>
      <c r="R34" s="13">
        <v>30.005879594853329</v>
      </c>
      <c r="S34" s="24">
        <v>4744.1062541923075</v>
      </c>
      <c r="T34" s="24">
        <v>4808.5980069267771</v>
      </c>
      <c r="U34" s="13">
        <v>122.63280501261858</v>
      </c>
      <c r="V34" s="13">
        <v>137.94586540137917</v>
      </c>
      <c r="W34" s="13">
        <v>425.93959940368404</v>
      </c>
      <c r="X34" s="13">
        <v>429.64753672610067</v>
      </c>
      <c r="Y34" s="13">
        <v>1245.1671026207814</v>
      </c>
      <c r="Z34" s="13">
        <v>1267.7134599104857</v>
      </c>
      <c r="AA34" s="53"/>
      <c r="AB34" s="54"/>
      <c r="AC34" s="30" t="s">
        <v>39</v>
      </c>
      <c r="AD34" s="24">
        <v>645.9087594944798</v>
      </c>
      <c r="AE34" s="24">
        <v>696.27286434634254</v>
      </c>
      <c r="AF34" s="24">
        <v>5247.7830207217403</v>
      </c>
      <c r="AG34" s="24">
        <v>5248.6708292582716</v>
      </c>
      <c r="AH34" s="24">
        <v>623.99932644065359</v>
      </c>
      <c r="AI34" s="24">
        <v>628.62314314766968</v>
      </c>
      <c r="AJ34" s="24">
        <v>3773.606658776916</v>
      </c>
      <c r="AK34" s="24">
        <v>5320.4798115865924</v>
      </c>
      <c r="AL34" s="13">
        <v>5206.1313218254263</v>
      </c>
      <c r="AM34" s="13">
        <v>5975.7182445889775</v>
      </c>
      <c r="AN34" s="53"/>
      <c r="AO34" s="54"/>
      <c r="AP34" s="30" t="s">
        <v>39</v>
      </c>
      <c r="AQ34" s="13">
        <v>116.73246093261356</v>
      </c>
      <c r="AR34" s="13">
        <v>116.73246093261356</v>
      </c>
      <c r="AS34" s="13">
        <v>18.531858857003787</v>
      </c>
      <c r="AT34" s="13">
        <v>18.467402208182147</v>
      </c>
      <c r="AU34" s="13">
        <v>2.5444298760913995</v>
      </c>
      <c r="AV34" s="13">
        <v>25.557237337525098</v>
      </c>
      <c r="AW34" s="24">
        <v>20.884617205691047</v>
      </c>
      <c r="AX34" s="24">
        <v>21.117990267799048</v>
      </c>
      <c r="AY34" s="13">
        <v>2490.0531809118593</v>
      </c>
      <c r="AZ34" s="13">
        <v>2580.4055209892858</v>
      </c>
      <c r="BA34" s="53"/>
      <c r="BB34" s="54"/>
      <c r="BC34" s="30" t="s">
        <v>39</v>
      </c>
      <c r="BD34" s="13">
        <v>83.235625085744104</v>
      </c>
      <c r="BE34" s="13">
        <v>88.513693786204513</v>
      </c>
      <c r="BF34" s="13">
        <v>2821.2108390880685</v>
      </c>
      <c r="BG34" s="13">
        <v>3198.0653164304458</v>
      </c>
      <c r="BH34" s="24">
        <v>13.783984387041208</v>
      </c>
      <c r="BI34" s="24">
        <v>17.692091820260035</v>
      </c>
      <c r="BJ34" s="13">
        <v>6656.7324890402397</v>
      </c>
      <c r="BK34" s="13">
        <v>6734.6976284682114</v>
      </c>
      <c r="BL34" s="13">
        <v>55.981333363682751</v>
      </c>
      <c r="BM34" s="13">
        <v>55.355962937344671</v>
      </c>
      <c r="BN34" s="53"/>
      <c r="BO34" s="54"/>
      <c r="BP34" s="30" t="s">
        <v>39</v>
      </c>
      <c r="BQ34" s="24">
        <v>1755.3551599264815</v>
      </c>
      <c r="BR34" s="24">
        <v>1806.2886620301176</v>
      </c>
      <c r="BS34" s="13">
        <v>182.12657657204983</v>
      </c>
      <c r="BT34" s="13">
        <v>201.73288578388281</v>
      </c>
      <c r="BU34" s="13">
        <v>1077.327545048088</v>
      </c>
      <c r="BV34" s="13">
        <v>1231.6709263497746</v>
      </c>
      <c r="BW34" s="13">
        <v>7.0454794356354009</v>
      </c>
      <c r="BX34" s="13">
        <v>6.8001092126759008</v>
      </c>
      <c r="BY34" s="13">
        <v>1.4267432233793</v>
      </c>
      <c r="BZ34" s="13">
        <v>1.5181285974792</v>
      </c>
      <c r="CA34" s="53"/>
      <c r="CB34" s="54"/>
      <c r="CC34" s="30" t="s">
        <v>39</v>
      </c>
      <c r="CD34" s="13">
        <v>12.884596899172699</v>
      </c>
      <c r="CE34" s="13">
        <v>12.820645829851699</v>
      </c>
      <c r="CF34" s="13">
        <v>0.54930659916322</v>
      </c>
      <c r="CG34" s="13">
        <v>0.54930659916322</v>
      </c>
      <c r="CH34" s="13">
        <v>3.7830302430275897</v>
      </c>
      <c r="CI34" s="13">
        <v>3.7830302430275897</v>
      </c>
      <c r="CJ34" s="13">
        <v>1.4352752987058799E-3</v>
      </c>
      <c r="CK34" s="13">
        <v>1.4352752987058799E-3</v>
      </c>
      <c r="CL34" s="13">
        <v>25.745623350366596</v>
      </c>
      <c r="CM34" s="13">
        <v>23.344902342159298</v>
      </c>
      <c r="CN34" s="37">
        <f>D34+F34+H34+J34+L34+Q34+S34+W34+AD34+AF34+AH34+AL34+AS34+AU34+AW34+AY34+BF34+BH34+BJ34+BL34+BS34+BU34+BW34+CF34+CH34+CJ34+CL34+U34+Y34+AJ34+AQ34+BD34+BQ34+BY34+CD34</f>
        <v>50658.400291727638</v>
      </c>
      <c r="CO34" s="37">
        <f>E34+G34+I34+K34+M34+R34+T34+X34+AE34+AG34+AI34+AM34+AT34+AV34+AX34+AZ34+BG34+BI34+BK34+BM34+BT34+BV34+BX34+CG34+CI34+CK34+CM34+V34+Z34+AK34+AR34+BE34+BR34+BZ34+CE34</f>
        <v>54002.501229075278</v>
      </c>
      <c r="CR34" s="34"/>
      <c r="CS34" s="34"/>
    </row>
    <row r="35" spans="1:97" s="26" customFormat="1" ht="20.25" customHeight="1">
      <c r="A35" s="53"/>
      <c r="B35" s="54"/>
      <c r="C35" s="30" t="s">
        <v>40</v>
      </c>
      <c r="D35" s="28">
        <f>SUM(D31:D34)</f>
        <v>18606.152000677561</v>
      </c>
      <c r="E35" s="28">
        <f t="shared" ref="E35:CH35" si="12">SUM(E31:E34)</f>
        <v>18945.685217975406</v>
      </c>
      <c r="F35" s="28">
        <f t="shared" si="12"/>
        <v>1512.2886781450584</v>
      </c>
      <c r="G35" s="28">
        <f t="shared" si="12"/>
        <v>1551.6786071602062</v>
      </c>
      <c r="H35" s="28">
        <f t="shared" si="12"/>
        <v>8816.8714701043937</v>
      </c>
      <c r="I35" s="28">
        <f t="shared" si="12"/>
        <v>8297.3847565949854</v>
      </c>
      <c r="J35" s="28">
        <f t="shared" si="12"/>
        <v>6753.0303687410724</v>
      </c>
      <c r="K35" s="28">
        <f t="shared" si="12"/>
        <v>6335.4825127005834</v>
      </c>
      <c r="L35" s="28">
        <f t="shared" si="12"/>
        <v>3186.9917688710011</v>
      </c>
      <c r="M35" s="28">
        <f t="shared" si="12"/>
        <v>3337.6305868829731</v>
      </c>
      <c r="N35" s="53"/>
      <c r="O35" s="54"/>
      <c r="P35" s="30" t="s">
        <v>40</v>
      </c>
      <c r="Q35" s="28">
        <f t="shared" si="12"/>
        <v>188.68004016134648</v>
      </c>
      <c r="R35" s="28">
        <f t="shared" si="12"/>
        <v>187.92670865797143</v>
      </c>
      <c r="S35" s="28">
        <f t="shared" si="12"/>
        <v>17952.771650616491</v>
      </c>
      <c r="T35" s="28">
        <f t="shared" si="12"/>
        <v>17948.771425651677</v>
      </c>
      <c r="U35" s="28">
        <f t="shared" si="12"/>
        <v>502.90538016980065</v>
      </c>
      <c r="V35" s="28">
        <f t="shared" si="12"/>
        <v>535.33951099981232</v>
      </c>
      <c r="W35" s="28">
        <f t="shared" si="12"/>
        <v>1436.2916555330621</v>
      </c>
      <c r="X35" s="28">
        <f t="shared" si="12"/>
        <v>1445.5799894442553</v>
      </c>
      <c r="Y35" s="28">
        <f t="shared" si="12"/>
        <v>4052.1305822266208</v>
      </c>
      <c r="Z35" s="28">
        <f t="shared" si="12"/>
        <v>4054.8935371034122</v>
      </c>
      <c r="AA35" s="53"/>
      <c r="AB35" s="54"/>
      <c r="AC35" s="30" t="s">
        <v>40</v>
      </c>
      <c r="AD35" s="28">
        <f t="shared" si="12"/>
        <v>1960.7919733785498</v>
      </c>
      <c r="AE35" s="28">
        <f t="shared" si="12"/>
        <v>2012.2620597553296</v>
      </c>
      <c r="AF35" s="28">
        <f t="shared" si="12"/>
        <v>7309.6787977594304</v>
      </c>
      <c r="AG35" s="28">
        <f t="shared" si="12"/>
        <v>7313.0178647306484</v>
      </c>
      <c r="AH35" s="28">
        <f t="shared" si="12"/>
        <v>1557.1404517064825</v>
      </c>
      <c r="AI35" s="28">
        <f t="shared" si="12"/>
        <v>1570.2402428360567</v>
      </c>
      <c r="AJ35" s="28">
        <f t="shared" si="12"/>
        <v>7217.445966140016</v>
      </c>
      <c r="AK35" s="28">
        <f t="shared" si="12"/>
        <v>8764.6157402690515</v>
      </c>
      <c r="AL35" s="28">
        <f t="shared" si="12"/>
        <v>10104.417615920767</v>
      </c>
      <c r="AM35" s="28">
        <f t="shared" si="12"/>
        <v>10882.021277673377</v>
      </c>
      <c r="AN35" s="53"/>
      <c r="AO35" s="54"/>
      <c r="AP35" s="30" t="s">
        <v>40</v>
      </c>
      <c r="AQ35" s="28">
        <f t="shared" si="12"/>
        <v>538.72821563492073</v>
      </c>
      <c r="AR35" s="28">
        <f t="shared" si="12"/>
        <v>544.89749916983033</v>
      </c>
      <c r="AS35" s="28">
        <f t="shared" si="12"/>
        <v>355.21454276419956</v>
      </c>
      <c r="AT35" s="28">
        <f t="shared" si="12"/>
        <v>349.36644503826045</v>
      </c>
      <c r="AU35" s="28">
        <f t="shared" si="12"/>
        <v>132.78692913692942</v>
      </c>
      <c r="AV35" s="28">
        <f t="shared" si="12"/>
        <v>156.14885240709643</v>
      </c>
      <c r="AW35" s="28">
        <f t="shared" si="12"/>
        <v>201.2325509955437</v>
      </c>
      <c r="AX35" s="28">
        <f t="shared" si="12"/>
        <v>201.39645694280924</v>
      </c>
      <c r="AY35" s="28">
        <f t="shared" si="12"/>
        <v>7266.8136824963567</v>
      </c>
      <c r="AZ35" s="28">
        <f t="shared" si="12"/>
        <v>7304.2102613987763</v>
      </c>
      <c r="BA35" s="53"/>
      <c r="BB35" s="54"/>
      <c r="BC35" s="30" t="s">
        <v>40</v>
      </c>
      <c r="BD35" s="28">
        <f t="shared" si="12"/>
        <v>920.61024484716927</v>
      </c>
      <c r="BE35" s="28">
        <f t="shared" si="12"/>
        <v>930.30242474692693</v>
      </c>
      <c r="BF35" s="28">
        <f t="shared" si="12"/>
        <v>6412.5606948451859</v>
      </c>
      <c r="BG35" s="28">
        <f t="shared" si="12"/>
        <v>6843.5676942143673</v>
      </c>
      <c r="BH35" s="28">
        <f t="shared" si="12"/>
        <v>54.467143546618843</v>
      </c>
      <c r="BI35" s="28">
        <f t="shared" si="12"/>
        <v>58.383884246178482</v>
      </c>
      <c r="BJ35" s="28">
        <f t="shared" si="12"/>
        <v>9434.0952852440805</v>
      </c>
      <c r="BK35" s="28">
        <f t="shared" si="12"/>
        <v>9463.5663602700097</v>
      </c>
      <c r="BL35" s="28">
        <f t="shared" si="12"/>
        <v>114.6398732912468</v>
      </c>
      <c r="BM35" s="28">
        <f t="shared" si="12"/>
        <v>111.44542784893582</v>
      </c>
      <c r="BN35" s="53"/>
      <c r="BO35" s="54"/>
      <c r="BP35" s="30" t="s">
        <v>40</v>
      </c>
      <c r="BQ35" s="28">
        <f t="shared" si="12"/>
        <v>11170.942403326657</v>
      </c>
      <c r="BR35" s="28">
        <f t="shared" si="12"/>
        <v>11173.454792536042</v>
      </c>
      <c r="BS35" s="28">
        <f t="shared" si="12"/>
        <v>1236.3462294848111</v>
      </c>
      <c r="BT35" s="28">
        <f t="shared" si="12"/>
        <v>1274.5834238797597</v>
      </c>
      <c r="BU35" s="28">
        <f t="shared" si="12"/>
        <v>6542.530806268488</v>
      </c>
      <c r="BV35" s="28">
        <f t="shared" si="12"/>
        <v>6615.4334933718474</v>
      </c>
      <c r="BW35" s="28">
        <f t="shared" si="12"/>
        <v>195.96283356774316</v>
      </c>
      <c r="BX35" s="28">
        <f t="shared" si="12"/>
        <v>196.6755004644576</v>
      </c>
      <c r="BY35" s="28">
        <f t="shared" si="12"/>
        <v>2.1931734679425663</v>
      </c>
      <c r="BZ35" s="28">
        <f t="shared" si="12"/>
        <v>2.2845588420424661</v>
      </c>
      <c r="CA35" s="53"/>
      <c r="CB35" s="54"/>
      <c r="CC35" s="30" t="s">
        <v>40</v>
      </c>
      <c r="CD35" s="28">
        <f t="shared" si="12"/>
        <v>20.93645774560196</v>
      </c>
      <c r="CE35" s="28">
        <f t="shared" si="12"/>
        <v>20.87250667628096</v>
      </c>
      <c r="CF35" s="28">
        <f t="shared" si="12"/>
        <v>21.593871098419811</v>
      </c>
      <c r="CG35" s="28">
        <f t="shared" si="12"/>
        <v>21.593871098419811</v>
      </c>
      <c r="CH35" s="28">
        <f t="shared" si="12"/>
        <v>32.5859319042858</v>
      </c>
      <c r="CI35" s="28">
        <f t="shared" ref="CI35:CO35" si="13">SUM(CI31:CI34)</f>
        <v>35.025507841967183</v>
      </c>
      <c r="CJ35" s="28">
        <f t="shared" si="13"/>
        <v>29.248605641338326</v>
      </c>
      <c r="CK35" s="28">
        <f t="shared" si="13"/>
        <v>29.248605641338326</v>
      </c>
      <c r="CL35" s="28">
        <f t="shared" si="13"/>
        <v>50.277669901865437</v>
      </c>
      <c r="CM35" s="28">
        <f t="shared" si="13"/>
        <v>47.917703719231447</v>
      </c>
      <c r="CN35" s="28">
        <f t="shared" si="13"/>
        <v>135891.35554536106</v>
      </c>
      <c r="CO35" s="28">
        <f t="shared" si="13"/>
        <v>138562.90530879027</v>
      </c>
      <c r="CR35" s="34"/>
      <c r="CS35" s="34"/>
    </row>
    <row r="36" spans="1:97" s="26" customFormat="1" ht="20.25" customHeight="1">
      <c r="A36" s="31"/>
      <c r="B36" s="55" t="s">
        <v>41</v>
      </c>
      <c r="C36" s="55"/>
      <c r="D36" s="28">
        <f>D9+D16+D20+D26+D28+D30+D35</f>
        <v>275067.9999992525</v>
      </c>
      <c r="E36" s="28">
        <f t="shared" ref="E36:CH36" si="14">E9+E16+E20+E26+E28+E30+E35</f>
        <v>275067.99999925256</v>
      </c>
      <c r="F36" s="28">
        <f t="shared" si="14"/>
        <v>83743.00000032167</v>
      </c>
      <c r="G36" s="28">
        <f t="shared" si="14"/>
        <v>83743.00000032167</v>
      </c>
      <c r="H36" s="28">
        <f t="shared" si="14"/>
        <v>78437.999998863073</v>
      </c>
      <c r="I36" s="28">
        <f t="shared" si="14"/>
        <v>78437.999998863088</v>
      </c>
      <c r="J36" s="28">
        <f t="shared" si="14"/>
        <v>94171.000000300555</v>
      </c>
      <c r="K36" s="28">
        <f t="shared" si="14"/>
        <v>94171.000000300584</v>
      </c>
      <c r="L36" s="28">
        <f t="shared" si="14"/>
        <v>135193.99999852991</v>
      </c>
      <c r="M36" s="28">
        <f t="shared" si="14"/>
        <v>135193.99999852991</v>
      </c>
      <c r="N36" s="31"/>
      <c r="O36" s="55" t="s">
        <v>41</v>
      </c>
      <c r="P36" s="55"/>
      <c r="Q36" s="28">
        <f t="shared" si="14"/>
        <v>3702.0000000624959</v>
      </c>
      <c r="R36" s="28">
        <f t="shared" si="14"/>
        <v>3702.0000000624955</v>
      </c>
      <c r="S36" s="28">
        <f t="shared" si="14"/>
        <v>196024.0000001702</v>
      </c>
      <c r="T36" s="28">
        <f t="shared" si="14"/>
        <v>196024.00000017017</v>
      </c>
      <c r="U36" s="28">
        <f t="shared" si="14"/>
        <v>44211.999999995969</v>
      </c>
      <c r="V36" s="28">
        <f t="shared" si="14"/>
        <v>44211.999999995962</v>
      </c>
      <c r="W36" s="28">
        <f t="shared" si="14"/>
        <v>55673.000000552856</v>
      </c>
      <c r="X36" s="28">
        <f t="shared" si="14"/>
        <v>55673.000000552849</v>
      </c>
      <c r="Y36" s="28">
        <f t="shared" si="14"/>
        <v>222235.99999998888</v>
      </c>
      <c r="Z36" s="28">
        <f t="shared" si="14"/>
        <v>222235.99999998891</v>
      </c>
      <c r="AA36" s="31"/>
      <c r="AB36" s="55" t="s">
        <v>41</v>
      </c>
      <c r="AC36" s="55"/>
      <c r="AD36" s="28">
        <f t="shared" si="14"/>
        <v>79706.000002617438</v>
      </c>
      <c r="AE36" s="28">
        <f t="shared" si="14"/>
        <v>79706.000002617453</v>
      </c>
      <c r="AF36" s="28">
        <f t="shared" si="14"/>
        <v>191790.99999952535</v>
      </c>
      <c r="AG36" s="28">
        <f t="shared" si="14"/>
        <v>191790.99999952537</v>
      </c>
      <c r="AH36" s="28">
        <f t="shared" si="14"/>
        <v>38862.999998856103</v>
      </c>
      <c r="AI36" s="28">
        <f t="shared" si="14"/>
        <v>38862.99999885611</v>
      </c>
      <c r="AJ36" s="28">
        <f t="shared" si="14"/>
        <v>308251.9999996961</v>
      </c>
      <c r="AK36" s="28">
        <f t="shared" si="14"/>
        <v>308251.99999969616</v>
      </c>
      <c r="AL36" s="28">
        <f t="shared" si="14"/>
        <v>307689.28928458021</v>
      </c>
      <c r="AM36" s="28">
        <f t="shared" si="14"/>
        <v>307689.28928458015</v>
      </c>
      <c r="AN36" s="31"/>
      <c r="AO36" s="55" t="s">
        <v>41</v>
      </c>
      <c r="AP36" s="55"/>
      <c r="AQ36" s="28">
        <f t="shared" si="14"/>
        <v>22326.99999865839</v>
      </c>
      <c r="AR36" s="28">
        <f t="shared" si="14"/>
        <v>22326.99999865839</v>
      </c>
      <c r="AS36" s="28">
        <f t="shared" si="14"/>
        <v>22429.000001055967</v>
      </c>
      <c r="AT36" s="28">
        <f t="shared" si="14"/>
        <v>22429.000001055967</v>
      </c>
      <c r="AU36" s="28">
        <f t="shared" si="14"/>
        <v>21080.999999161515</v>
      </c>
      <c r="AV36" s="28">
        <f t="shared" si="14"/>
        <v>21080.999999161519</v>
      </c>
      <c r="AW36" s="28">
        <f t="shared" si="14"/>
        <v>16579.000000455188</v>
      </c>
      <c r="AX36" s="28">
        <f t="shared" si="14"/>
        <v>16579.000000455188</v>
      </c>
      <c r="AY36" s="28">
        <f t="shared" si="14"/>
        <v>155707.00127709669</v>
      </c>
      <c r="AZ36" s="28">
        <f t="shared" si="14"/>
        <v>155707.00127709672</v>
      </c>
      <c r="BA36" s="31"/>
      <c r="BB36" s="55" t="s">
        <v>41</v>
      </c>
      <c r="BC36" s="55"/>
      <c r="BD36" s="28">
        <f t="shared" si="14"/>
        <v>50361.995757051722</v>
      </c>
      <c r="BE36" s="28">
        <f t="shared" si="14"/>
        <v>50361.995757051729</v>
      </c>
      <c r="BF36" s="28">
        <f t="shared" si="14"/>
        <v>342238.99999965221</v>
      </c>
      <c r="BG36" s="28">
        <f t="shared" si="14"/>
        <v>342238.99999965227</v>
      </c>
      <c r="BH36" s="28">
        <f t="shared" si="14"/>
        <v>7096.0000001553644</v>
      </c>
      <c r="BI36" s="28">
        <f t="shared" si="14"/>
        <v>7096.0000001553644</v>
      </c>
      <c r="BJ36" s="28">
        <f t="shared" si="14"/>
        <v>130056.20845631903</v>
      </c>
      <c r="BK36" s="28">
        <f t="shared" si="14"/>
        <v>130056.20845631903</v>
      </c>
      <c r="BL36" s="28">
        <f t="shared" si="14"/>
        <v>10486.000000487706</v>
      </c>
      <c r="BM36" s="28">
        <f t="shared" si="14"/>
        <v>10486.000000487706</v>
      </c>
      <c r="BN36" s="31"/>
      <c r="BO36" s="55" t="s">
        <v>41</v>
      </c>
      <c r="BP36" s="55"/>
      <c r="BQ36" s="28">
        <f t="shared" si="14"/>
        <v>240926.99999743898</v>
      </c>
      <c r="BR36" s="28">
        <f t="shared" si="14"/>
        <v>240926.99999743892</v>
      </c>
      <c r="BS36" s="28">
        <f t="shared" si="14"/>
        <v>53483.000000328175</v>
      </c>
      <c r="BT36" s="28">
        <f t="shared" si="14"/>
        <v>53483.000000328168</v>
      </c>
      <c r="BU36" s="28">
        <f t="shared" si="14"/>
        <v>88751.888945670216</v>
      </c>
      <c r="BV36" s="28">
        <f t="shared" si="14"/>
        <v>88751.888945670216</v>
      </c>
      <c r="BW36" s="28">
        <f t="shared" si="14"/>
        <v>8248.9999999429419</v>
      </c>
      <c r="BX36" s="28">
        <f t="shared" si="14"/>
        <v>8248.9999999429419</v>
      </c>
      <c r="BY36" s="28">
        <f t="shared" si="14"/>
        <v>114.0000004402978</v>
      </c>
      <c r="BZ36" s="28">
        <f t="shared" si="14"/>
        <v>114.00000044029778</v>
      </c>
      <c r="CA36" s="31"/>
      <c r="CB36" s="55" t="s">
        <v>41</v>
      </c>
      <c r="CC36" s="55"/>
      <c r="CD36" s="28">
        <f t="shared" si="14"/>
        <v>491.00000012261819</v>
      </c>
      <c r="CE36" s="28">
        <f t="shared" si="14"/>
        <v>491.00000012261819</v>
      </c>
      <c r="CF36" s="28">
        <f t="shared" si="14"/>
        <v>111.99999985548352</v>
      </c>
      <c r="CG36" s="28">
        <f t="shared" si="14"/>
        <v>111.99999985548354</v>
      </c>
      <c r="CH36" s="28">
        <f t="shared" si="14"/>
        <v>1483.0000002200056</v>
      </c>
      <c r="CI36" s="28">
        <f t="shared" ref="CI36:CO36" si="15">CI9+CI16+CI20+CI26+CI28+CI30+CI35</f>
        <v>1483.0000002200056</v>
      </c>
      <c r="CJ36" s="28">
        <f t="shared" si="15"/>
        <v>29.709749295144327</v>
      </c>
      <c r="CK36" s="28">
        <f t="shared" si="15"/>
        <v>29.709749295144327</v>
      </c>
      <c r="CL36" s="28">
        <f t="shared" si="15"/>
        <v>491.99999942450688</v>
      </c>
      <c r="CM36" s="28">
        <f t="shared" si="15"/>
        <v>491.999999424507</v>
      </c>
      <c r="CN36" s="28">
        <f t="shared" si="15"/>
        <v>3287257.0934661459</v>
      </c>
      <c r="CO36" s="28">
        <f t="shared" si="15"/>
        <v>3287257.0934661459</v>
      </c>
      <c r="CR36" s="34"/>
      <c r="CS36" s="34"/>
    </row>
    <row r="37" spans="1:97">
      <c r="A37" s="32" t="s">
        <v>42</v>
      </c>
      <c r="N37" s="32" t="s">
        <v>42</v>
      </c>
      <c r="AA37" s="32" t="s">
        <v>42</v>
      </c>
      <c r="AN37" s="32" t="s">
        <v>42</v>
      </c>
      <c r="BA37" s="32" t="s">
        <v>42</v>
      </c>
      <c r="BN37" s="32" t="s">
        <v>42</v>
      </c>
      <c r="CA37" s="32" t="s">
        <v>42</v>
      </c>
    </row>
    <row r="38" spans="1:97">
      <c r="C38" s="35"/>
      <c r="D38" s="34"/>
      <c r="F38" s="34"/>
      <c r="H38" s="34"/>
      <c r="J38" s="34"/>
      <c r="L38" s="34"/>
      <c r="P38" s="35"/>
      <c r="Q38" s="34"/>
      <c r="S38" s="34"/>
      <c r="U38" s="34"/>
      <c r="W38" s="34"/>
      <c r="Y38" s="34"/>
      <c r="AC38" s="35"/>
      <c r="AD38" s="34"/>
      <c r="AF38" s="34"/>
      <c r="AH38" s="34"/>
      <c r="AJ38" s="34"/>
      <c r="AL38" s="34"/>
      <c r="AP38" s="35"/>
      <c r="AQ38" s="34"/>
      <c r="AS38" s="34"/>
      <c r="AU38" s="34"/>
      <c r="AW38" s="34"/>
      <c r="AY38" s="34"/>
      <c r="BC38" s="35"/>
      <c r="BD38" s="34"/>
      <c r="BF38" s="34"/>
      <c r="BH38" s="34"/>
      <c r="BJ38" s="34"/>
      <c r="BL38" s="34"/>
      <c r="BP38" s="35"/>
      <c r="BQ38" s="34"/>
      <c r="BS38" s="34"/>
      <c r="BU38" s="34"/>
      <c r="BW38" s="34"/>
      <c r="BY38" s="34"/>
      <c r="CC38" s="35"/>
      <c r="CD38" s="34"/>
      <c r="CF38" s="34"/>
      <c r="CH38" s="34"/>
      <c r="CJ38" s="34"/>
      <c r="CL38" s="34"/>
      <c r="CN38" s="34"/>
    </row>
    <row r="39" spans="1:97">
      <c r="C39" s="36"/>
      <c r="P39" s="36"/>
      <c r="AC39" s="36"/>
      <c r="AP39" s="36"/>
      <c r="BC39" s="36"/>
      <c r="BP39" s="36"/>
      <c r="CC39" s="36"/>
    </row>
    <row r="40" spans="1:97">
      <c r="C40" s="36"/>
      <c r="P40" s="36"/>
      <c r="AC40" s="36"/>
      <c r="AP40" s="36"/>
      <c r="BC40" s="36"/>
      <c r="BP40" s="36"/>
      <c r="CC40" s="36"/>
    </row>
    <row r="41" spans="1:97">
      <c r="C41" s="36"/>
      <c r="P41" s="36"/>
      <c r="AC41" s="36"/>
      <c r="AP41" s="36"/>
      <c r="BC41" s="36"/>
      <c r="BP41" s="36"/>
      <c r="CC41" s="36"/>
    </row>
    <row r="42" spans="1:97">
      <c r="C42" s="36"/>
      <c r="P42" s="36"/>
      <c r="AC42" s="36"/>
      <c r="AP42" s="36"/>
      <c r="BC42" s="36"/>
      <c r="BP42" s="36"/>
      <c r="CC42" s="36"/>
    </row>
    <row r="43" spans="1:97">
      <c r="C43" s="36"/>
      <c r="P43" s="36"/>
      <c r="AC43" s="36"/>
      <c r="AP43" s="36"/>
      <c r="BC43" s="36"/>
      <c r="BP43" s="36"/>
      <c r="CC43" s="36"/>
    </row>
    <row r="44" spans="1:97">
      <c r="C44" s="36"/>
      <c r="P44" s="36"/>
      <c r="AC44" s="36"/>
      <c r="AP44" s="36"/>
      <c r="BC44" s="36"/>
      <c r="BP44" s="36"/>
      <c r="CC44" s="36"/>
    </row>
    <row r="45" spans="1:97">
      <c r="C45" s="36"/>
      <c r="P45" s="36"/>
      <c r="AC45" s="36"/>
      <c r="AP45" s="36"/>
      <c r="BC45" s="36"/>
      <c r="BP45" s="36"/>
      <c r="CC45" s="36"/>
    </row>
    <row r="46" spans="1:97">
      <c r="C46" s="36"/>
      <c r="P46" s="36"/>
      <c r="AC46" s="36"/>
      <c r="AP46" s="36"/>
      <c r="BC46" s="36"/>
      <c r="BP46" s="36"/>
      <c r="CC46" s="36"/>
    </row>
    <row r="47" spans="1:97">
      <c r="C47" s="36"/>
      <c r="P47" s="36"/>
      <c r="AC47" s="36"/>
      <c r="AP47" s="36"/>
      <c r="BC47" s="36"/>
      <c r="BP47" s="36"/>
      <c r="CC47" s="36"/>
    </row>
    <row r="48" spans="1:97">
      <c r="C48" s="36"/>
      <c r="P48" s="36"/>
      <c r="AC48" s="36"/>
      <c r="AP48" s="36"/>
      <c r="BC48" s="36"/>
      <c r="BP48" s="36"/>
      <c r="CC48" s="36"/>
    </row>
    <row r="49" spans="3:81">
      <c r="C49" s="36"/>
      <c r="P49" s="36"/>
      <c r="AC49" s="36"/>
      <c r="AP49" s="36"/>
      <c r="BC49" s="36"/>
      <c r="BP49" s="36"/>
      <c r="CC49" s="36"/>
    </row>
    <row r="50" spans="3:81">
      <c r="C50" s="36"/>
      <c r="P50" s="36"/>
      <c r="AC50" s="36"/>
      <c r="AP50" s="36"/>
      <c r="BC50" s="36"/>
      <c r="BP50" s="36"/>
      <c r="CC50" s="36"/>
    </row>
    <row r="51" spans="3:81">
      <c r="C51" s="36"/>
      <c r="P51" s="36"/>
      <c r="AC51" s="36"/>
      <c r="AP51" s="36"/>
      <c r="BC51" s="36"/>
      <c r="BP51" s="36"/>
      <c r="CC51" s="36"/>
    </row>
    <row r="52" spans="3:81">
      <c r="C52" s="36"/>
      <c r="P52" s="36"/>
      <c r="AC52" s="36"/>
      <c r="AP52" s="36"/>
      <c r="BC52" s="36"/>
      <c r="BP52" s="36"/>
      <c r="CC52" s="36"/>
    </row>
    <row r="53" spans="3:81">
      <c r="C53" s="36"/>
      <c r="P53" s="36"/>
      <c r="AC53" s="36"/>
      <c r="AP53" s="36"/>
      <c r="BC53" s="36"/>
      <c r="BP53" s="36"/>
      <c r="CC53" s="36"/>
    </row>
    <row r="54" spans="3:81">
      <c r="C54" s="36"/>
      <c r="P54" s="36"/>
      <c r="AC54" s="36"/>
      <c r="AP54" s="36"/>
      <c r="BC54" s="36"/>
      <c r="BP54" s="36"/>
      <c r="CC54" s="36"/>
    </row>
    <row r="55" spans="3:81">
      <c r="C55" s="36"/>
      <c r="P55" s="36"/>
      <c r="AC55" s="36"/>
      <c r="AP55" s="36"/>
      <c r="BC55" s="36"/>
      <c r="BP55" s="36"/>
      <c r="CC55" s="36"/>
    </row>
    <row r="56" spans="3:81">
      <c r="C56" s="36"/>
      <c r="P56" s="36"/>
      <c r="AC56" s="36"/>
      <c r="AP56" s="36"/>
      <c r="BC56" s="36"/>
      <c r="BP56" s="36"/>
      <c r="CC56" s="36"/>
    </row>
    <row r="57" spans="3:81">
      <c r="C57" s="36"/>
      <c r="P57" s="36"/>
      <c r="AC57" s="36"/>
      <c r="AP57" s="36"/>
      <c r="BC57" s="36"/>
      <c r="BP57" s="36"/>
      <c r="CC57" s="36"/>
    </row>
  </sheetData>
  <mergeCells count="162">
    <mergeCell ref="CB29:CB30"/>
    <mergeCell ref="CA31:CA35"/>
    <mergeCell ref="CB31:CB35"/>
    <mergeCell ref="CB36:CC36"/>
    <mergeCell ref="CB17:CB20"/>
    <mergeCell ref="CA21:CA26"/>
    <mergeCell ref="CB21:CB26"/>
    <mergeCell ref="CA27:CA28"/>
    <mergeCell ref="CB27:CB28"/>
    <mergeCell ref="CB3:CB4"/>
    <mergeCell ref="CC3:CC4"/>
    <mergeCell ref="CA5:CA9"/>
    <mergeCell ref="CB5:CB9"/>
    <mergeCell ref="CA10:CA16"/>
    <mergeCell ref="CB10:CB16"/>
    <mergeCell ref="BO29:BO30"/>
    <mergeCell ref="BN31:BN35"/>
    <mergeCell ref="BO31:BO35"/>
    <mergeCell ref="BO36:BP36"/>
    <mergeCell ref="CA3:CA4"/>
    <mergeCell ref="CA17:CA20"/>
    <mergeCell ref="CA29:CA30"/>
    <mergeCell ref="BB31:BB35"/>
    <mergeCell ref="BB36:BC36"/>
    <mergeCell ref="BN3:BN4"/>
    <mergeCell ref="BO3:BO4"/>
    <mergeCell ref="BP3:BP4"/>
    <mergeCell ref="BN5:BN9"/>
    <mergeCell ref="BO5:BO9"/>
    <mergeCell ref="BN10:BN16"/>
    <mergeCell ref="BO10:BO16"/>
    <mergeCell ref="BN17:BN20"/>
    <mergeCell ref="BO17:BO20"/>
    <mergeCell ref="BN21:BN26"/>
    <mergeCell ref="BO21:BO26"/>
    <mergeCell ref="BN27:BN28"/>
    <mergeCell ref="BO27:BO28"/>
    <mergeCell ref="BN29:BN30"/>
    <mergeCell ref="BB21:BB26"/>
    <mergeCell ref="BA27:BA28"/>
    <mergeCell ref="BB27:BB28"/>
    <mergeCell ref="BA29:BA30"/>
    <mergeCell ref="BB29:BB30"/>
    <mergeCell ref="BB5:BB9"/>
    <mergeCell ref="BA10:BA16"/>
    <mergeCell ref="BB10:BB16"/>
    <mergeCell ref="BA17:BA20"/>
    <mergeCell ref="BB17:BB20"/>
    <mergeCell ref="AO29:AO30"/>
    <mergeCell ref="AN31:AN35"/>
    <mergeCell ref="AO31:AO35"/>
    <mergeCell ref="AO36:AP36"/>
    <mergeCell ref="BA3:BA4"/>
    <mergeCell ref="BA5:BA9"/>
    <mergeCell ref="BA21:BA26"/>
    <mergeCell ref="BA31:BA35"/>
    <mergeCell ref="AO17:AO20"/>
    <mergeCell ref="AN21:AN26"/>
    <mergeCell ref="AO21:AO26"/>
    <mergeCell ref="AN27:AN28"/>
    <mergeCell ref="AO27:AO28"/>
    <mergeCell ref="AO3:AO4"/>
    <mergeCell ref="AP3:AP4"/>
    <mergeCell ref="AN5:AN9"/>
    <mergeCell ref="AO5:AO9"/>
    <mergeCell ref="AN10:AN16"/>
    <mergeCell ref="AO10:AO16"/>
    <mergeCell ref="AB29:AB30"/>
    <mergeCell ref="AA31:AA35"/>
    <mergeCell ref="AB31:AB35"/>
    <mergeCell ref="AB36:AC36"/>
    <mergeCell ref="AN3:AN4"/>
    <mergeCell ref="AN17:AN20"/>
    <mergeCell ref="AN29:AN30"/>
    <mergeCell ref="N31:N35"/>
    <mergeCell ref="O31:O35"/>
    <mergeCell ref="O36:P36"/>
    <mergeCell ref="AA3:AA4"/>
    <mergeCell ref="AB3:AB4"/>
    <mergeCell ref="AA5:AA9"/>
    <mergeCell ref="AB5:AB9"/>
    <mergeCell ref="AA10:AA16"/>
    <mergeCell ref="AB10:AB16"/>
    <mergeCell ref="AA17:AA20"/>
    <mergeCell ref="AB17:AB20"/>
    <mergeCell ref="AA21:AA26"/>
    <mergeCell ref="AB21:AB26"/>
    <mergeCell ref="AA27:AA28"/>
    <mergeCell ref="AB27:AB28"/>
    <mergeCell ref="AA29:AA30"/>
    <mergeCell ref="N21:N26"/>
    <mergeCell ref="O21:O26"/>
    <mergeCell ref="N27:N28"/>
    <mergeCell ref="O27:O28"/>
    <mergeCell ref="N29:N30"/>
    <mergeCell ref="O29:O30"/>
    <mergeCell ref="N5:N9"/>
    <mergeCell ref="O5:O9"/>
    <mergeCell ref="N10:N16"/>
    <mergeCell ref="O10:O16"/>
    <mergeCell ref="N17:N20"/>
    <mergeCell ref="O17:O20"/>
    <mergeCell ref="A31:A35"/>
    <mergeCell ref="B31:B35"/>
    <mergeCell ref="B36:C36"/>
    <mergeCell ref="B27:B28"/>
    <mergeCell ref="A27:A28"/>
    <mergeCell ref="B29:B30"/>
    <mergeCell ref="A29:A30"/>
    <mergeCell ref="A10:A16"/>
    <mergeCell ref="B10:B16"/>
    <mergeCell ref="A17:A20"/>
    <mergeCell ref="B17:B20"/>
    <mergeCell ref="A21:A26"/>
    <mergeCell ref="B21:B26"/>
    <mergeCell ref="CJ3:CK3"/>
    <mergeCell ref="CL3:CM3"/>
    <mergeCell ref="CN3:CO3"/>
    <mergeCell ref="A5:A9"/>
    <mergeCell ref="B5:B9"/>
    <mergeCell ref="BU3:BV3"/>
    <mergeCell ref="BW3:BX3"/>
    <mergeCell ref="BY3:BZ3"/>
    <mergeCell ref="CD3:CE3"/>
    <mergeCell ref="CF3:CG3"/>
    <mergeCell ref="CH3:CI3"/>
    <mergeCell ref="BF3:BG3"/>
    <mergeCell ref="BH3:BI3"/>
    <mergeCell ref="BJ3:BK3"/>
    <mergeCell ref="BL3:BM3"/>
    <mergeCell ref="BQ3:BR3"/>
    <mergeCell ref="BS3:BT3"/>
    <mergeCell ref="AQ3:AR3"/>
    <mergeCell ref="AS3:AT3"/>
    <mergeCell ref="AU3:AV3"/>
    <mergeCell ref="AW3:AX3"/>
    <mergeCell ref="AY3:AZ3"/>
    <mergeCell ref="BD3:BE3"/>
    <mergeCell ref="BB3:BB4"/>
    <mergeCell ref="BC3:BC4"/>
    <mergeCell ref="AL3:AM3"/>
    <mergeCell ref="J3:K3"/>
    <mergeCell ref="L3:M3"/>
    <mergeCell ref="Q3:R3"/>
    <mergeCell ref="S3:T3"/>
    <mergeCell ref="U3:V3"/>
    <mergeCell ref="W3:X3"/>
    <mergeCell ref="Y3:Z3"/>
    <mergeCell ref="AD3:AE3"/>
    <mergeCell ref="AF3:AG3"/>
    <mergeCell ref="AH3:AI3"/>
    <mergeCell ref="AJ3:AK3"/>
    <mergeCell ref="N3:N4"/>
    <mergeCell ref="O3:O4"/>
    <mergeCell ref="P3:P4"/>
    <mergeCell ref="AC3:AC4"/>
    <mergeCell ref="H3:I3"/>
    <mergeCell ref="A3:A4"/>
    <mergeCell ref="B3:B4"/>
    <mergeCell ref="C3:C4"/>
    <mergeCell ref="D3:E3"/>
    <mergeCell ref="F3:G3"/>
  </mergeCells>
  <pageMargins left="0.7" right="0.7" top="0.75" bottom="0.75" header="0.3" footer="0.3"/>
  <pageSetup scale="52" orientation="landscape" r:id="rId1"/>
  <colBreaks count="6" manualBreakCount="6">
    <brk id="13" max="1048575" man="1"/>
    <brk id="26" max="1048575" man="1"/>
    <brk id="39" max="1048575" man="1"/>
    <brk id="52" max="1048575" man="1"/>
    <brk id="65" max="1048575" man="1"/>
    <brk id="7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Saurabh</dc:creator>
  <cp:lastModifiedBy>Lenovo</cp:lastModifiedBy>
  <cp:lastPrinted>2018-07-13T10:45:26Z</cp:lastPrinted>
  <dcterms:created xsi:type="dcterms:W3CDTF">2018-07-13T06:44:43Z</dcterms:created>
  <dcterms:modified xsi:type="dcterms:W3CDTF">2018-07-13T10:53:24Z</dcterms:modified>
</cp:coreProperties>
</file>