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20115" windowHeight="7155" tabRatio="401" activeTab="1"/>
  </bookViews>
  <sheets>
    <sheet name="Supply  2011-12" sheetId="12" r:id="rId1"/>
    <sheet name="Use bal 2011-12" sheetId="32" r:id="rId2"/>
  </sheets>
  <definedNames>
    <definedName name="_xlnm._FilterDatabase" localSheetId="0" hidden="1">'Supply  2011-12'!$A$3:$CA$148</definedName>
    <definedName name="_xlnm._FilterDatabase" localSheetId="1" hidden="1">'Use bal 2011-12'!$A$3:$BZ$152</definedName>
    <definedName name="fl" localSheetId="1">#REF!</definedName>
    <definedName name="fl">#REF!</definedName>
    <definedName name="_xlnm.Print_Area" localSheetId="0">'Supply  2011-12'!$C$4:$CA$145</definedName>
    <definedName name="_xlnm.Print_Titles" localSheetId="0">'Supply  2011-12'!$A:$B,'Supply  2011-12'!$1:$3</definedName>
    <definedName name="_xlnm.Print_Titles" localSheetId="1">'Use bal 2011-12'!$A:$B,'Use bal 2011-12'!$1:$2</definedName>
  </definedNames>
  <calcPr calcId="145621"/>
  <fileRecoveryPr autoRecover="0"/>
</workbook>
</file>

<file path=xl/calcChain.xml><?xml version="1.0" encoding="utf-8"?>
<calcChain xmlns="http://schemas.openxmlformats.org/spreadsheetml/2006/main">
  <c r="BQ152" i="32" l="1"/>
  <c r="BQ151" i="32" l="1"/>
  <c r="BQ150" i="32" l="1"/>
  <c r="BQ5" i="32"/>
  <c r="BQ6" i="32"/>
  <c r="BQ7" i="32"/>
  <c r="BQ8" i="32"/>
  <c r="BQ9" i="32"/>
  <c r="BQ10" i="32"/>
  <c r="BQ11" i="32"/>
  <c r="BQ12" i="32"/>
  <c r="BQ13" i="32"/>
  <c r="BQ14" i="32"/>
  <c r="BQ15" i="32"/>
  <c r="BQ16" i="32"/>
  <c r="BQ17" i="32"/>
  <c r="BQ18" i="32"/>
  <c r="BQ19" i="32"/>
  <c r="BQ20" i="32"/>
  <c r="BQ21" i="32"/>
  <c r="BQ22" i="32"/>
  <c r="BQ23" i="32"/>
  <c r="BQ24" i="32"/>
  <c r="BQ25" i="32"/>
  <c r="BQ26" i="32"/>
  <c r="BQ27" i="32"/>
  <c r="BQ28" i="32"/>
  <c r="BQ29" i="32"/>
  <c r="BQ30" i="32"/>
  <c r="BQ31" i="32"/>
  <c r="BQ32" i="32"/>
  <c r="BQ33" i="32"/>
  <c r="BQ34" i="32"/>
  <c r="BQ35" i="32"/>
  <c r="BQ36" i="32"/>
  <c r="BQ37" i="32"/>
  <c r="BQ38" i="32"/>
  <c r="BQ39" i="32"/>
  <c r="BQ40" i="32"/>
  <c r="BQ41" i="32"/>
  <c r="BQ42" i="32"/>
  <c r="BQ43" i="32"/>
  <c r="BQ44" i="32"/>
  <c r="BQ45" i="32"/>
  <c r="BQ46" i="32"/>
  <c r="BQ47" i="32"/>
  <c r="BQ48" i="32"/>
  <c r="BQ49" i="32"/>
  <c r="BQ50" i="32"/>
  <c r="BQ51" i="32"/>
  <c r="BQ52" i="32"/>
  <c r="BQ53" i="32"/>
  <c r="BQ54" i="32"/>
  <c r="BQ55" i="32"/>
  <c r="BQ56" i="32"/>
  <c r="BQ57" i="32"/>
  <c r="BQ58" i="32"/>
  <c r="BQ59" i="32"/>
  <c r="BQ60" i="32"/>
  <c r="BQ61" i="32"/>
  <c r="BQ62" i="32"/>
  <c r="BQ63" i="32"/>
  <c r="BQ64" i="32"/>
  <c r="BQ65" i="32"/>
  <c r="BQ66" i="32"/>
  <c r="BQ67" i="32"/>
  <c r="BQ68" i="32"/>
  <c r="BQ69" i="32"/>
  <c r="BQ70" i="32"/>
  <c r="BQ71" i="32"/>
  <c r="BQ72" i="32"/>
  <c r="BQ73" i="32"/>
  <c r="BQ74" i="32"/>
  <c r="BQ75" i="32"/>
  <c r="BQ76" i="32"/>
  <c r="BQ77" i="32"/>
  <c r="BQ78" i="32"/>
  <c r="BQ79" i="32"/>
  <c r="BQ80" i="32"/>
  <c r="BQ81" i="32"/>
  <c r="BQ82" i="32"/>
  <c r="BQ83" i="32"/>
  <c r="BQ84" i="32"/>
  <c r="BQ85" i="32"/>
  <c r="BQ86" i="32"/>
  <c r="BQ87" i="32"/>
  <c r="BQ88" i="32"/>
  <c r="BQ89" i="32"/>
  <c r="BQ90" i="32"/>
  <c r="BQ91" i="32"/>
  <c r="BQ92" i="32"/>
  <c r="BQ93" i="32"/>
  <c r="BQ94" i="32"/>
  <c r="BQ95" i="32"/>
  <c r="BQ96" i="32"/>
  <c r="BQ97" i="32"/>
  <c r="BQ98" i="32"/>
  <c r="BQ99" i="32"/>
  <c r="BQ100" i="32"/>
  <c r="BQ101" i="32"/>
  <c r="BQ102" i="32"/>
  <c r="BQ103" i="32"/>
  <c r="BQ104" i="32"/>
  <c r="BQ105" i="32"/>
  <c r="BQ106" i="32"/>
  <c r="BQ107" i="32"/>
  <c r="BQ108" i="32"/>
  <c r="BQ109" i="32"/>
  <c r="BQ110" i="32"/>
  <c r="BQ111" i="32"/>
  <c r="BQ112" i="32"/>
  <c r="BQ113" i="32"/>
  <c r="BQ114" i="32"/>
  <c r="BQ115" i="32"/>
  <c r="BQ116" i="32"/>
  <c r="BQ117" i="32"/>
  <c r="BQ118" i="32"/>
  <c r="BQ119" i="32"/>
  <c r="BQ120" i="32"/>
  <c r="BQ121" i="32"/>
  <c r="BQ122" i="32"/>
  <c r="BQ123" i="32"/>
  <c r="BQ124" i="32"/>
  <c r="BQ125" i="32"/>
  <c r="BQ126" i="32"/>
  <c r="BQ127" i="32"/>
  <c r="BQ128" i="32"/>
  <c r="BQ129" i="32"/>
  <c r="BQ130" i="32"/>
  <c r="BQ131" i="32"/>
  <c r="BQ132" i="32"/>
  <c r="BQ133" i="32"/>
  <c r="BQ134" i="32"/>
  <c r="BQ135" i="32"/>
  <c r="BQ136" i="32"/>
  <c r="BQ137" i="32"/>
  <c r="BQ138" i="32"/>
  <c r="BQ139" i="32"/>
  <c r="BQ140" i="32"/>
  <c r="BQ141" i="32"/>
  <c r="BQ142" i="32"/>
  <c r="BQ143" i="32"/>
  <c r="BX5" i="32"/>
  <c r="BY5" i="32" s="1"/>
  <c r="BX6" i="32"/>
  <c r="BX7" i="32"/>
  <c r="BX8" i="32"/>
  <c r="BX9" i="32"/>
  <c r="BY9" i="32" s="1"/>
  <c r="BX10" i="32"/>
  <c r="BY10" i="32" s="1"/>
  <c r="BX11" i="32"/>
  <c r="BX12" i="32"/>
  <c r="BY12" i="32" s="1"/>
  <c r="BX13" i="32"/>
  <c r="BY13" i="32" s="1"/>
  <c r="BX14" i="32"/>
  <c r="BY14" i="32" s="1"/>
  <c r="BX15" i="32"/>
  <c r="BX16" i="32"/>
  <c r="BY16" i="32" s="1"/>
  <c r="BX17" i="32"/>
  <c r="BY17" i="32" s="1"/>
  <c r="BX18" i="32"/>
  <c r="BY18" i="32" s="1"/>
  <c r="BX19" i="32"/>
  <c r="BX20" i="32"/>
  <c r="BY20" i="32" s="1"/>
  <c r="BX21" i="32"/>
  <c r="BY21" i="32" s="1"/>
  <c r="BX22" i="32"/>
  <c r="BY22" i="32" s="1"/>
  <c r="BX23" i="32"/>
  <c r="BX24" i="32"/>
  <c r="BY24" i="32" s="1"/>
  <c r="BX25" i="32"/>
  <c r="BY25" i="32" s="1"/>
  <c r="BX26" i="32"/>
  <c r="BY26" i="32" s="1"/>
  <c r="BX27" i="32"/>
  <c r="BX28" i="32"/>
  <c r="BY28" i="32" s="1"/>
  <c r="BX29" i="32"/>
  <c r="BY29" i="32" s="1"/>
  <c r="BX30" i="32"/>
  <c r="BY30" i="32" s="1"/>
  <c r="BX31" i="32"/>
  <c r="BX32" i="32"/>
  <c r="BY32" i="32" s="1"/>
  <c r="BX33" i="32"/>
  <c r="BY33" i="32" s="1"/>
  <c r="BX34" i="32"/>
  <c r="BY34" i="32" s="1"/>
  <c r="BX35" i="32"/>
  <c r="BX36" i="32"/>
  <c r="BY36" i="32" s="1"/>
  <c r="BX37" i="32"/>
  <c r="BY37" i="32" s="1"/>
  <c r="BX38" i="32"/>
  <c r="BY38" i="32" s="1"/>
  <c r="BX39" i="32"/>
  <c r="BX40" i="32"/>
  <c r="BY40" i="32" s="1"/>
  <c r="BX41" i="32"/>
  <c r="BY41" i="32" s="1"/>
  <c r="BX42" i="32"/>
  <c r="BY42" i="32" s="1"/>
  <c r="BX43" i="32"/>
  <c r="BX44" i="32"/>
  <c r="BY44" i="32" s="1"/>
  <c r="BX45" i="32"/>
  <c r="BY45" i="32" s="1"/>
  <c r="BX46" i="32"/>
  <c r="BY46" i="32" s="1"/>
  <c r="BX47" i="32"/>
  <c r="BX48" i="32"/>
  <c r="BY48" i="32" s="1"/>
  <c r="BX49" i="32"/>
  <c r="BY49" i="32" s="1"/>
  <c r="BX50" i="32"/>
  <c r="BY50" i="32" s="1"/>
  <c r="BX51" i="32"/>
  <c r="BX52" i="32"/>
  <c r="BY52" i="32" s="1"/>
  <c r="BX53" i="32"/>
  <c r="BY53" i="32" s="1"/>
  <c r="BX54" i="32"/>
  <c r="BY54" i="32" s="1"/>
  <c r="BX55" i="32"/>
  <c r="BX56" i="32"/>
  <c r="BY56" i="32" s="1"/>
  <c r="BX57" i="32"/>
  <c r="BY57" i="32" s="1"/>
  <c r="BX58" i="32"/>
  <c r="BY58" i="32" s="1"/>
  <c r="BX59" i="32"/>
  <c r="BX60" i="32"/>
  <c r="BY60" i="32" s="1"/>
  <c r="BX61" i="32"/>
  <c r="BY61" i="32" s="1"/>
  <c r="BX62" i="32"/>
  <c r="BY62" i="32" s="1"/>
  <c r="BX63" i="32"/>
  <c r="BX64" i="32"/>
  <c r="BY64" i="32" s="1"/>
  <c r="BX65" i="32"/>
  <c r="BY65" i="32" s="1"/>
  <c r="BX66" i="32"/>
  <c r="BY66" i="32" s="1"/>
  <c r="BX67" i="32"/>
  <c r="BX68" i="32"/>
  <c r="BY68" i="32" s="1"/>
  <c r="BX69" i="32"/>
  <c r="BY69" i="32" s="1"/>
  <c r="BX70" i="32"/>
  <c r="BY70" i="32" s="1"/>
  <c r="BX71" i="32"/>
  <c r="BX72" i="32"/>
  <c r="BX73" i="32"/>
  <c r="BY73" i="32" s="1"/>
  <c r="BX74" i="32"/>
  <c r="BX75" i="32"/>
  <c r="BX76" i="32"/>
  <c r="BY76" i="32" s="1"/>
  <c r="BX77" i="32"/>
  <c r="BY77" i="32" s="1"/>
  <c r="BX78" i="32"/>
  <c r="BY78" i="32" s="1"/>
  <c r="BX79" i="32"/>
  <c r="BX80" i="32"/>
  <c r="BY80" i="32" s="1"/>
  <c r="BX81" i="32"/>
  <c r="BY81" i="32" s="1"/>
  <c r="BX82" i="32"/>
  <c r="BY82" i="32" s="1"/>
  <c r="BX83" i="32"/>
  <c r="BX84" i="32"/>
  <c r="BY84" i="32" s="1"/>
  <c r="BX85" i="32"/>
  <c r="BY85" i="32" s="1"/>
  <c r="BX86" i="32"/>
  <c r="BY86" i="32" s="1"/>
  <c r="BX87" i="32"/>
  <c r="BX88" i="32"/>
  <c r="BY88" i="32" s="1"/>
  <c r="BX89" i="32"/>
  <c r="BY89" i="32" s="1"/>
  <c r="BX90" i="32"/>
  <c r="BY90" i="32" s="1"/>
  <c r="BX91" i="32"/>
  <c r="BX92" i="32"/>
  <c r="BX93" i="32"/>
  <c r="BY93" i="32" s="1"/>
  <c r="BX94" i="32"/>
  <c r="BY94" i="32" s="1"/>
  <c r="BX95" i="32"/>
  <c r="BX96" i="32"/>
  <c r="BY96" i="32" s="1"/>
  <c r="BX97" i="32"/>
  <c r="BY97" i="32" s="1"/>
  <c r="BX98" i="32"/>
  <c r="BY98" i="32" s="1"/>
  <c r="BX99" i="32"/>
  <c r="BX100" i="32"/>
  <c r="BY100" i="32" s="1"/>
  <c r="BX101" i="32"/>
  <c r="BY101" i="32" s="1"/>
  <c r="BX102" i="32"/>
  <c r="BY102" i="32" s="1"/>
  <c r="BX103" i="32"/>
  <c r="BX104" i="32"/>
  <c r="BX105" i="32"/>
  <c r="BY105" i="32" s="1"/>
  <c r="BX106" i="32"/>
  <c r="BY106" i="32" s="1"/>
  <c r="BX107" i="32"/>
  <c r="BX108" i="32"/>
  <c r="BX109" i="32"/>
  <c r="BY109" i="32" s="1"/>
  <c r="BX110" i="32"/>
  <c r="BY110" i="32" s="1"/>
  <c r="BX111" i="32"/>
  <c r="BX112" i="32"/>
  <c r="BX113" i="32"/>
  <c r="BY113" i="32" s="1"/>
  <c r="BX114" i="32"/>
  <c r="BY114" i="32" s="1"/>
  <c r="BX115" i="32"/>
  <c r="BX116" i="32"/>
  <c r="BX117" i="32"/>
  <c r="BY117" i="32" s="1"/>
  <c r="BX118" i="32"/>
  <c r="BX119" i="32"/>
  <c r="BX120" i="32"/>
  <c r="BX121" i="32"/>
  <c r="BY121" i="32" s="1"/>
  <c r="BX122" i="32"/>
  <c r="BY122" i="32" s="1"/>
  <c r="BX123" i="32"/>
  <c r="BX124" i="32"/>
  <c r="BX125" i="32"/>
  <c r="BY125" i="32" s="1"/>
  <c r="BX126" i="32"/>
  <c r="BY126" i="32" s="1"/>
  <c r="BX127" i="32"/>
  <c r="BX128" i="32"/>
  <c r="BX129" i="32"/>
  <c r="BY129" i="32" s="1"/>
  <c r="BX130" i="32"/>
  <c r="BX131" i="32"/>
  <c r="BX132" i="32"/>
  <c r="BX133" i="32"/>
  <c r="BX134" i="32"/>
  <c r="BX135" i="32"/>
  <c r="BX136" i="32"/>
  <c r="BX137" i="32"/>
  <c r="BX139" i="32"/>
  <c r="BX140" i="32"/>
  <c r="BY140" i="32" s="1"/>
  <c r="BX141" i="32"/>
  <c r="BX142" i="32"/>
  <c r="BX143" i="32"/>
  <c r="BY72" i="32" l="1"/>
  <c r="BY130" i="32"/>
  <c r="BY141" i="32"/>
  <c r="BY132" i="32"/>
  <c r="BY128" i="32"/>
  <c r="BY124" i="32"/>
  <c r="BY120" i="32"/>
  <c r="BY116" i="32"/>
  <c r="BY112" i="32"/>
  <c r="BY108" i="32"/>
  <c r="BY104" i="32"/>
  <c r="BY92" i="32"/>
  <c r="BY74" i="32"/>
  <c r="BY142" i="32"/>
  <c r="BY136" i="32"/>
  <c r="BY137" i="32"/>
  <c r="BY133" i="32"/>
  <c r="BY134" i="32"/>
  <c r="BY118" i="32"/>
  <c r="BY6" i="32"/>
  <c r="BY8" i="32"/>
  <c r="BQ149" i="32"/>
  <c r="BY135" i="32"/>
  <c r="BY139" i="32"/>
  <c r="BY131" i="32"/>
  <c r="BY127" i="32"/>
  <c r="BY123" i="32"/>
  <c r="BY119" i="32"/>
  <c r="BY115" i="32"/>
  <c r="BY111" i="32"/>
  <c r="BY107" i="32"/>
  <c r="BY103" i="32"/>
  <c r="BY99" i="32"/>
  <c r="BY95" i="32"/>
  <c r="BY91" i="32"/>
  <c r="BY87" i="32"/>
  <c r="BY83" i="32"/>
  <c r="BY79" i="32"/>
  <c r="BY75" i="32"/>
  <c r="BY71" i="32"/>
  <c r="BY67" i="32"/>
  <c r="BY63" i="32"/>
  <c r="BY59" i="32"/>
  <c r="BY55" i="32"/>
  <c r="BY51" i="32"/>
  <c r="BY47" i="32"/>
  <c r="BY43" i="32"/>
  <c r="BY39" i="32"/>
  <c r="BY35" i="32"/>
  <c r="BY31" i="32"/>
  <c r="BY27" i="32"/>
  <c r="BY23" i="32"/>
  <c r="BY19" i="32"/>
  <c r="BY15" i="32"/>
  <c r="BY11" i="32"/>
  <c r="BY7" i="32"/>
  <c r="BY143" i="32"/>
  <c r="BI145" i="32"/>
  <c r="BW145" i="32" l="1"/>
  <c r="BV145" i="32"/>
  <c r="BU145" i="32"/>
  <c r="BS145" i="32"/>
  <c r="BP145" i="32"/>
  <c r="BO145" i="32"/>
  <c r="BN145" i="32"/>
  <c r="BM145" i="32"/>
  <c r="BL145" i="32"/>
  <c r="BK145" i="32"/>
  <c r="BJ145" i="32"/>
  <c r="BH145" i="32"/>
  <c r="BG145" i="32"/>
  <c r="BF145" i="32"/>
  <c r="BE145" i="32"/>
  <c r="BD145" i="32"/>
  <c r="BC145" i="32"/>
  <c r="BB145" i="32"/>
  <c r="BA145" i="32"/>
  <c r="AZ145" i="32"/>
  <c r="AY145" i="32"/>
  <c r="AX145" i="32"/>
  <c r="AW145" i="32"/>
  <c r="AV145" i="32"/>
  <c r="AU145" i="32"/>
  <c r="AT145" i="32"/>
  <c r="AS145" i="32"/>
  <c r="AR145" i="32"/>
  <c r="AQ145" i="32"/>
  <c r="AP145" i="32"/>
  <c r="AO145" i="32"/>
  <c r="AN145" i="32"/>
  <c r="AM145" i="32"/>
  <c r="AL145" i="32"/>
  <c r="AK145" i="32"/>
  <c r="AJ145" i="32"/>
  <c r="AI145" i="32"/>
  <c r="AH145" i="32"/>
  <c r="AG145" i="32"/>
  <c r="AE145" i="32"/>
  <c r="AD145" i="32"/>
  <c r="AC145" i="32"/>
  <c r="AB145" i="32"/>
  <c r="AA145" i="32"/>
  <c r="Z145" i="32"/>
  <c r="Y145" i="32"/>
  <c r="X145" i="32"/>
  <c r="W145" i="32"/>
  <c r="V145" i="32"/>
  <c r="U145" i="32"/>
  <c r="T145" i="32"/>
  <c r="S145" i="32"/>
  <c r="R145" i="32"/>
  <c r="Q145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D145" i="32"/>
  <c r="C145" i="32"/>
  <c r="BX4" i="32"/>
  <c r="BQ4" i="32"/>
  <c r="BY4" i="32" l="1"/>
  <c r="BV127" i="12" l="1"/>
  <c r="BV128" i="12"/>
  <c r="BV129" i="12"/>
  <c r="BV130" i="12"/>
  <c r="BV132" i="12"/>
  <c r="BV133" i="12"/>
  <c r="BV134" i="12"/>
  <c r="BV135" i="12"/>
  <c r="BV136" i="12"/>
  <c r="BV137" i="12"/>
  <c r="BV138" i="12"/>
  <c r="BV139" i="12"/>
  <c r="BV140" i="12"/>
  <c r="BV141" i="12"/>
  <c r="BV142" i="12"/>
  <c r="BV143" i="12"/>
  <c r="BV122" i="12"/>
  <c r="BV123" i="12"/>
  <c r="BV124" i="12"/>
  <c r="BQ5" i="12" l="1"/>
  <c r="BQ6" i="12"/>
  <c r="BQ7" i="12"/>
  <c r="BQ8" i="12"/>
  <c r="BQ9" i="12"/>
  <c r="BQ10" i="12"/>
  <c r="BQ11" i="12"/>
  <c r="BQ12" i="12"/>
  <c r="BQ13" i="12"/>
  <c r="BQ14" i="12"/>
  <c r="BQ15" i="12"/>
  <c r="BQ16" i="12"/>
  <c r="BQ17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BQ36" i="12"/>
  <c r="BQ37" i="12"/>
  <c r="BQ38" i="12"/>
  <c r="BQ39" i="12"/>
  <c r="BQ40" i="12"/>
  <c r="BQ41" i="12"/>
  <c r="BQ42" i="12"/>
  <c r="BQ43" i="12"/>
  <c r="BQ44" i="12"/>
  <c r="BQ45" i="12"/>
  <c r="BQ46" i="12"/>
  <c r="BQ47" i="12"/>
  <c r="BQ48" i="12"/>
  <c r="BQ49" i="12"/>
  <c r="BQ50" i="12"/>
  <c r="BQ51" i="12"/>
  <c r="BQ52" i="12"/>
  <c r="BQ53" i="12"/>
  <c r="BQ54" i="12"/>
  <c r="BQ55" i="12"/>
  <c r="BQ56" i="12"/>
  <c r="BQ57" i="12"/>
  <c r="BQ58" i="12"/>
  <c r="BQ59" i="12"/>
  <c r="BQ60" i="12"/>
  <c r="BQ61" i="12"/>
  <c r="BQ62" i="12"/>
  <c r="BQ63" i="12"/>
  <c r="BQ64" i="12"/>
  <c r="BQ65" i="12"/>
  <c r="BQ66" i="12"/>
  <c r="BQ67" i="12"/>
  <c r="BQ68" i="12"/>
  <c r="BQ69" i="12"/>
  <c r="BQ70" i="12"/>
  <c r="BQ71" i="12"/>
  <c r="BQ72" i="12"/>
  <c r="BQ73" i="12"/>
  <c r="BQ74" i="12"/>
  <c r="BQ75" i="12"/>
  <c r="BQ76" i="12"/>
  <c r="BQ77" i="12"/>
  <c r="BQ78" i="12"/>
  <c r="BQ79" i="12"/>
  <c r="BQ80" i="12"/>
  <c r="BQ81" i="12"/>
  <c r="BQ82" i="12"/>
  <c r="BQ83" i="12"/>
  <c r="BQ84" i="12"/>
  <c r="BQ85" i="12"/>
  <c r="BQ86" i="12"/>
  <c r="BQ87" i="12"/>
  <c r="BQ88" i="12"/>
  <c r="BQ89" i="12"/>
  <c r="BQ90" i="12"/>
  <c r="BQ91" i="12"/>
  <c r="BQ92" i="12"/>
  <c r="BQ93" i="12"/>
  <c r="BQ94" i="12"/>
  <c r="BQ95" i="12"/>
  <c r="BQ96" i="12"/>
  <c r="BQ97" i="12"/>
  <c r="BQ98" i="12"/>
  <c r="BQ99" i="12"/>
  <c r="BQ100" i="12"/>
  <c r="BQ101" i="12"/>
  <c r="BQ102" i="12"/>
  <c r="BQ103" i="12"/>
  <c r="BQ104" i="12"/>
  <c r="BQ105" i="12"/>
  <c r="BQ106" i="12"/>
  <c r="BQ107" i="12"/>
  <c r="BQ108" i="12"/>
  <c r="BQ109" i="12"/>
  <c r="BQ110" i="12"/>
  <c r="BQ111" i="12"/>
  <c r="BQ112" i="12"/>
  <c r="BQ113" i="12"/>
  <c r="BQ114" i="12"/>
  <c r="BQ115" i="12"/>
  <c r="BQ116" i="12"/>
  <c r="BQ117" i="12"/>
  <c r="BQ118" i="12"/>
  <c r="BQ119" i="12"/>
  <c r="BQ120" i="12"/>
  <c r="BQ121" i="12"/>
  <c r="BS121" i="12" s="1"/>
  <c r="BY121" i="12" s="1"/>
  <c r="BQ122" i="12"/>
  <c r="BQ123" i="12"/>
  <c r="BQ124" i="12"/>
  <c r="BQ125" i="12"/>
  <c r="BQ126" i="12"/>
  <c r="BQ127" i="12"/>
  <c r="BQ128" i="12"/>
  <c r="BQ129" i="12"/>
  <c r="BQ130" i="12"/>
  <c r="BQ131" i="12"/>
  <c r="BQ132" i="12"/>
  <c r="BQ133" i="12"/>
  <c r="BQ134" i="12"/>
  <c r="BQ135" i="12"/>
  <c r="BQ136" i="12"/>
  <c r="BQ137" i="12"/>
  <c r="BQ138" i="12"/>
  <c r="BQ139" i="12"/>
  <c r="BQ140" i="12"/>
  <c r="BQ141" i="12"/>
  <c r="BQ142" i="12"/>
  <c r="BQ143" i="12"/>
  <c r="BQ144" i="12"/>
  <c r="CA121" i="12" l="1"/>
  <c r="BU131" i="12" l="1"/>
  <c r="BV131" i="12" s="1"/>
  <c r="BU126" i="12"/>
  <c r="BV126" i="12" s="1"/>
  <c r="BU125" i="12"/>
  <c r="BV125" i="12" s="1"/>
  <c r="BV5" i="12"/>
  <c r="BV6" i="12"/>
  <c r="BV7" i="12"/>
  <c r="BV8" i="12"/>
  <c r="BV9" i="12"/>
  <c r="BV10" i="12"/>
  <c r="BV11" i="12"/>
  <c r="BV12" i="12"/>
  <c r="BV13" i="12"/>
  <c r="BV14" i="12"/>
  <c r="BV15" i="12"/>
  <c r="BV16" i="12"/>
  <c r="BV17" i="12"/>
  <c r="BV18" i="12"/>
  <c r="BV19" i="12"/>
  <c r="BV20" i="12"/>
  <c r="BV21" i="12"/>
  <c r="BV22" i="12"/>
  <c r="BV23" i="12"/>
  <c r="BV24" i="12"/>
  <c r="BV25" i="12"/>
  <c r="BV26" i="12"/>
  <c r="BV27" i="12"/>
  <c r="BV28" i="12"/>
  <c r="BV29" i="12"/>
  <c r="BV30" i="12"/>
  <c r="BV31" i="12"/>
  <c r="BV32" i="12"/>
  <c r="BV33" i="12"/>
  <c r="BV34" i="12"/>
  <c r="BV35" i="12"/>
  <c r="BV36" i="12"/>
  <c r="BV37" i="12"/>
  <c r="BV38" i="12"/>
  <c r="BV39" i="12"/>
  <c r="BV40" i="12"/>
  <c r="BV41" i="12"/>
  <c r="BV42" i="12"/>
  <c r="BV43" i="12"/>
  <c r="BV44" i="12"/>
  <c r="BV45" i="12"/>
  <c r="BV46" i="12"/>
  <c r="BV47" i="12"/>
  <c r="BV48" i="12"/>
  <c r="BV49" i="12"/>
  <c r="BV50" i="12"/>
  <c r="BV51" i="12"/>
  <c r="BV52" i="12"/>
  <c r="BV53" i="12"/>
  <c r="BV54" i="12"/>
  <c r="BV55" i="12"/>
  <c r="BV56" i="12"/>
  <c r="BV57" i="12"/>
  <c r="BV58" i="12"/>
  <c r="BV59" i="12"/>
  <c r="BV60" i="12"/>
  <c r="BV61" i="12"/>
  <c r="BV62" i="12"/>
  <c r="BV63" i="12"/>
  <c r="BV64" i="12"/>
  <c r="BV65" i="12"/>
  <c r="BV66" i="12"/>
  <c r="BV67" i="12"/>
  <c r="BV68" i="12"/>
  <c r="BV69" i="12"/>
  <c r="BV70" i="12"/>
  <c r="BV71" i="12"/>
  <c r="BV72" i="12"/>
  <c r="BV73" i="12"/>
  <c r="BV74" i="12"/>
  <c r="BV75" i="12"/>
  <c r="BV76" i="12"/>
  <c r="BV77" i="12"/>
  <c r="BV78" i="12"/>
  <c r="BV79" i="12"/>
  <c r="BV80" i="12"/>
  <c r="BV81" i="12"/>
  <c r="BV82" i="12"/>
  <c r="BV83" i="12"/>
  <c r="BV84" i="12"/>
  <c r="BV85" i="12"/>
  <c r="BV86" i="12"/>
  <c r="BV87" i="12"/>
  <c r="BV88" i="12"/>
  <c r="BV89" i="12"/>
  <c r="BV90" i="12"/>
  <c r="BV91" i="12"/>
  <c r="BV92" i="12"/>
  <c r="BV93" i="12"/>
  <c r="BV94" i="12"/>
  <c r="BV95" i="12"/>
  <c r="BV96" i="12"/>
  <c r="BV97" i="12"/>
  <c r="BV98" i="12"/>
  <c r="BV99" i="12"/>
  <c r="BV100" i="12"/>
  <c r="BV101" i="12"/>
  <c r="BV102" i="12"/>
  <c r="BV103" i="12"/>
  <c r="BV104" i="12"/>
  <c r="BV105" i="12"/>
  <c r="BV106" i="12"/>
  <c r="BV107" i="12"/>
  <c r="BV108" i="12"/>
  <c r="BV109" i="12"/>
  <c r="BV110" i="12"/>
  <c r="BV111" i="12"/>
  <c r="BV112" i="12"/>
  <c r="BV113" i="12"/>
  <c r="BV114" i="12"/>
  <c r="BV115" i="12"/>
  <c r="BV116" i="12"/>
  <c r="BV117" i="12"/>
  <c r="BV118" i="12"/>
  <c r="BV119" i="12"/>
  <c r="BV120" i="12"/>
  <c r="BU144" i="12" l="1"/>
  <c r="BR145" i="12"/>
  <c r="BW145" i="12"/>
  <c r="D145" i="12"/>
  <c r="D147" i="32" s="1"/>
  <c r="D146" i="32" s="1"/>
  <c r="E145" i="12"/>
  <c r="E147" i="32" s="1"/>
  <c r="E146" i="32" s="1"/>
  <c r="F145" i="12"/>
  <c r="F147" i="32" s="1"/>
  <c r="F146" i="32" s="1"/>
  <c r="G145" i="12"/>
  <c r="G147" i="32" s="1"/>
  <c r="G146" i="32" s="1"/>
  <c r="H145" i="12"/>
  <c r="H147" i="32" s="1"/>
  <c r="H146" i="32" s="1"/>
  <c r="I145" i="12"/>
  <c r="I147" i="32" s="1"/>
  <c r="I146" i="32" s="1"/>
  <c r="J145" i="12"/>
  <c r="J147" i="32" s="1"/>
  <c r="J146" i="32" s="1"/>
  <c r="K145" i="12"/>
  <c r="K147" i="32" s="1"/>
  <c r="K146" i="32" s="1"/>
  <c r="L145" i="12"/>
  <c r="L147" i="32" s="1"/>
  <c r="L146" i="32" s="1"/>
  <c r="M145" i="12"/>
  <c r="M147" i="32" s="1"/>
  <c r="M146" i="32" s="1"/>
  <c r="N145" i="12"/>
  <c r="N147" i="32" s="1"/>
  <c r="N146" i="32" s="1"/>
  <c r="O145" i="12"/>
  <c r="O147" i="32" s="1"/>
  <c r="O146" i="32" s="1"/>
  <c r="P145" i="12"/>
  <c r="P147" i="32" s="1"/>
  <c r="P146" i="32" s="1"/>
  <c r="Q145" i="12"/>
  <c r="Q147" i="32" s="1"/>
  <c r="Q146" i="32" s="1"/>
  <c r="R145" i="12"/>
  <c r="R147" i="32" s="1"/>
  <c r="R146" i="32" s="1"/>
  <c r="S145" i="12"/>
  <c r="S147" i="32" s="1"/>
  <c r="S146" i="32" s="1"/>
  <c r="T145" i="12"/>
  <c r="T147" i="32" s="1"/>
  <c r="T146" i="32" s="1"/>
  <c r="U145" i="12"/>
  <c r="U147" i="32" s="1"/>
  <c r="U146" i="32" s="1"/>
  <c r="V145" i="12"/>
  <c r="V147" i="32" s="1"/>
  <c r="V146" i="32" s="1"/>
  <c r="W145" i="12"/>
  <c r="W147" i="32" s="1"/>
  <c r="W146" i="32" s="1"/>
  <c r="X145" i="12"/>
  <c r="X147" i="32" s="1"/>
  <c r="X146" i="32" s="1"/>
  <c r="Y145" i="12"/>
  <c r="Y147" i="32" s="1"/>
  <c r="Y146" i="32" s="1"/>
  <c r="Z145" i="12"/>
  <c r="Z147" i="32" s="1"/>
  <c r="Z146" i="32" s="1"/>
  <c r="AA145" i="12"/>
  <c r="AA147" i="32" s="1"/>
  <c r="AA146" i="32" s="1"/>
  <c r="AB145" i="12"/>
  <c r="AB147" i="32" s="1"/>
  <c r="AB146" i="32" s="1"/>
  <c r="AC145" i="12"/>
  <c r="AC147" i="32" s="1"/>
  <c r="AC146" i="32" s="1"/>
  <c r="AD145" i="12"/>
  <c r="AD147" i="32" s="1"/>
  <c r="AD146" i="32" s="1"/>
  <c r="AE145" i="12"/>
  <c r="AE147" i="32" s="1"/>
  <c r="AE146" i="32" s="1"/>
  <c r="AF145" i="12"/>
  <c r="AF147" i="32" s="1"/>
  <c r="AG145" i="12"/>
  <c r="AG147" i="32" s="1"/>
  <c r="AG146" i="32" s="1"/>
  <c r="AH145" i="12"/>
  <c r="AH147" i="32" s="1"/>
  <c r="AH146" i="32" s="1"/>
  <c r="AI145" i="12"/>
  <c r="AI147" i="32" s="1"/>
  <c r="AI146" i="32" s="1"/>
  <c r="AJ145" i="12"/>
  <c r="AJ147" i="32" s="1"/>
  <c r="AJ146" i="32" s="1"/>
  <c r="AK145" i="12"/>
  <c r="AK147" i="32" s="1"/>
  <c r="AK146" i="32" s="1"/>
  <c r="AL145" i="12"/>
  <c r="AL147" i="32" s="1"/>
  <c r="AL146" i="32" s="1"/>
  <c r="AM145" i="12"/>
  <c r="AM147" i="32" s="1"/>
  <c r="AM146" i="32" s="1"/>
  <c r="AN145" i="12"/>
  <c r="AN147" i="32" s="1"/>
  <c r="AN146" i="32" s="1"/>
  <c r="AO145" i="12"/>
  <c r="AO147" i="32" s="1"/>
  <c r="AO146" i="32" s="1"/>
  <c r="AP145" i="12"/>
  <c r="AP147" i="32" s="1"/>
  <c r="AP146" i="32" s="1"/>
  <c r="AQ145" i="12"/>
  <c r="AQ147" i="32" s="1"/>
  <c r="AQ146" i="32" s="1"/>
  <c r="AR145" i="12"/>
  <c r="AR147" i="32" s="1"/>
  <c r="AR146" i="32" s="1"/>
  <c r="AS145" i="12"/>
  <c r="AS147" i="32" s="1"/>
  <c r="AS146" i="32" s="1"/>
  <c r="AT145" i="12"/>
  <c r="AT147" i="32" s="1"/>
  <c r="AT146" i="32" s="1"/>
  <c r="AU145" i="12"/>
  <c r="AU147" i="32" s="1"/>
  <c r="AU146" i="32" s="1"/>
  <c r="AV145" i="12"/>
  <c r="AV147" i="32" s="1"/>
  <c r="AV146" i="32" s="1"/>
  <c r="AW145" i="12"/>
  <c r="AW147" i="32" s="1"/>
  <c r="AW146" i="32" s="1"/>
  <c r="AX145" i="12"/>
  <c r="AX147" i="32" s="1"/>
  <c r="AX146" i="32" s="1"/>
  <c r="AY145" i="12"/>
  <c r="AY147" i="32" s="1"/>
  <c r="AY146" i="32" s="1"/>
  <c r="AZ145" i="12"/>
  <c r="AZ147" i="32" s="1"/>
  <c r="AZ146" i="32" s="1"/>
  <c r="BA145" i="12"/>
  <c r="BA147" i="32" s="1"/>
  <c r="BA146" i="32" s="1"/>
  <c r="BB145" i="12"/>
  <c r="BB147" i="32" s="1"/>
  <c r="BB146" i="32" s="1"/>
  <c r="BC145" i="12"/>
  <c r="BC147" i="32" s="1"/>
  <c r="BC146" i="32" s="1"/>
  <c r="BD145" i="12"/>
  <c r="BD147" i="32" s="1"/>
  <c r="BD146" i="32" s="1"/>
  <c r="BE145" i="12"/>
  <c r="BE147" i="32" s="1"/>
  <c r="BE146" i="32" s="1"/>
  <c r="BF145" i="12"/>
  <c r="BF147" i="32" s="1"/>
  <c r="BF146" i="32" s="1"/>
  <c r="BG145" i="12"/>
  <c r="BG147" i="32" s="1"/>
  <c r="BG146" i="32" s="1"/>
  <c r="BH145" i="12"/>
  <c r="BH147" i="32" s="1"/>
  <c r="BH146" i="32" s="1"/>
  <c r="BI145" i="12"/>
  <c r="BI147" i="32" s="1"/>
  <c r="BI146" i="32" s="1"/>
  <c r="BJ145" i="12"/>
  <c r="BJ147" i="32" s="1"/>
  <c r="BJ146" i="32" s="1"/>
  <c r="BK145" i="12"/>
  <c r="BK147" i="32" s="1"/>
  <c r="BK146" i="32" s="1"/>
  <c r="BL145" i="12"/>
  <c r="BL147" i="32" s="1"/>
  <c r="BL146" i="32" s="1"/>
  <c r="BM145" i="12"/>
  <c r="BM147" i="32" s="1"/>
  <c r="BM146" i="32" s="1"/>
  <c r="BN145" i="12"/>
  <c r="BN147" i="32" s="1"/>
  <c r="BN146" i="32" s="1"/>
  <c r="BO145" i="12"/>
  <c r="BO147" i="32" s="1"/>
  <c r="BO146" i="32" s="1"/>
  <c r="BP145" i="12"/>
  <c r="BP147" i="32" s="1"/>
  <c r="BP146" i="32" s="1"/>
  <c r="C145" i="12"/>
  <c r="C147" i="32" s="1"/>
  <c r="BQ147" i="32" l="1"/>
  <c r="C146" i="32"/>
  <c r="BX5" i="12"/>
  <c r="BX6" i="12"/>
  <c r="BX7" i="12"/>
  <c r="BX8" i="12"/>
  <c r="BX9" i="12"/>
  <c r="BX10" i="12"/>
  <c r="BX11" i="12"/>
  <c r="BX12" i="12"/>
  <c r="BX13" i="12"/>
  <c r="BX14" i="12"/>
  <c r="BX15" i="12"/>
  <c r="BX16" i="12"/>
  <c r="BX17" i="12"/>
  <c r="BX18" i="12"/>
  <c r="BX19" i="12"/>
  <c r="BX20" i="12"/>
  <c r="BX21" i="12"/>
  <c r="BX22" i="12"/>
  <c r="BX23" i="12"/>
  <c r="BX24" i="12"/>
  <c r="BX25" i="12"/>
  <c r="BX26" i="12"/>
  <c r="BX27" i="12"/>
  <c r="BX28" i="12"/>
  <c r="BX29" i="12"/>
  <c r="BX30" i="12"/>
  <c r="BX31" i="12"/>
  <c r="BX32" i="12"/>
  <c r="BX33" i="12"/>
  <c r="BX34" i="12"/>
  <c r="BX35" i="12"/>
  <c r="BX36" i="12"/>
  <c r="BX37" i="12"/>
  <c r="BX38" i="12"/>
  <c r="BX39" i="12"/>
  <c r="BX40" i="12"/>
  <c r="BX41" i="12"/>
  <c r="BX42" i="12"/>
  <c r="BX43" i="12"/>
  <c r="BX44" i="12"/>
  <c r="BX45" i="12"/>
  <c r="BX46" i="12"/>
  <c r="BX47" i="12"/>
  <c r="BX48" i="12"/>
  <c r="BX49" i="12"/>
  <c r="BX50" i="12"/>
  <c r="BX51" i="12"/>
  <c r="BX52" i="12"/>
  <c r="BX53" i="12"/>
  <c r="BX54" i="12"/>
  <c r="BX55" i="12"/>
  <c r="BX56" i="12"/>
  <c r="BX57" i="12"/>
  <c r="BX58" i="12"/>
  <c r="BX59" i="12"/>
  <c r="BX60" i="12"/>
  <c r="BX61" i="12"/>
  <c r="BX62" i="12"/>
  <c r="BX63" i="12"/>
  <c r="BX64" i="12"/>
  <c r="BX65" i="12"/>
  <c r="BX66" i="12"/>
  <c r="BX67" i="12"/>
  <c r="BX68" i="12"/>
  <c r="BX69" i="12"/>
  <c r="BX70" i="12"/>
  <c r="BX71" i="12"/>
  <c r="BX72" i="12"/>
  <c r="BX73" i="12"/>
  <c r="BX74" i="12"/>
  <c r="BX75" i="12"/>
  <c r="BX76" i="12"/>
  <c r="BX77" i="12"/>
  <c r="BX78" i="12"/>
  <c r="BX79" i="12"/>
  <c r="BX80" i="12"/>
  <c r="BX81" i="12"/>
  <c r="BX82" i="12"/>
  <c r="BX83" i="12"/>
  <c r="BX84" i="12"/>
  <c r="BX85" i="12"/>
  <c r="BX86" i="12"/>
  <c r="BX87" i="12"/>
  <c r="BX88" i="12"/>
  <c r="BX89" i="12"/>
  <c r="BX90" i="12"/>
  <c r="BX91" i="12"/>
  <c r="BX92" i="12"/>
  <c r="BX93" i="12"/>
  <c r="BX94" i="12"/>
  <c r="BX95" i="12"/>
  <c r="BX96" i="12"/>
  <c r="BX97" i="12"/>
  <c r="BX98" i="12"/>
  <c r="BX99" i="12"/>
  <c r="BX100" i="12"/>
  <c r="BX101" i="12"/>
  <c r="BX102" i="12"/>
  <c r="BX103" i="12"/>
  <c r="BX104" i="12"/>
  <c r="BX105" i="12"/>
  <c r="BX106" i="12"/>
  <c r="BX107" i="12"/>
  <c r="BX108" i="12"/>
  <c r="BX109" i="12"/>
  <c r="BX110" i="12"/>
  <c r="BX111" i="12"/>
  <c r="BX112" i="12"/>
  <c r="BX113" i="12"/>
  <c r="BX114" i="12"/>
  <c r="BX115" i="12"/>
  <c r="BX116" i="12"/>
  <c r="BX117" i="12"/>
  <c r="BX118" i="12"/>
  <c r="BX119" i="12"/>
  <c r="BX120" i="12"/>
  <c r="BX122" i="12"/>
  <c r="BX123" i="12"/>
  <c r="BX127" i="12"/>
  <c r="BX130" i="12"/>
  <c r="BX134" i="12"/>
  <c r="BX135" i="12"/>
  <c r="BX138" i="12"/>
  <c r="BX139" i="12"/>
  <c r="BX142" i="12"/>
  <c r="BX143" i="12"/>
  <c r="BX124" i="12"/>
  <c r="BX128" i="12"/>
  <c r="BX129" i="12"/>
  <c r="BX132" i="12"/>
  <c r="BX133" i="12"/>
  <c r="BX136" i="12"/>
  <c r="BX137" i="12"/>
  <c r="BX140" i="12"/>
  <c r="BX141" i="12"/>
  <c r="BV4" i="12"/>
  <c r="BX4" i="12" s="1"/>
  <c r="BX131" i="12"/>
  <c r="BX126" i="12"/>
  <c r="BX125" i="12"/>
  <c r="BT144" i="12" l="1"/>
  <c r="BU145" i="12"/>
  <c r="BS144" i="12"/>
  <c r="BS143" i="12"/>
  <c r="BY143" i="12" s="1"/>
  <c r="BS142" i="12"/>
  <c r="BY142" i="12" s="1"/>
  <c r="BS141" i="12"/>
  <c r="BY141" i="12" s="1"/>
  <c r="BS140" i="12"/>
  <c r="BY140" i="12" s="1"/>
  <c r="BS139" i="12"/>
  <c r="BY139" i="12" s="1"/>
  <c r="BS138" i="12"/>
  <c r="BY138" i="12" s="1"/>
  <c r="BS137" i="12"/>
  <c r="BY137" i="12" s="1"/>
  <c r="BS136" i="12"/>
  <c r="BY136" i="12" s="1"/>
  <c r="BS135" i="12"/>
  <c r="BY135" i="12" s="1"/>
  <c r="BS134" i="12"/>
  <c r="BY134" i="12" s="1"/>
  <c r="BS133" i="12"/>
  <c r="BY133" i="12" s="1"/>
  <c r="BS132" i="12"/>
  <c r="BY132" i="12" s="1"/>
  <c r="BS131" i="12"/>
  <c r="BY131" i="12" s="1"/>
  <c r="BS130" i="12"/>
  <c r="BY130" i="12" s="1"/>
  <c r="BS129" i="12"/>
  <c r="BY129" i="12" s="1"/>
  <c r="BS128" i="12"/>
  <c r="BY128" i="12" s="1"/>
  <c r="BS127" i="12"/>
  <c r="BY127" i="12" s="1"/>
  <c r="BS126" i="12"/>
  <c r="BY126" i="12" s="1"/>
  <c r="BS125" i="12"/>
  <c r="BY125" i="12" s="1"/>
  <c r="BS124" i="12"/>
  <c r="BY124" i="12" s="1"/>
  <c r="BS123" i="12"/>
  <c r="BY123" i="12" s="1"/>
  <c r="BS122" i="12"/>
  <c r="BY122" i="12" s="1"/>
  <c r="BS120" i="12"/>
  <c r="BY120" i="12" s="1"/>
  <c r="BS119" i="12"/>
  <c r="BY119" i="12" s="1"/>
  <c r="BS118" i="12"/>
  <c r="BY118" i="12" s="1"/>
  <c r="BS117" i="12"/>
  <c r="BY117" i="12" s="1"/>
  <c r="BS116" i="12"/>
  <c r="BY116" i="12" s="1"/>
  <c r="BS115" i="12"/>
  <c r="BY115" i="12" s="1"/>
  <c r="BS114" i="12"/>
  <c r="BY114" i="12" s="1"/>
  <c r="BS113" i="12"/>
  <c r="BY113" i="12" s="1"/>
  <c r="BS112" i="12"/>
  <c r="BY112" i="12" s="1"/>
  <c r="BS111" i="12"/>
  <c r="BY111" i="12" s="1"/>
  <c r="BS110" i="12"/>
  <c r="BY110" i="12" s="1"/>
  <c r="BS109" i="12"/>
  <c r="BY109" i="12" s="1"/>
  <c r="BS108" i="12"/>
  <c r="BY108" i="12" s="1"/>
  <c r="BS107" i="12"/>
  <c r="BY107" i="12" s="1"/>
  <c r="BS106" i="12"/>
  <c r="BY106" i="12" s="1"/>
  <c r="BS105" i="12"/>
  <c r="BY105" i="12" s="1"/>
  <c r="BS104" i="12"/>
  <c r="BY104" i="12" s="1"/>
  <c r="BS103" i="12"/>
  <c r="BY103" i="12" s="1"/>
  <c r="BS102" i="12"/>
  <c r="BY102" i="12" s="1"/>
  <c r="BS101" i="12"/>
  <c r="BY101" i="12" s="1"/>
  <c r="BS100" i="12"/>
  <c r="BY100" i="12" s="1"/>
  <c r="BS99" i="12"/>
  <c r="BY99" i="12" s="1"/>
  <c r="BS98" i="12"/>
  <c r="BY98" i="12" s="1"/>
  <c r="BS97" i="12"/>
  <c r="BY97" i="12" s="1"/>
  <c r="BS96" i="12"/>
  <c r="BY96" i="12" s="1"/>
  <c r="BS95" i="12"/>
  <c r="BY95" i="12" s="1"/>
  <c r="BS94" i="12"/>
  <c r="BY94" i="12" s="1"/>
  <c r="BS93" i="12"/>
  <c r="BY93" i="12" s="1"/>
  <c r="BS92" i="12"/>
  <c r="BY92" i="12" s="1"/>
  <c r="BS91" i="12"/>
  <c r="BY91" i="12" s="1"/>
  <c r="BS90" i="12"/>
  <c r="BY90" i="12" s="1"/>
  <c r="BS89" i="12"/>
  <c r="BY89" i="12" s="1"/>
  <c r="BS88" i="12"/>
  <c r="BY88" i="12" s="1"/>
  <c r="BS87" i="12"/>
  <c r="BY87" i="12" s="1"/>
  <c r="BS86" i="12"/>
  <c r="BY86" i="12" s="1"/>
  <c r="BS85" i="12"/>
  <c r="BY85" i="12" s="1"/>
  <c r="BS84" i="12"/>
  <c r="BY84" i="12" s="1"/>
  <c r="BS83" i="12"/>
  <c r="BY83" i="12" s="1"/>
  <c r="BS82" i="12"/>
  <c r="BY82" i="12" s="1"/>
  <c r="BS81" i="12"/>
  <c r="BY81" i="12" s="1"/>
  <c r="BS80" i="12"/>
  <c r="BY80" i="12" s="1"/>
  <c r="BS79" i="12"/>
  <c r="BY79" i="12" s="1"/>
  <c r="BS78" i="12"/>
  <c r="BY78" i="12" s="1"/>
  <c r="BS77" i="12"/>
  <c r="BY77" i="12" s="1"/>
  <c r="BS76" i="12"/>
  <c r="BY76" i="12" s="1"/>
  <c r="BS75" i="12"/>
  <c r="BY75" i="12" s="1"/>
  <c r="BS74" i="12"/>
  <c r="BY74" i="12" s="1"/>
  <c r="BS73" i="12"/>
  <c r="BY73" i="12" s="1"/>
  <c r="BS72" i="12"/>
  <c r="BY72" i="12" s="1"/>
  <c r="BS71" i="12"/>
  <c r="BY71" i="12" s="1"/>
  <c r="BS70" i="12"/>
  <c r="BY70" i="12" s="1"/>
  <c r="BS69" i="12"/>
  <c r="BY69" i="12" s="1"/>
  <c r="BS68" i="12"/>
  <c r="BY68" i="12" s="1"/>
  <c r="BS67" i="12"/>
  <c r="BY67" i="12" s="1"/>
  <c r="BS66" i="12"/>
  <c r="BY66" i="12" s="1"/>
  <c r="BS65" i="12"/>
  <c r="BY65" i="12" s="1"/>
  <c r="BS64" i="12"/>
  <c r="BY64" i="12" s="1"/>
  <c r="BS63" i="12"/>
  <c r="BY63" i="12" s="1"/>
  <c r="BS62" i="12"/>
  <c r="BY62" i="12" s="1"/>
  <c r="BS61" i="12"/>
  <c r="BY61" i="12" s="1"/>
  <c r="BS60" i="12"/>
  <c r="BY60" i="12" s="1"/>
  <c r="BS59" i="12"/>
  <c r="BY59" i="12" s="1"/>
  <c r="BS58" i="12"/>
  <c r="BY58" i="12" s="1"/>
  <c r="BS57" i="12"/>
  <c r="BY57" i="12" s="1"/>
  <c r="BS56" i="12"/>
  <c r="BY56" i="12" s="1"/>
  <c r="BS55" i="12"/>
  <c r="BY55" i="12" s="1"/>
  <c r="BS54" i="12"/>
  <c r="BY54" i="12" s="1"/>
  <c r="BS53" i="12"/>
  <c r="BY53" i="12" s="1"/>
  <c r="BS52" i="12"/>
  <c r="BY52" i="12" s="1"/>
  <c r="BS51" i="12"/>
  <c r="BY51" i="12" s="1"/>
  <c r="BS50" i="12"/>
  <c r="BY50" i="12" s="1"/>
  <c r="BS49" i="12"/>
  <c r="BY49" i="12" s="1"/>
  <c r="BS48" i="12"/>
  <c r="BY48" i="12" s="1"/>
  <c r="BS44" i="12"/>
  <c r="BY44" i="12" s="1"/>
  <c r="BS40" i="12"/>
  <c r="BY40" i="12" s="1"/>
  <c r="BS39" i="12"/>
  <c r="BY39" i="12" s="1"/>
  <c r="BS38" i="12"/>
  <c r="BY38" i="12" s="1"/>
  <c r="BS37" i="12"/>
  <c r="BY37" i="12" s="1"/>
  <c r="BS36" i="12"/>
  <c r="BY36" i="12" s="1"/>
  <c r="BS35" i="12"/>
  <c r="BY35" i="12" s="1"/>
  <c r="BS34" i="12"/>
  <c r="BY34" i="12" s="1"/>
  <c r="BS33" i="12"/>
  <c r="BY33" i="12" s="1"/>
  <c r="BS32" i="12"/>
  <c r="BY32" i="12" s="1"/>
  <c r="BS31" i="12"/>
  <c r="BY31" i="12" s="1"/>
  <c r="BS30" i="12"/>
  <c r="BY30" i="12" s="1"/>
  <c r="BS29" i="12"/>
  <c r="BY29" i="12" s="1"/>
  <c r="BS28" i="12"/>
  <c r="BY28" i="12" s="1"/>
  <c r="BS27" i="12"/>
  <c r="BY27" i="12" s="1"/>
  <c r="BS26" i="12"/>
  <c r="BY26" i="12" s="1"/>
  <c r="BS25" i="12"/>
  <c r="BY25" i="12" s="1"/>
  <c r="BS24" i="12"/>
  <c r="BY24" i="12" s="1"/>
  <c r="BS23" i="12"/>
  <c r="BY23" i="12" s="1"/>
  <c r="BS22" i="12"/>
  <c r="BY22" i="12" s="1"/>
  <c r="BS21" i="12"/>
  <c r="BY21" i="12" s="1"/>
  <c r="BS20" i="12"/>
  <c r="BY20" i="12" s="1"/>
  <c r="BS19" i="12"/>
  <c r="BY19" i="12" s="1"/>
  <c r="BS18" i="12"/>
  <c r="BY18" i="12" s="1"/>
  <c r="BS17" i="12"/>
  <c r="BY17" i="12" s="1"/>
  <c r="BS16" i="12"/>
  <c r="BY16" i="12" s="1"/>
  <c r="BS15" i="12"/>
  <c r="BY15" i="12" s="1"/>
  <c r="BS14" i="12"/>
  <c r="BY14" i="12" s="1"/>
  <c r="BS13" i="12"/>
  <c r="BY13" i="12" s="1"/>
  <c r="BS12" i="12"/>
  <c r="BY12" i="12" s="1"/>
  <c r="BS11" i="12"/>
  <c r="BY11" i="12" s="1"/>
  <c r="BS10" i="12"/>
  <c r="BY10" i="12" s="1"/>
  <c r="BS9" i="12"/>
  <c r="BY9" i="12" s="1"/>
  <c r="BS8" i="12"/>
  <c r="BY8" i="12" s="1"/>
  <c r="BS7" i="12"/>
  <c r="BY7" i="12" s="1"/>
  <c r="BS6" i="12"/>
  <c r="BY6" i="12" s="1"/>
  <c r="BZ120" i="12" l="1"/>
  <c r="BZ145" i="12" s="1"/>
  <c r="CA125" i="12"/>
  <c r="CA129" i="12"/>
  <c r="CA133" i="12"/>
  <c r="CA137" i="12"/>
  <c r="CA141" i="12"/>
  <c r="CA122" i="12"/>
  <c r="CA126" i="12"/>
  <c r="CA130" i="12"/>
  <c r="CA134" i="12"/>
  <c r="CA138" i="12"/>
  <c r="CA142" i="12"/>
  <c r="CA123" i="12"/>
  <c r="CA127" i="12"/>
  <c r="CA131" i="12"/>
  <c r="CA135" i="12"/>
  <c r="CA139" i="12"/>
  <c r="CA143" i="12"/>
  <c r="CA124" i="12"/>
  <c r="CA128" i="12"/>
  <c r="CA132" i="12"/>
  <c r="CA136" i="12"/>
  <c r="CA140" i="12"/>
  <c r="CA9" i="12"/>
  <c r="CA17" i="12"/>
  <c r="CA25" i="12"/>
  <c r="CA33" i="12"/>
  <c r="CA44" i="12"/>
  <c r="CA79" i="12"/>
  <c r="CA87" i="12"/>
  <c r="CA95" i="12"/>
  <c r="CA103" i="12"/>
  <c r="CA111" i="12"/>
  <c r="CA119" i="12"/>
  <c r="CA8" i="12"/>
  <c r="CA16" i="12"/>
  <c r="CA24" i="12"/>
  <c r="CA32" i="12"/>
  <c r="CA82" i="12"/>
  <c r="CA86" i="12"/>
  <c r="CA94" i="12"/>
  <c r="CA98" i="12"/>
  <c r="CA106" i="12"/>
  <c r="CA110" i="12"/>
  <c r="CA114" i="12"/>
  <c r="CA118" i="12"/>
  <c r="CA7" i="12"/>
  <c r="CA11" i="12"/>
  <c r="CA15" i="12"/>
  <c r="CA19" i="12"/>
  <c r="CA23" i="12"/>
  <c r="CA27" i="12"/>
  <c r="CA31" i="12"/>
  <c r="CA35" i="12"/>
  <c r="CA39" i="12"/>
  <c r="CA49" i="12"/>
  <c r="CA53" i="12"/>
  <c r="CA57" i="12"/>
  <c r="CA65" i="12"/>
  <c r="CA69" i="12"/>
  <c r="CA73" i="12"/>
  <c r="CA81" i="12"/>
  <c r="CA93" i="12"/>
  <c r="CA117" i="12"/>
  <c r="CA13" i="12"/>
  <c r="CA21" i="12"/>
  <c r="CA29" i="12"/>
  <c r="CA37" i="12"/>
  <c r="CA59" i="12"/>
  <c r="CA67" i="12"/>
  <c r="CA75" i="12"/>
  <c r="CA83" i="12"/>
  <c r="CA91" i="12"/>
  <c r="CA99" i="12"/>
  <c r="CA12" i="12"/>
  <c r="CA20" i="12"/>
  <c r="CA28" i="12"/>
  <c r="CA36" i="12"/>
  <c r="CA40" i="12"/>
  <c r="CA78" i="12"/>
  <c r="CA6" i="12"/>
  <c r="CA10" i="12"/>
  <c r="CA14" i="12"/>
  <c r="CA18" i="12"/>
  <c r="CA22" i="12"/>
  <c r="CA26" i="12"/>
  <c r="CA30" i="12"/>
  <c r="CA34" i="12"/>
  <c r="CA38" i="12"/>
  <c r="CA52" i="12"/>
  <c r="CA56" i="12"/>
  <c r="CA60" i="12"/>
  <c r="CA68" i="12"/>
  <c r="CA80" i="12"/>
  <c r="CA88" i="12"/>
  <c r="CA96" i="12"/>
  <c r="CA100" i="12"/>
  <c r="CA116" i="12"/>
  <c r="CA107" i="12"/>
  <c r="CA115" i="12"/>
  <c r="CA70" i="12"/>
  <c r="CA71" i="12"/>
  <c r="CA85" i="12"/>
  <c r="CA72" i="12"/>
  <c r="CA77" i="12"/>
  <c r="CA76" i="12"/>
  <c r="CA84" i="12"/>
  <c r="CA74" i="12"/>
  <c r="CA112" i="12"/>
  <c r="CA108" i="12"/>
  <c r="CA109" i="12"/>
  <c r="CA113" i="12"/>
  <c r="CA97" i="12"/>
  <c r="CA101" i="12"/>
  <c r="CA105" i="12"/>
  <c r="CA102" i="12"/>
  <c r="CA104" i="12"/>
  <c r="CA92" i="12"/>
  <c r="CA90" i="12"/>
  <c r="CA89" i="12"/>
  <c r="CA66" i="12"/>
  <c r="CA64" i="12"/>
  <c r="CA63" i="12"/>
  <c r="CA62" i="12"/>
  <c r="CA61" i="12"/>
  <c r="CA58" i="12"/>
  <c r="CA54" i="12"/>
  <c r="CA55" i="12"/>
  <c r="CA51" i="12"/>
  <c r="CA50" i="12"/>
  <c r="CA48" i="12"/>
  <c r="BV144" i="12"/>
  <c r="BV145" i="12" s="1"/>
  <c r="BT145" i="12"/>
  <c r="BS46" i="12"/>
  <c r="BY46" i="12" s="1"/>
  <c r="BS45" i="12"/>
  <c r="BY45" i="12" s="1"/>
  <c r="BS47" i="12"/>
  <c r="BY47" i="12" s="1"/>
  <c r="BS5" i="12"/>
  <c r="BY5" i="12" s="1"/>
  <c r="CA120" i="12" l="1"/>
  <c r="CA5" i="12"/>
  <c r="CA45" i="12"/>
  <c r="CA47" i="12"/>
  <c r="CA46" i="12"/>
  <c r="BX144" i="12"/>
  <c r="BY144" i="12" s="1"/>
  <c r="BS42" i="12"/>
  <c r="BY42" i="12" s="1"/>
  <c r="BS43" i="12"/>
  <c r="BY43" i="12" s="1"/>
  <c r="BQ4" i="12"/>
  <c r="CA42" i="12" l="1"/>
  <c r="CA43" i="12"/>
  <c r="BX145" i="12"/>
  <c r="BS41" i="12"/>
  <c r="BY41" i="12" s="1"/>
  <c r="BS4" i="12"/>
  <c r="CA41" i="12" l="1"/>
  <c r="BS145" i="12"/>
  <c r="BQ145" i="12"/>
  <c r="BY4" i="12"/>
  <c r="CA4" i="12" s="1"/>
  <c r="BY145" i="12" l="1"/>
  <c r="CA145" i="12" l="1"/>
  <c r="BR145" i="32" l="1"/>
  <c r="BX138" i="32" l="1"/>
  <c r="BY138" i="32" s="1"/>
  <c r="BT145" i="32"/>
  <c r="BT1" i="32" s="1"/>
  <c r="BX145" i="32" l="1"/>
  <c r="BY145" i="32"/>
  <c r="BQ144" i="32" l="1"/>
  <c r="AF145" i="32"/>
  <c r="BQ145" i="32" l="1"/>
  <c r="AF146" i="32"/>
  <c r="BQ146" i="32" s="1"/>
</calcChain>
</file>

<file path=xl/comments1.xml><?xml version="1.0" encoding="utf-8"?>
<comments xmlns="http://schemas.openxmlformats.org/spreadsheetml/2006/main">
  <authors>
    <author>Lenovo</author>
  </authors>
  <commentList>
    <comment ref="BT9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discrepancy adjusted in 91-95 items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BW114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discrepancy adjusted in this item</t>
        </r>
      </text>
    </comment>
  </commentList>
</comments>
</file>

<file path=xl/sharedStrings.xml><?xml version="1.0" encoding="utf-8"?>
<sst xmlns="http://schemas.openxmlformats.org/spreadsheetml/2006/main" count="451" uniqueCount="233">
  <si>
    <t>Agriculture</t>
  </si>
  <si>
    <t>Livestock</t>
  </si>
  <si>
    <t>Forestry and Logging</t>
  </si>
  <si>
    <t>Fishing &amp; Aquaculture</t>
  </si>
  <si>
    <t>Coal &amp; Lignite</t>
  </si>
  <si>
    <t>Crude Petroleum</t>
  </si>
  <si>
    <t>Natural Gas</t>
  </si>
  <si>
    <t>Iron Ores</t>
  </si>
  <si>
    <t>Non ferrous metal ores</t>
  </si>
  <si>
    <t>Other Mining</t>
  </si>
  <si>
    <t>Production, processing and preservation of meat, fish, fruit, vegetables, oils and fats</t>
  </si>
  <si>
    <t>Manufacture of dairy products</t>
  </si>
  <si>
    <t>Manufacture of grain mill products, etc. and animal feeds</t>
  </si>
  <si>
    <t>Manufacture of other food products</t>
  </si>
  <si>
    <t>Manufacture of beverages</t>
  </si>
  <si>
    <t>Manufacture of tobacco products</t>
  </si>
  <si>
    <t>Manufacture of textiles + cotton ginning</t>
  </si>
  <si>
    <t>Manufacture of wearing apparel, except custom tailoring</t>
  </si>
  <si>
    <t>Manufacture of leather and related products</t>
  </si>
  <si>
    <t>Manufacture of wood and of products of wood and cork, except furniture; manufacture of articles of straw and plaiting material</t>
  </si>
  <si>
    <t>Manufacture of paper and paper products</t>
  </si>
  <si>
    <t>Printing and reproduction of recorded media except publishing</t>
  </si>
  <si>
    <t>Manufacture of coke and refined petroleum products</t>
  </si>
  <si>
    <t xml:space="preserve"> Manufacture of chemical and chemical products except pharmaceuticals, medicinal and botanical products</t>
  </si>
  <si>
    <t>Manufacture of pharmaceutical; medicinal chemicals and botanical products</t>
  </si>
  <si>
    <t>Manufacture of rubber &amp; plastic products</t>
  </si>
  <si>
    <t>Manufacture of other non-metallic mineral products</t>
  </si>
  <si>
    <t>Manufacture of Basic Iron and Steel + Casting of iron and steel</t>
  </si>
  <si>
    <t>Manufacture of basic precious and non-ferrous metals + Casting of non-ferrous metals</t>
  </si>
  <si>
    <t>Manufacture of fabricated metal products, except machinery and equipments</t>
  </si>
  <si>
    <t>Manufacture of electronic component, consumer electronics, magnetic and optical media</t>
  </si>
  <si>
    <t>Manufacture of computer and peripheral equipment</t>
  </si>
  <si>
    <t>Manufacture of communication equipments</t>
  </si>
  <si>
    <t>Manufacture of optical and electronics products n.e.c</t>
  </si>
  <si>
    <t>Manufacture of Electrical equipments</t>
  </si>
  <si>
    <t>Manufacture of machinery and equipments n.e.c</t>
  </si>
  <si>
    <t>Manufacture of Transport</t>
  </si>
  <si>
    <t>Manufacture of furniture</t>
  </si>
  <si>
    <t>Other Manufacturing</t>
  </si>
  <si>
    <t>Repair and installation of machinery and equipments</t>
  </si>
  <si>
    <t>Construction</t>
  </si>
  <si>
    <t>Electricity</t>
  </si>
  <si>
    <t>Gas</t>
  </si>
  <si>
    <t>Water supply</t>
  </si>
  <si>
    <t>Railway Transport</t>
  </si>
  <si>
    <t>Land Transport</t>
  </si>
  <si>
    <t>Water Transport</t>
  </si>
  <si>
    <t>Air Transport</t>
  </si>
  <si>
    <t>Supportive &amp; Auxilliary transport activities</t>
  </si>
  <si>
    <t>Storage &amp; warehousing</t>
  </si>
  <si>
    <t>Communication</t>
  </si>
  <si>
    <t>Trade</t>
  </si>
  <si>
    <t>Hotels &amp; Restaurant</t>
  </si>
  <si>
    <t>Financial Services</t>
  </si>
  <si>
    <t>Insurance Services</t>
  </si>
  <si>
    <t>Ownership of dwellings</t>
  </si>
  <si>
    <t>Education &amp; Research</t>
  </si>
  <si>
    <t>Medical and Health</t>
  </si>
  <si>
    <t>Legal Services</t>
  </si>
  <si>
    <t>Computer related services</t>
  </si>
  <si>
    <t>Other Business services</t>
  </si>
  <si>
    <t>Real estate activities</t>
  </si>
  <si>
    <t>Renting of machinery and equipment</t>
  </si>
  <si>
    <t>Community, Social &amp; personal services</t>
  </si>
  <si>
    <t>Other services</t>
  </si>
  <si>
    <t>Public admn. &amp; defence</t>
  </si>
  <si>
    <t>Supply at BP</t>
  </si>
  <si>
    <t>OUTPUT at Producer price</t>
  </si>
  <si>
    <t>Imports</t>
  </si>
  <si>
    <t>Import Duty</t>
  </si>
  <si>
    <t>Final Import</t>
  </si>
  <si>
    <t>OP at Producer Price + Import</t>
  </si>
  <si>
    <t>Trade and Transport Margins</t>
  </si>
  <si>
    <t>OP at PP</t>
  </si>
  <si>
    <t>S.No.</t>
  </si>
  <si>
    <t xml:space="preserve">  Industry         Product</t>
  </si>
  <si>
    <t>Paddy</t>
  </si>
  <si>
    <t>Wheat</t>
  </si>
  <si>
    <t>Coarse cereals</t>
  </si>
  <si>
    <t xml:space="preserve">Gram </t>
  </si>
  <si>
    <t>Arhar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</si>
  <si>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</si>
  <si>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</si>
  <si>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</si>
  <si>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</si>
  <si>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</si>
  <si>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</si>
  <si>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</si>
  <si>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Coconut</t>
  </si>
  <si>
    <t>Tobacco</t>
  </si>
  <si>
    <t xml:space="preserve">Tea </t>
  </si>
  <si>
    <t xml:space="preserve">Coffee </t>
  </si>
  <si>
    <t>Rubber</t>
  </si>
  <si>
    <t>Fruits</t>
  </si>
  <si>
    <t>Vegetables</t>
  </si>
  <si>
    <t>Other food crops</t>
  </si>
  <si>
    <t>Milk</t>
  </si>
  <si>
    <t>Wool</t>
  </si>
  <si>
    <t>Egg and poultry</t>
  </si>
  <si>
    <t>Other livestock products</t>
  </si>
  <si>
    <t>Industry Wood</t>
  </si>
  <si>
    <t>Firewood</t>
  </si>
  <si>
    <t>Other forestry products</t>
  </si>
  <si>
    <t>Inland Fish</t>
  </si>
  <si>
    <t>Marine Fish</t>
  </si>
  <si>
    <t>Coal and Lignite</t>
  </si>
  <si>
    <t>Crude petroleum</t>
  </si>
  <si>
    <t>Iron ore</t>
  </si>
  <si>
    <t>Manganese ore</t>
  </si>
  <si>
    <t>Bauxite</t>
  </si>
  <si>
    <t>Copper ore</t>
  </si>
  <si>
    <t>Other Metallic minerals</t>
  </si>
  <si>
    <t>Limestone</t>
  </si>
  <si>
    <t>Mica</t>
  </si>
  <si>
    <t>Other non metallic minerals</t>
  </si>
  <si>
    <t>Processed poultry meat &amp; poultry meat products</t>
  </si>
  <si>
    <t>Processed other meat &amp; meat products</t>
  </si>
  <si>
    <t>Processed fish &amp; fish products</t>
  </si>
  <si>
    <t>Processed fruits &amp; Processed Vegetables</t>
  </si>
  <si>
    <t>Dairy products</t>
  </si>
  <si>
    <t xml:space="preserve">Edible Oils and Fats </t>
  </si>
  <si>
    <t>Grain Mill products, starch and starch products</t>
  </si>
  <si>
    <t>Sugar</t>
  </si>
  <si>
    <t>Bread &amp; Bakery products</t>
  </si>
  <si>
    <t>Miscellaneous food products</t>
  </si>
  <si>
    <t>Alcoholic beverages</t>
  </si>
  <si>
    <t>Non alcoholic beverages</t>
  </si>
  <si>
    <t>Tea processed</t>
  </si>
  <si>
    <t>Coffee processed</t>
  </si>
  <si>
    <t>Tobacco Products</t>
  </si>
  <si>
    <t>Cotton Yarn and Cotton Textiles</t>
  </si>
  <si>
    <t>Synthetic yarn and synthetic  textiles</t>
  </si>
  <si>
    <t>Wool yarn and woolen textiles</t>
  </si>
  <si>
    <t>Silk yarn and silk textiles</t>
  </si>
  <si>
    <t>Carpet weaving</t>
  </si>
  <si>
    <t>Ready made garments</t>
  </si>
  <si>
    <t>Misc. textile products</t>
  </si>
  <si>
    <t>Leather footwear</t>
  </si>
  <si>
    <t>Leather and leather products except footwear</t>
  </si>
  <si>
    <t>Wood and wood products except furniture</t>
  </si>
  <si>
    <t>Paper, Paper products and newsprint</t>
  </si>
  <si>
    <t>Publishing, printing and allied activities</t>
  </si>
  <si>
    <t xml:space="preserve">Furniture &amp; Fixtures </t>
  </si>
  <si>
    <t>Rubber products</t>
  </si>
  <si>
    <t>Plastic products</t>
  </si>
  <si>
    <t xml:space="preserve">Petroleum products </t>
  </si>
  <si>
    <t>Coal tar products</t>
  </si>
  <si>
    <t>Inorganic chemicals</t>
  </si>
  <si>
    <t>Organic chemicals</t>
  </si>
  <si>
    <t>Fertilizers</t>
  </si>
  <si>
    <t>Pesticides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</si>
  <si>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</si>
  <si>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</si>
  <si>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</si>
  <si>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</si>
  <si>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</si>
  <si>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</si>
  <si>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</si>
  <si>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</si>
  <si>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</si>
  <si>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</si>
  <si>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</si>
  <si>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</si>
  <si>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</si>
  <si>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Tractors and  other agricultural implements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</si>
  <si>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</si>
  <si>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</si>
  <si>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</si>
  <si>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</si>
  <si>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</si>
  <si>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</si>
  <si>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</si>
  <si>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</si>
  <si>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</si>
  <si>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</si>
  <si>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</si>
  <si>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</si>
  <si>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</si>
  <si>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</si>
  <si>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</si>
  <si>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</si>
  <si>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</si>
  <si>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</si>
  <si>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</si>
  <si>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</si>
  <si>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</si>
  <si>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</si>
  <si>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Construction and construction services</t>
  </si>
  <si>
    <t>Water Supply</t>
  </si>
  <si>
    <t>Land transport</t>
  </si>
  <si>
    <t>Air transport</t>
  </si>
  <si>
    <t>Supportive and Auxiliary transport activities</t>
  </si>
  <si>
    <t>Storage and warehousing</t>
  </si>
  <si>
    <t>Communication services</t>
  </si>
  <si>
    <t>Financial services</t>
  </si>
  <si>
    <t>Insurance services</t>
  </si>
  <si>
    <t>Ownership of dweiilngs</t>
  </si>
  <si>
    <t>Real estate services</t>
  </si>
  <si>
    <t>Renting of machinery &amp; equipment</t>
  </si>
  <si>
    <t>Research &amp; Development Services</t>
  </si>
  <si>
    <t>Legal services</t>
  </si>
  <si>
    <t>Public administration and defence</t>
  </si>
  <si>
    <t>Education services</t>
  </si>
  <si>
    <t>Human health and social care services</t>
  </si>
  <si>
    <t>Community, social and personal services</t>
  </si>
  <si>
    <t>Total</t>
  </si>
  <si>
    <t>IIUSE</t>
  </si>
  <si>
    <t>PFCE</t>
  </si>
  <si>
    <t>GFCE</t>
  </si>
  <si>
    <t>GFCF</t>
  </si>
  <si>
    <t>Valuables</t>
  </si>
  <si>
    <t>CIS</t>
  </si>
  <si>
    <t>EXP</t>
  </si>
  <si>
    <t>TFUSE</t>
  </si>
  <si>
    <t>OP From Supply</t>
  </si>
  <si>
    <t>GVA</t>
  </si>
  <si>
    <t>Value in Rs Lakh</t>
  </si>
  <si>
    <t>others</t>
  </si>
  <si>
    <t>Product taxes less Subsidies</t>
  </si>
  <si>
    <t>FISIM</t>
  </si>
  <si>
    <t>CIF Adj</t>
  </si>
  <si>
    <t>cif</t>
  </si>
  <si>
    <t>Imports after cif adj</t>
  </si>
  <si>
    <t>Repair &amp; Maintenace of Motor Vehicle</t>
  </si>
  <si>
    <t>Recreation, entertainment and radio &amp; TV broadcasting  and other services</t>
  </si>
  <si>
    <t>Supply 2011-12</t>
  </si>
  <si>
    <t>Use 2011-12</t>
  </si>
  <si>
    <t xml:space="preserve"> Mfg of chemical &amp; chemical products except pharmaceuticals, medicinal and botanical products</t>
  </si>
  <si>
    <t>CE</t>
  </si>
  <si>
    <t>OS</t>
  </si>
  <si>
    <t>Production Taxes less Subsidies</t>
  </si>
  <si>
    <t>CFC</t>
  </si>
  <si>
    <t>Total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</si>
</sst>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165" fontId="8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19">
    <xf numFmtId="0" fontId="0" fillId="0" borderId="0" xfId="0"/>
    <xf numFmtId="1" fontId="11" fillId="0" borderId="1" xfId="0" applyNumberFormat="1" applyFont="1" applyFill="1" applyBorder="1"/>
    <xf numFmtId="0" fontId="11" fillId="0" borderId="1" xfId="0" applyFont="1" applyFill="1" applyBorder="1"/>
    <xf numFmtId="1" fontId="12" fillId="0" borderId="0" xfId="0" applyNumberFormat="1" applyFont="1" applyFill="1"/>
    <xf numFmtId="2" fontId="12" fillId="0" borderId="0" xfId="0" applyNumberFormat="1" applyFont="1" applyFill="1"/>
    <xf numFmtId="1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/>
    <xf numFmtId="0" fontId="12" fillId="0" borderId="0" xfId="0" applyFont="1" applyFill="1"/>
    <xf numFmtId="1" fontId="11" fillId="0" borderId="0" xfId="0" applyNumberFormat="1" applyFont="1" applyFill="1" applyBorder="1"/>
    <xf numFmtId="1" fontId="0" fillId="0" borderId="0" xfId="0" applyNumberFormat="1" applyFill="1" applyBorder="1"/>
    <xf numFmtId="1" fontId="0" fillId="0" borderId="1" xfId="0" applyNumberFormat="1" applyFill="1" applyBorder="1"/>
    <xf numFmtId="1" fontId="13" fillId="0" borderId="1" xfId="0" applyNumberFormat="1" applyFont="1" applyFill="1" applyBorder="1"/>
    <xf numFmtId="1" fontId="13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/>
    <xf numFmtId="1" fontId="13" fillId="0" borderId="0" xfId="0" applyNumberFormat="1" applyFont="1" applyFill="1" applyBorder="1"/>
    <xf numFmtId="1" fontId="13" fillId="0" borderId="1" xfId="0" applyNumberFormat="1" applyFont="1" applyFill="1" applyBorder="1" applyAlignment="1">
      <alignment vertical="top"/>
    </xf>
    <xf numFmtId="1" fontId="13" fillId="0" borderId="1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vertical="top" wrapText="1"/>
    </xf>
  </cellXfs>
  <cellStyles count="14">
    <cellStyle name="Comma 2" xfId="1"/>
    <cellStyle name="Normal" xfId="0" builtinId="0"/>
    <cellStyle name="Normal 12 2" xfId="7"/>
    <cellStyle name="Normal 2" xfId="2"/>
    <cellStyle name="Normal 2 2" xfId="3"/>
    <cellStyle name="Normal 2 3" xfId="8"/>
    <cellStyle name="Normal 3" xfId="4"/>
    <cellStyle name="Normal 3 2" xfId="9"/>
    <cellStyle name="Normal 4" xfId="5"/>
    <cellStyle name="Normal 4 2" xfId="10"/>
    <cellStyle name="Normal 5" xfId="6"/>
    <cellStyle name="Normal 5 2" xfId="11"/>
    <cellStyle name="Percent 2" xfId="12"/>
    <cellStyle name="s7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149"/>
  <sheetViews>
    <sheetView zoomScale="82" zoomScaleNormal="82" workbookViewId="0">
      <pane xSplit="2" ySplit="3" topLeftCell="BK4" activePane="bottomRight" state="frozen"/>
      <selection activeCell="E2" sqref="E2:BS2"/>
      <selection pane="topRight" activeCell="E2" sqref="E2:BS2"/>
      <selection pane="bottomLeft" activeCell="E2" sqref="E2:BS2"/>
      <selection pane="bottomRight" activeCell="J20" sqref="J20"/>
    </sheetView>
  </sheetViews>
  <sheetFormatPr defaultColWidth="9.140625" defaultRowHeight="12.75" x14ac:dyDescent="0.2"/>
  <cols>
    <col min="1" max="1" width="6" style="3" customWidth="1"/>
    <col min="2" max="2" width="27.5703125" style="3" customWidth="1"/>
    <col min="3" max="3" width="12" style="3" customWidth="1"/>
    <col min="4" max="6" width="9.42578125" style="3" bestFit="1" customWidth="1"/>
    <col min="7" max="7" width="10.5703125" style="3" bestFit="1" customWidth="1"/>
    <col min="8" max="9" width="9.42578125" style="3" bestFit="1" customWidth="1"/>
    <col min="10" max="12" width="9.28515625" style="3" bestFit="1" customWidth="1"/>
    <col min="13" max="15" width="9.42578125" style="3" bestFit="1" customWidth="1"/>
    <col min="16" max="18" width="9.28515625" style="3" bestFit="1" customWidth="1"/>
    <col min="19" max="19" width="9.42578125" style="3" bestFit="1" customWidth="1"/>
    <col min="20" max="24" width="9.28515625" style="3" bestFit="1" customWidth="1"/>
    <col min="25" max="25" width="10.5703125" style="3" bestFit="1" customWidth="1"/>
    <col min="26" max="26" width="9.28515625" style="3" bestFit="1" customWidth="1"/>
    <col min="27" max="31" width="9.42578125" style="3" bestFit="1" customWidth="1"/>
    <col min="32" max="32" width="11.28515625" style="3" customWidth="1"/>
    <col min="33" max="37" width="9.28515625" style="3" bestFit="1" customWidth="1"/>
    <col min="38" max="39" width="9.42578125" style="3" bestFit="1" customWidth="1"/>
    <col min="40" max="41" width="9.28515625" style="3" bestFit="1" customWidth="1"/>
    <col min="42" max="43" width="10.5703125" style="3" bestFit="1" customWidth="1"/>
    <col min="44" max="44" width="9.42578125" style="3" bestFit="1" customWidth="1"/>
    <col min="45" max="47" width="9.28515625" style="3" bestFit="1" customWidth="1"/>
    <col min="48" max="48" width="9.42578125" style="3" bestFit="1" customWidth="1"/>
    <col min="49" max="50" width="9.28515625" style="3" bestFit="1" customWidth="1"/>
    <col min="51" max="51" width="9.42578125" style="3" bestFit="1" customWidth="1"/>
    <col min="52" max="52" width="9.28515625" style="3" bestFit="1" customWidth="1"/>
    <col min="53" max="53" width="9.42578125" style="3" bestFit="1" customWidth="1"/>
    <col min="54" max="54" width="10.5703125" style="3" bestFit="1" customWidth="1"/>
    <col min="55" max="60" width="9.42578125" style="3" bestFit="1" customWidth="1"/>
    <col min="61" max="61" width="11.28515625" style="3" customWidth="1"/>
    <col min="62" max="62" width="9.42578125" style="3" bestFit="1" customWidth="1"/>
    <col min="63" max="63" width="10.42578125" style="3" customWidth="1"/>
    <col min="64" max="64" width="11.5703125" style="3" bestFit="1" customWidth="1"/>
    <col min="65" max="65" width="11.7109375" style="3" customWidth="1"/>
    <col min="66" max="67" width="9.42578125" style="3" bestFit="1" customWidth="1"/>
    <col min="68" max="68" width="10.5703125" style="3" bestFit="1" customWidth="1"/>
    <col min="69" max="69" width="12.7109375" style="3" customWidth="1"/>
    <col min="70" max="70" width="11.140625" style="3" customWidth="1"/>
    <col min="71" max="71" width="14.7109375" style="3" customWidth="1"/>
    <col min="72" max="74" width="12" style="3" customWidth="1"/>
    <col min="75" max="75" width="10.85546875" style="3" customWidth="1"/>
    <col min="76" max="76" width="11" style="3" customWidth="1"/>
    <col min="77" max="77" width="12.42578125" style="3" customWidth="1"/>
    <col min="78" max="78" width="11" style="3" customWidth="1"/>
    <col min="79" max="79" width="13.28515625" style="3" customWidth="1"/>
    <col min="80" max="16384" width="9.140625" style="3"/>
  </cols>
  <sheetData>
    <row r="1" spans="1:79" x14ac:dyDescent="0.2">
      <c r="B1" s="3" t="s">
        <v>225</v>
      </c>
      <c r="C1" s="3" t="s">
        <v>216</v>
      </c>
      <c r="BB1" s="4"/>
    </row>
    <row r="2" spans="1:79" ht="41.25" customHeight="1" x14ac:dyDescent="0.2">
      <c r="A2" s="5" t="s">
        <v>74</v>
      </c>
      <c r="B2" s="5" t="s">
        <v>75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6" t="s">
        <v>33</v>
      </c>
      <c r="AC2" s="6" t="s">
        <v>34</v>
      </c>
      <c r="AD2" s="6" t="s">
        <v>35</v>
      </c>
      <c r="AE2" s="6" t="s">
        <v>36</v>
      </c>
      <c r="AF2" s="6" t="s">
        <v>22</v>
      </c>
      <c r="AG2" s="6" t="s">
        <v>23</v>
      </c>
      <c r="AH2" s="6" t="s">
        <v>24</v>
      </c>
      <c r="AI2" s="6" t="s">
        <v>25</v>
      </c>
      <c r="AJ2" s="6" t="s">
        <v>26</v>
      </c>
      <c r="AK2" s="6" t="s">
        <v>19</v>
      </c>
      <c r="AL2" s="6" t="s">
        <v>20</v>
      </c>
      <c r="AM2" s="6" t="s">
        <v>21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58</v>
      </c>
      <c r="BJ2" s="6" t="s">
        <v>59</v>
      </c>
      <c r="BK2" s="6" t="s">
        <v>60</v>
      </c>
      <c r="BL2" s="6" t="s">
        <v>61</v>
      </c>
      <c r="BM2" s="6" t="s">
        <v>62</v>
      </c>
      <c r="BN2" s="6" t="s">
        <v>63</v>
      </c>
      <c r="BO2" s="6" t="s">
        <v>64</v>
      </c>
      <c r="BP2" s="6" t="s">
        <v>65</v>
      </c>
      <c r="BQ2" s="6" t="s">
        <v>66</v>
      </c>
      <c r="BR2" s="6" t="s">
        <v>218</v>
      </c>
      <c r="BS2" s="6" t="s">
        <v>67</v>
      </c>
      <c r="BT2" s="6" t="s">
        <v>68</v>
      </c>
      <c r="BU2" s="6" t="s">
        <v>220</v>
      </c>
      <c r="BV2" s="6" t="s">
        <v>222</v>
      </c>
      <c r="BW2" s="6" t="s">
        <v>69</v>
      </c>
      <c r="BX2" s="6" t="s">
        <v>70</v>
      </c>
      <c r="BY2" s="6" t="s">
        <v>71</v>
      </c>
      <c r="BZ2" s="6" t="s">
        <v>72</v>
      </c>
      <c r="CA2" s="6" t="s">
        <v>73</v>
      </c>
    </row>
    <row r="3" spans="1:79" x14ac:dyDescent="0.2">
      <c r="A3" s="5"/>
      <c r="B3" s="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>
        <v>35</v>
      </c>
      <c r="AL3" s="5">
        <v>36</v>
      </c>
      <c r="AM3" s="5">
        <v>37</v>
      </c>
      <c r="AN3" s="5">
        <v>38</v>
      </c>
      <c r="AO3" s="5">
        <v>39</v>
      </c>
      <c r="AP3" s="5">
        <v>40</v>
      </c>
      <c r="AQ3" s="5">
        <v>41</v>
      </c>
      <c r="AR3" s="5">
        <v>42</v>
      </c>
      <c r="AS3" s="5">
        <v>43</v>
      </c>
      <c r="AT3" s="5">
        <v>44</v>
      </c>
      <c r="AU3" s="5">
        <v>45</v>
      </c>
      <c r="AV3" s="5">
        <v>46</v>
      </c>
      <c r="AW3" s="5">
        <v>47</v>
      </c>
      <c r="AX3" s="5">
        <v>48</v>
      </c>
      <c r="AY3" s="5">
        <v>49</v>
      </c>
      <c r="AZ3" s="5">
        <v>50</v>
      </c>
      <c r="BA3" s="5">
        <v>51</v>
      </c>
      <c r="BB3" s="5">
        <v>52</v>
      </c>
      <c r="BC3" s="5">
        <v>53</v>
      </c>
      <c r="BD3" s="5">
        <v>54</v>
      </c>
      <c r="BE3" s="5">
        <v>55</v>
      </c>
      <c r="BF3" s="5">
        <v>56</v>
      </c>
      <c r="BG3" s="5">
        <v>57</v>
      </c>
      <c r="BH3" s="5">
        <v>58</v>
      </c>
      <c r="BI3" s="5">
        <v>59</v>
      </c>
      <c r="BJ3" s="5">
        <v>60</v>
      </c>
      <c r="BK3" s="5">
        <v>61</v>
      </c>
      <c r="BL3" s="5">
        <v>62</v>
      </c>
      <c r="BM3" s="5">
        <v>63</v>
      </c>
      <c r="BN3" s="5">
        <v>64</v>
      </c>
      <c r="BO3" s="5">
        <v>65</v>
      </c>
      <c r="BP3" s="5">
        <v>66</v>
      </c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x14ac:dyDescent="0.2">
      <c r="A4" s="5">
        <v>1</v>
      </c>
      <c r="B4" s="5" t="s">
        <v>76</v>
      </c>
      <c r="C4" s="5">
        <v>18260741.032072131</v>
      </c>
      <c r="D4" s="5"/>
      <c r="E4" s="5"/>
      <c r="F4" s="5"/>
      <c r="G4" s="5"/>
      <c r="H4" s="5"/>
      <c r="I4" s="5"/>
      <c r="J4" s="5"/>
      <c r="K4" s="5"/>
      <c r="L4" s="5"/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>
        <f t="shared" ref="BQ4:BQ67" si="0">SUM(C4:BP4)</f>
        <v>18260741.032072131</v>
      </c>
      <c r="BR4" s="5">
        <v>-1663686.016488106</v>
      </c>
      <c r="BS4" s="5">
        <f>BQ4+BR4</f>
        <v>16597055.015584026</v>
      </c>
      <c r="BT4" s="5">
        <v>0</v>
      </c>
      <c r="BU4" s="5"/>
      <c r="BV4" s="5">
        <f>BT4+BU4</f>
        <v>0</v>
      </c>
      <c r="BW4" s="5">
        <v>2.5514115488323295E-2</v>
      </c>
      <c r="BX4" s="5">
        <f>BV4+BW4</f>
        <v>2.5514115488323295E-2</v>
      </c>
      <c r="BY4" s="5">
        <f>BS4+BX4</f>
        <v>16597055.04109814</v>
      </c>
      <c r="BZ4" s="5">
        <v>2469944.2054309286</v>
      </c>
      <c r="CA4" s="5">
        <f>BY4+BZ4</f>
        <v>19066999.246529069</v>
      </c>
    </row>
    <row r="5" spans="1:79" x14ac:dyDescent="0.2">
      <c r="A5" s="5">
        <v>2</v>
      </c>
      <c r="B5" s="5" t="s">
        <v>77</v>
      </c>
      <c r="C5" s="5">
        <v>12638196.585260769</v>
      </c>
      <c r="D5" s="5"/>
      <c r="E5" s="5"/>
      <c r="F5" s="5"/>
      <c r="G5" s="5"/>
      <c r="H5" s="5"/>
      <c r="I5" s="5"/>
      <c r="J5" s="5"/>
      <c r="K5" s="5"/>
      <c r="L5" s="5"/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>
        <f t="shared" si="0"/>
        <v>12638196.585260769</v>
      </c>
      <c r="BR5" s="5">
        <v>-2092328.2358252981</v>
      </c>
      <c r="BS5" s="5">
        <f t="shared" ref="BS5:BS68" si="1">BQ5+BR5</f>
        <v>10545868.349435471</v>
      </c>
      <c r="BT5" s="5">
        <v>41.29</v>
      </c>
      <c r="BU5" s="5"/>
      <c r="BV5" s="5">
        <f t="shared" ref="BV5:BV68" si="2">BT5+BU5</f>
        <v>41.29</v>
      </c>
      <c r="BW5" s="5">
        <v>0.20953449397321039</v>
      </c>
      <c r="BX5" s="5">
        <f t="shared" ref="BX5:BX68" si="3">BV5+BW5</f>
        <v>41.499534493973208</v>
      </c>
      <c r="BY5" s="5">
        <f t="shared" ref="BY5:BY68" si="4">BS5+BX5</f>
        <v>10545909.848969964</v>
      </c>
      <c r="BZ5" s="5">
        <v>1865055.1403726623</v>
      </c>
      <c r="CA5" s="5">
        <f t="shared" ref="CA5:CA68" si="5">BY5+BZ5</f>
        <v>12410964.989342626</v>
      </c>
    </row>
    <row r="6" spans="1:79" x14ac:dyDescent="0.2">
      <c r="A6" s="5">
        <v>3</v>
      </c>
      <c r="B6" s="5" t="s">
        <v>78</v>
      </c>
      <c r="C6" s="5">
        <v>5105476.0764065711</v>
      </c>
      <c r="D6" s="5"/>
      <c r="E6" s="5"/>
      <c r="F6" s="5"/>
      <c r="G6" s="5"/>
      <c r="H6" s="5"/>
      <c r="I6" s="5"/>
      <c r="J6" s="5"/>
      <c r="K6" s="5"/>
      <c r="L6" s="5"/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>
        <f t="shared" si="0"/>
        <v>5105476.0764065711</v>
      </c>
      <c r="BR6" s="5">
        <v>-104668.41887059572</v>
      </c>
      <c r="BS6" s="5">
        <f t="shared" si="1"/>
        <v>5000807.6575359758</v>
      </c>
      <c r="BT6" s="5">
        <v>2630.13</v>
      </c>
      <c r="BU6" s="5"/>
      <c r="BV6" s="5">
        <f t="shared" si="2"/>
        <v>2630.13</v>
      </c>
      <c r="BW6" s="5">
        <v>0</v>
      </c>
      <c r="BX6" s="5">
        <f t="shared" si="3"/>
        <v>2630.13</v>
      </c>
      <c r="BY6" s="5">
        <f t="shared" si="4"/>
        <v>5003437.7875359757</v>
      </c>
      <c r="BZ6" s="5">
        <v>1212244.9999787372</v>
      </c>
      <c r="CA6" s="5">
        <f t="shared" si="5"/>
        <v>6215682.7875147127</v>
      </c>
    </row>
    <row r="7" spans="1:79" x14ac:dyDescent="0.2">
      <c r="A7" s="5">
        <v>4</v>
      </c>
      <c r="B7" s="5" t="s">
        <v>79</v>
      </c>
      <c r="C7" s="5">
        <v>2331511.0361668984</v>
      </c>
      <c r="D7" s="5"/>
      <c r="E7" s="5"/>
      <c r="F7" s="5"/>
      <c r="G7" s="5"/>
      <c r="H7" s="5"/>
      <c r="I7" s="5"/>
      <c r="J7" s="5"/>
      <c r="K7" s="5"/>
      <c r="L7" s="5"/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>
        <f t="shared" si="0"/>
        <v>2331511.0361668984</v>
      </c>
      <c r="BR7" s="5">
        <v>-60757.702943916862</v>
      </c>
      <c r="BS7" s="5">
        <f t="shared" si="1"/>
        <v>2270753.3332229815</v>
      </c>
      <c r="BT7" s="5"/>
      <c r="BU7" s="5"/>
      <c r="BV7" s="5">
        <f t="shared" si="2"/>
        <v>0</v>
      </c>
      <c r="BW7" s="5">
        <v>0</v>
      </c>
      <c r="BX7" s="5">
        <f t="shared" si="3"/>
        <v>0</v>
      </c>
      <c r="BY7" s="5">
        <f t="shared" si="4"/>
        <v>2270753.3332229815</v>
      </c>
      <c r="BZ7" s="5">
        <v>251574.19688051552</v>
      </c>
      <c r="CA7" s="5">
        <f t="shared" si="5"/>
        <v>2522327.5301034972</v>
      </c>
    </row>
    <row r="8" spans="1:79" x14ac:dyDescent="0.2">
      <c r="A8" s="5">
        <v>5</v>
      </c>
      <c r="B8" s="5" t="s">
        <v>80</v>
      </c>
      <c r="C8" s="5">
        <v>960829.49493660289</v>
      </c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>
        <f t="shared" si="0"/>
        <v>960829.49493660289</v>
      </c>
      <c r="BR8" s="5">
        <v>-8814.5866697685615</v>
      </c>
      <c r="BS8" s="5">
        <f t="shared" si="1"/>
        <v>952014.90826683433</v>
      </c>
      <c r="BT8" s="5"/>
      <c r="BU8" s="5"/>
      <c r="BV8" s="5">
        <f t="shared" si="2"/>
        <v>0</v>
      </c>
      <c r="BW8" s="5">
        <v>0</v>
      </c>
      <c r="BX8" s="5">
        <f t="shared" si="3"/>
        <v>0</v>
      </c>
      <c r="BY8" s="5">
        <f t="shared" si="4"/>
        <v>952014.90826683433</v>
      </c>
      <c r="BZ8" s="5">
        <v>179640.84609869291</v>
      </c>
      <c r="CA8" s="5">
        <f t="shared" si="5"/>
        <v>1131655.7543655273</v>
      </c>
    </row>
    <row r="9" spans="1:79" x14ac:dyDescent="0.2">
      <c r="A9" s="5">
        <v>6</v>
      </c>
      <c r="B9" s="5" t="s">
        <v>81</v>
      </c>
      <c r="C9" s="5">
        <v>2289938.0832468513</v>
      </c>
      <c r="D9" s="5"/>
      <c r="E9" s="5"/>
      <c r="F9" s="5"/>
      <c r="G9" s="5"/>
      <c r="H9" s="5"/>
      <c r="I9" s="5"/>
      <c r="J9" s="5"/>
      <c r="K9" s="5"/>
      <c r="L9" s="5"/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>
        <f t="shared" si="0"/>
        <v>2289938.0832468513</v>
      </c>
      <c r="BR9" s="5">
        <v>-30372.410323917702</v>
      </c>
      <c r="BS9" s="5">
        <f t="shared" si="1"/>
        <v>2259565.6729229335</v>
      </c>
      <c r="BT9" s="5"/>
      <c r="BU9" s="5"/>
      <c r="BV9" s="5">
        <f t="shared" si="2"/>
        <v>0</v>
      </c>
      <c r="BW9" s="5">
        <v>0</v>
      </c>
      <c r="BX9" s="5">
        <f t="shared" si="3"/>
        <v>0</v>
      </c>
      <c r="BY9" s="5">
        <f t="shared" si="4"/>
        <v>2259565.6729229335</v>
      </c>
      <c r="BZ9" s="5">
        <v>428136.74742075446</v>
      </c>
      <c r="CA9" s="5">
        <f t="shared" si="5"/>
        <v>2687702.4203436878</v>
      </c>
    </row>
    <row r="10" spans="1:79" x14ac:dyDescent="0.2">
      <c r="A10" s="5">
        <v>7</v>
      </c>
      <c r="B10" s="5" t="s">
        <v>82</v>
      </c>
      <c r="C10" s="5">
        <v>2622566.8978397972</v>
      </c>
      <c r="D10" s="5"/>
      <c r="E10" s="5"/>
      <c r="F10" s="5"/>
      <c r="G10" s="5"/>
      <c r="H10" s="5"/>
      <c r="I10" s="5"/>
      <c r="J10" s="5"/>
      <c r="K10" s="5"/>
      <c r="L10" s="5"/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>
        <f t="shared" si="0"/>
        <v>2622566.8978397972</v>
      </c>
      <c r="BR10" s="5">
        <v>-164212.39675664951</v>
      </c>
      <c r="BS10" s="5">
        <f t="shared" si="1"/>
        <v>2458354.5010831477</v>
      </c>
      <c r="BT10" s="5"/>
      <c r="BU10" s="5"/>
      <c r="BV10" s="5">
        <f t="shared" si="2"/>
        <v>0</v>
      </c>
      <c r="BW10" s="5"/>
      <c r="BX10" s="5">
        <f t="shared" si="3"/>
        <v>0</v>
      </c>
      <c r="BY10" s="5">
        <f t="shared" si="4"/>
        <v>2458354.5010831477</v>
      </c>
      <c r="BZ10" s="5">
        <v>261090.65711575962</v>
      </c>
      <c r="CA10" s="5">
        <f t="shared" si="5"/>
        <v>2719445.1581989075</v>
      </c>
    </row>
    <row r="11" spans="1:79" x14ac:dyDescent="0.2">
      <c r="A11" s="5">
        <v>8</v>
      </c>
      <c r="B11" s="5" t="s">
        <v>83</v>
      </c>
      <c r="C11" s="5">
        <v>2390803.8835060257</v>
      </c>
      <c r="D11" s="5"/>
      <c r="E11" s="5"/>
      <c r="F11" s="5"/>
      <c r="G11" s="5"/>
      <c r="H11" s="5"/>
      <c r="I11" s="5"/>
      <c r="J11" s="5"/>
      <c r="K11" s="5"/>
      <c r="L11" s="5"/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>
        <f t="shared" si="0"/>
        <v>2390803.8835060257</v>
      </c>
      <c r="BR11" s="5">
        <v>59789.993984045177</v>
      </c>
      <c r="BS11" s="5">
        <f t="shared" si="1"/>
        <v>2450593.8774900706</v>
      </c>
      <c r="BT11" s="5">
        <v>32.89</v>
      </c>
      <c r="BU11" s="5"/>
      <c r="BV11" s="5">
        <f t="shared" si="2"/>
        <v>32.89</v>
      </c>
      <c r="BW11" s="5">
        <v>16.597802536889301</v>
      </c>
      <c r="BX11" s="5">
        <f t="shared" si="3"/>
        <v>49.487802536889305</v>
      </c>
      <c r="BY11" s="5">
        <f t="shared" si="4"/>
        <v>2450643.3652926073</v>
      </c>
      <c r="BZ11" s="5">
        <v>484909.51079027652</v>
      </c>
      <c r="CA11" s="5">
        <f t="shared" si="5"/>
        <v>2935552.8760828837</v>
      </c>
    </row>
    <row r="12" spans="1:79" x14ac:dyDescent="0.2">
      <c r="A12" s="5">
        <v>9</v>
      </c>
      <c r="B12" s="5" t="s">
        <v>84</v>
      </c>
      <c r="C12" s="5">
        <v>4980147.3524282565</v>
      </c>
      <c r="D12" s="5"/>
      <c r="E12" s="5"/>
      <c r="F12" s="5"/>
      <c r="G12" s="5"/>
      <c r="H12" s="5"/>
      <c r="I12" s="5"/>
      <c r="J12" s="5"/>
      <c r="K12" s="5"/>
      <c r="L12" s="5"/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>
        <f t="shared" si="0"/>
        <v>4980147.3524282565</v>
      </c>
      <c r="BR12" s="5">
        <v>207951.62430742726</v>
      </c>
      <c r="BS12" s="5">
        <f t="shared" si="1"/>
        <v>5188098.9767356841</v>
      </c>
      <c r="BT12" s="5">
        <v>2324.1999999999998</v>
      </c>
      <c r="BU12" s="5"/>
      <c r="BV12" s="5">
        <f t="shared" si="2"/>
        <v>2324.1999999999998</v>
      </c>
      <c r="BW12" s="5">
        <v>377.83175021493997</v>
      </c>
      <c r="BX12" s="5">
        <f t="shared" si="3"/>
        <v>2702.0317502149396</v>
      </c>
      <c r="BY12" s="5">
        <f t="shared" si="4"/>
        <v>5190801.0084858993</v>
      </c>
      <c r="BZ12" s="5">
        <v>1010087.3739539374</v>
      </c>
      <c r="CA12" s="5">
        <f t="shared" si="5"/>
        <v>6200888.3824398369</v>
      </c>
    </row>
    <row r="13" spans="1:79" x14ac:dyDescent="0.2">
      <c r="A13" s="5">
        <v>10</v>
      </c>
      <c r="B13" s="5" t="s">
        <v>85</v>
      </c>
      <c r="C13" s="5">
        <v>8287755.5255019804</v>
      </c>
      <c r="D13" s="5"/>
      <c r="E13" s="5"/>
      <c r="F13" s="5"/>
      <c r="G13" s="5"/>
      <c r="H13" s="5"/>
      <c r="I13" s="5"/>
      <c r="J13" s="5"/>
      <c r="K13" s="5"/>
      <c r="L13" s="5"/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>
        <f t="shared" si="0"/>
        <v>8287755.5255019804</v>
      </c>
      <c r="BR13" s="5">
        <v>-441952.50871652376</v>
      </c>
      <c r="BS13" s="5">
        <f t="shared" si="1"/>
        <v>7845803.0167854568</v>
      </c>
      <c r="BT13" s="5"/>
      <c r="BU13" s="5"/>
      <c r="BV13" s="5">
        <f t="shared" si="2"/>
        <v>0</v>
      </c>
      <c r="BW13" s="5">
        <v>0</v>
      </c>
      <c r="BX13" s="5">
        <f t="shared" si="3"/>
        <v>0</v>
      </c>
      <c r="BY13" s="5">
        <f t="shared" si="4"/>
        <v>7845803.0167854568</v>
      </c>
      <c r="BZ13" s="5">
        <v>2770580.7554965662</v>
      </c>
      <c r="CA13" s="5">
        <f t="shared" si="5"/>
        <v>10616383.772282023</v>
      </c>
    </row>
    <row r="14" spans="1:79" x14ac:dyDescent="0.2">
      <c r="A14" s="5">
        <v>11</v>
      </c>
      <c r="B14" s="5" t="s">
        <v>86</v>
      </c>
      <c r="C14" s="5">
        <v>483635.07151799981</v>
      </c>
      <c r="D14" s="5"/>
      <c r="E14" s="5"/>
      <c r="F14" s="5"/>
      <c r="G14" s="5"/>
      <c r="H14" s="5"/>
      <c r="I14" s="5"/>
      <c r="J14" s="5"/>
      <c r="K14" s="5"/>
      <c r="L14" s="5"/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>
        <f t="shared" si="0"/>
        <v>483635.07151799981</v>
      </c>
      <c r="BR14" s="5">
        <v>0</v>
      </c>
      <c r="BS14" s="5">
        <f t="shared" si="1"/>
        <v>483635.07151799981</v>
      </c>
      <c r="BT14" s="5">
        <v>52163.110000000008</v>
      </c>
      <c r="BU14" s="5"/>
      <c r="BV14" s="5">
        <f t="shared" si="2"/>
        <v>52163.110000000008</v>
      </c>
      <c r="BW14" s="5">
        <v>0</v>
      </c>
      <c r="BX14" s="5">
        <f t="shared" si="3"/>
        <v>52163.110000000008</v>
      </c>
      <c r="BY14" s="5">
        <f t="shared" si="4"/>
        <v>535798.18151799985</v>
      </c>
      <c r="BZ14" s="5">
        <v>290744.66452392319</v>
      </c>
      <c r="CA14" s="5">
        <f t="shared" si="5"/>
        <v>826542.84604192304</v>
      </c>
    </row>
    <row r="15" spans="1:79" x14ac:dyDescent="0.2">
      <c r="A15" s="5">
        <v>12</v>
      </c>
      <c r="B15" s="5" t="s">
        <v>87</v>
      </c>
      <c r="C15" s="5">
        <v>8140326.895185546</v>
      </c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>
        <f t="shared" si="0"/>
        <v>8140326.895185546</v>
      </c>
      <c r="BR15" s="5">
        <v>-489286.03206017509</v>
      </c>
      <c r="BS15" s="5">
        <f t="shared" si="1"/>
        <v>7651040.8631253708</v>
      </c>
      <c r="BT15" s="5"/>
      <c r="BU15" s="5"/>
      <c r="BV15" s="5">
        <f t="shared" si="2"/>
        <v>0</v>
      </c>
      <c r="BW15" s="5">
        <v>0</v>
      </c>
      <c r="BX15" s="5">
        <f t="shared" si="3"/>
        <v>0</v>
      </c>
      <c r="BY15" s="5">
        <f t="shared" si="4"/>
        <v>7651040.8631253708</v>
      </c>
      <c r="BZ15" s="5">
        <v>3089332.4418133399</v>
      </c>
      <c r="CA15" s="5">
        <f t="shared" si="5"/>
        <v>10740373.304938711</v>
      </c>
    </row>
    <row r="16" spans="1:79" x14ac:dyDescent="0.2">
      <c r="A16" s="5">
        <v>13</v>
      </c>
      <c r="B16" s="5" t="s">
        <v>88</v>
      </c>
      <c r="C16" s="5">
        <v>1422935.349634839</v>
      </c>
      <c r="D16" s="5"/>
      <c r="E16" s="5"/>
      <c r="F16" s="5"/>
      <c r="G16" s="5"/>
      <c r="H16" s="5"/>
      <c r="I16" s="5"/>
      <c r="J16" s="5"/>
      <c r="K16" s="5"/>
      <c r="L16" s="5"/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>
        <f t="shared" si="0"/>
        <v>1422935.349634839</v>
      </c>
      <c r="BR16" s="5">
        <v>-871.54451131746009</v>
      </c>
      <c r="BS16" s="5">
        <f t="shared" si="1"/>
        <v>1422063.8051235215</v>
      </c>
      <c r="BT16" s="5">
        <v>14.3</v>
      </c>
      <c r="BU16" s="5"/>
      <c r="BV16" s="5">
        <f t="shared" si="2"/>
        <v>14.3</v>
      </c>
      <c r="BW16" s="5">
        <v>0</v>
      </c>
      <c r="BX16" s="5">
        <f t="shared" si="3"/>
        <v>14.3</v>
      </c>
      <c r="BY16" s="5">
        <f t="shared" si="4"/>
        <v>1422078.1051235215</v>
      </c>
      <c r="BZ16" s="5">
        <v>184181.366828889</v>
      </c>
      <c r="CA16" s="5">
        <f t="shared" si="5"/>
        <v>1606259.4719524104</v>
      </c>
    </row>
    <row r="17" spans="1:79" x14ac:dyDescent="0.2">
      <c r="A17" s="5">
        <v>14</v>
      </c>
      <c r="B17" s="5" t="s">
        <v>89</v>
      </c>
      <c r="C17" s="5">
        <v>778149.394808613</v>
      </c>
      <c r="D17" s="5"/>
      <c r="E17" s="5"/>
      <c r="F17" s="5"/>
      <c r="G17" s="5"/>
      <c r="H17" s="5"/>
      <c r="I17" s="5"/>
      <c r="J17" s="5"/>
      <c r="K17" s="5"/>
      <c r="L17" s="5"/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>
        <f t="shared" si="0"/>
        <v>778149.394808613</v>
      </c>
      <c r="BR17" s="5">
        <v>-17003.140486970566</v>
      </c>
      <c r="BS17" s="5">
        <f t="shared" si="1"/>
        <v>761146.25432164245</v>
      </c>
      <c r="BT17" s="5"/>
      <c r="BU17" s="5"/>
      <c r="BV17" s="5">
        <f t="shared" si="2"/>
        <v>0</v>
      </c>
      <c r="BW17" s="5">
        <v>0</v>
      </c>
      <c r="BX17" s="5">
        <f t="shared" si="3"/>
        <v>0</v>
      </c>
      <c r="BY17" s="5">
        <f t="shared" si="4"/>
        <v>761146.25432164245</v>
      </c>
      <c r="BZ17" s="5">
        <v>227747.34970483399</v>
      </c>
      <c r="CA17" s="5">
        <f t="shared" si="5"/>
        <v>988893.60402647639</v>
      </c>
    </row>
    <row r="18" spans="1:79" x14ac:dyDescent="0.2">
      <c r="A18" s="5">
        <v>15</v>
      </c>
      <c r="B18" s="5" t="s">
        <v>90</v>
      </c>
      <c r="C18" s="5">
        <v>660575.1684385821</v>
      </c>
      <c r="D18" s="5"/>
      <c r="E18" s="5"/>
      <c r="F18" s="5"/>
      <c r="G18" s="5"/>
      <c r="H18" s="5"/>
      <c r="I18" s="5"/>
      <c r="J18" s="5"/>
      <c r="K18" s="5"/>
      <c r="L18" s="5"/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>
        <f t="shared" si="0"/>
        <v>660575.1684385821</v>
      </c>
      <c r="BR18" s="5">
        <v>-8483.2893929992879</v>
      </c>
      <c r="BS18" s="5">
        <f t="shared" si="1"/>
        <v>652091.87904558284</v>
      </c>
      <c r="BT18" s="5"/>
      <c r="BU18" s="5"/>
      <c r="BV18" s="5">
        <f t="shared" si="2"/>
        <v>0</v>
      </c>
      <c r="BW18" s="5">
        <v>0</v>
      </c>
      <c r="BX18" s="5">
        <f t="shared" si="3"/>
        <v>0</v>
      </c>
      <c r="BY18" s="5">
        <f t="shared" si="4"/>
        <v>652091.87904558284</v>
      </c>
      <c r="BZ18" s="5">
        <v>169663.28051822199</v>
      </c>
      <c r="CA18" s="5">
        <f t="shared" si="5"/>
        <v>821755.15956380486</v>
      </c>
    </row>
    <row r="19" spans="1:79" x14ac:dyDescent="0.2">
      <c r="A19" s="5">
        <v>16</v>
      </c>
      <c r="B19" s="5" t="s">
        <v>91</v>
      </c>
      <c r="C19" s="5">
        <v>713083.81830398762</v>
      </c>
      <c r="D19" s="5"/>
      <c r="E19" s="5"/>
      <c r="F19" s="5"/>
      <c r="G19" s="5"/>
      <c r="H19" s="5"/>
      <c r="I19" s="5"/>
      <c r="J19" s="5"/>
      <c r="K19" s="5"/>
      <c r="L19" s="5"/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f t="shared" si="0"/>
        <v>713083.81830398762</v>
      </c>
      <c r="BR19" s="5">
        <v>-2605.5328883938382</v>
      </c>
      <c r="BS19" s="5">
        <f t="shared" si="1"/>
        <v>710478.28541559377</v>
      </c>
      <c r="BT19" s="5">
        <v>30944.86</v>
      </c>
      <c r="BU19" s="5"/>
      <c r="BV19" s="5">
        <f t="shared" si="2"/>
        <v>30944.86</v>
      </c>
      <c r="BW19" s="5">
        <v>0</v>
      </c>
      <c r="BX19" s="5">
        <f t="shared" si="3"/>
        <v>30944.86</v>
      </c>
      <c r="BY19" s="5">
        <f t="shared" si="4"/>
        <v>741423.14541559375</v>
      </c>
      <c r="BZ19" s="5">
        <v>148500.50101553099</v>
      </c>
      <c r="CA19" s="5">
        <f t="shared" si="5"/>
        <v>889923.64643112477</v>
      </c>
    </row>
    <row r="20" spans="1:79" x14ac:dyDescent="0.2">
      <c r="A20" s="5">
        <v>17</v>
      </c>
      <c r="B20" s="5" t="s">
        <v>92</v>
      </c>
      <c r="C20" s="5">
        <v>1837283.754854012</v>
      </c>
      <c r="D20" s="5"/>
      <c r="E20" s="5"/>
      <c r="F20" s="5"/>
      <c r="G20" s="5"/>
      <c r="H20" s="5"/>
      <c r="I20" s="5"/>
      <c r="J20" s="5"/>
      <c r="K20" s="5"/>
      <c r="L20" s="5"/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f t="shared" si="0"/>
        <v>1837283.754854012</v>
      </c>
      <c r="BR20" s="5">
        <v>0</v>
      </c>
      <c r="BS20" s="5">
        <f t="shared" si="1"/>
        <v>1837283.754854012</v>
      </c>
      <c r="BT20" s="5"/>
      <c r="BU20" s="5"/>
      <c r="BV20" s="5">
        <f t="shared" si="2"/>
        <v>0</v>
      </c>
      <c r="BW20" s="5">
        <v>0</v>
      </c>
      <c r="BX20" s="5">
        <f t="shared" si="3"/>
        <v>0</v>
      </c>
      <c r="BY20" s="5">
        <f t="shared" si="4"/>
        <v>1837283.754854012</v>
      </c>
      <c r="BZ20" s="5">
        <v>682637.86370832904</v>
      </c>
      <c r="CA20" s="5">
        <f t="shared" si="5"/>
        <v>2519921.6185623412</v>
      </c>
    </row>
    <row r="21" spans="1:79" x14ac:dyDescent="0.2">
      <c r="A21" s="5">
        <v>18</v>
      </c>
      <c r="B21" s="5" t="s">
        <v>93</v>
      </c>
      <c r="C21" s="5">
        <v>11899211.476858595</v>
      </c>
      <c r="D21" s="5"/>
      <c r="E21" s="5"/>
      <c r="F21" s="5"/>
      <c r="G21" s="5"/>
      <c r="H21" s="5"/>
      <c r="I21" s="5"/>
      <c r="J21" s="5"/>
      <c r="K21" s="5"/>
      <c r="L21" s="5"/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f t="shared" si="0"/>
        <v>11899211.476858595</v>
      </c>
      <c r="BR21" s="5">
        <v>49760.718903757232</v>
      </c>
      <c r="BS21" s="5">
        <f t="shared" si="1"/>
        <v>11948972.195762353</v>
      </c>
      <c r="BT21" s="5">
        <v>125536.75000000001</v>
      </c>
      <c r="BU21" s="5"/>
      <c r="BV21" s="5">
        <f t="shared" si="2"/>
        <v>125536.75000000001</v>
      </c>
      <c r="BW21" s="5">
        <v>37235.950755039768</v>
      </c>
      <c r="BX21" s="5">
        <f t="shared" si="3"/>
        <v>162772.70075503978</v>
      </c>
      <c r="BY21" s="5">
        <f t="shared" si="4"/>
        <v>12111744.896517392</v>
      </c>
      <c r="BZ21" s="5">
        <v>4384822.3072875999</v>
      </c>
      <c r="CA21" s="5">
        <f t="shared" si="5"/>
        <v>16496567.203804992</v>
      </c>
    </row>
    <row r="22" spans="1:79" x14ac:dyDescent="0.2">
      <c r="A22" s="5">
        <v>19</v>
      </c>
      <c r="B22" s="5" t="s">
        <v>94</v>
      </c>
      <c r="C22" s="5">
        <v>18867357.241641611</v>
      </c>
      <c r="D22" s="5"/>
      <c r="E22" s="5"/>
      <c r="F22" s="5"/>
      <c r="G22" s="5"/>
      <c r="H22" s="5"/>
      <c r="I22" s="5"/>
      <c r="J22" s="5"/>
      <c r="K22" s="5"/>
      <c r="L22" s="5"/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f t="shared" si="0"/>
        <v>18867357.241641611</v>
      </c>
      <c r="BR22" s="5">
        <v>7269.2625610335217</v>
      </c>
      <c r="BS22" s="5">
        <f t="shared" si="1"/>
        <v>18874626.504202645</v>
      </c>
      <c r="BT22" s="5">
        <v>55391.87000000001</v>
      </c>
      <c r="BU22" s="5"/>
      <c r="BV22" s="5">
        <f t="shared" si="2"/>
        <v>55391.87000000001</v>
      </c>
      <c r="BW22" s="5">
        <v>1885.5605615360032</v>
      </c>
      <c r="BX22" s="5">
        <f t="shared" si="3"/>
        <v>57277.430561536014</v>
      </c>
      <c r="BY22" s="5">
        <f t="shared" si="4"/>
        <v>18931903.93476418</v>
      </c>
      <c r="BZ22" s="5">
        <v>6877359.1251715468</v>
      </c>
      <c r="CA22" s="5">
        <f t="shared" si="5"/>
        <v>25809263.059935726</v>
      </c>
    </row>
    <row r="23" spans="1:79" x14ac:dyDescent="0.2">
      <c r="A23" s="5">
        <v>20</v>
      </c>
      <c r="B23" s="5" t="s">
        <v>95</v>
      </c>
      <c r="C23" s="5">
        <v>14477812.66055475</v>
      </c>
      <c r="D23" s="5"/>
      <c r="E23" s="5"/>
      <c r="F23" s="5"/>
      <c r="G23" s="5"/>
      <c r="H23" s="5"/>
      <c r="I23" s="5"/>
      <c r="J23" s="5"/>
      <c r="K23" s="5"/>
      <c r="L23" s="5"/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f t="shared" si="0"/>
        <v>14477812.66055475</v>
      </c>
      <c r="BR23" s="5">
        <v>-401533.47706368228</v>
      </c>
      <c r="BS23" s="5">
        <f t="shared" si="1"/>
        <v>14076279.183491068</v>
      </c>
      <c r="BT23" s="5">
        <v>157703.88000000009</v>
      </c>
      <c r="BU23" s="5"/>
      <c r="BV23" s="5">
        <f t="shared" si="2"/>
        <v>157703.88000000009</v>
      </c>
      <c r="BW23" s="5">
        <v>1883.8174884716591</v>
      </c>
      <c r="BX23" s="5">
        <f t="shared" si="3"/>
        <v>159587.69748847175</v>
      </c>
      <c r="BY23" s="5">
        <f t="shared" si="4"/>
        <v>14235866.88097954</v>
      </c>
      <c r="BZ23" s="5">
        <v>6931293.8946843902</v>
      </c>
      <c r="CA23" s="5">
        <f t="shared" si="5"/>
        <v>21167160.775663931</v>
      </c>
    </row>
    <row r="24" spans="1:79" x14ac:dyDescent="0.2">
      <c r="A24" s="5">
        <v>21</v>
      </c>
      <c r="B24" s="5" t="s">
        <v>96</v>
      </c>
      <c r="C24" s="5">
        <v>0</v>
      </c>
      <c r="D24" s="5">
        <v>32776720.258612536</v>
      </c>
      <c r="E24" s="5"/>
      <c r="F24" s="5"/>
      <c r="G24" s="5"/>
      <c r="H24" s="5"/>
      <c r="I24" s="5"/>
      <c r="J24" s="5"/>
      <c r="K24" s="5"/>
      <c r="L24" s="5"/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f t="shared" si="0"/>
        <v>32776720.258612536</v>
      </c>
      <c r="BR24" s="5">
        <v>-5730.8171666962216</v>
      </c>
      <c r="BS24" s="5">
        <f t="shared" si="1"/>
        <v>32770989.441445839</v>
      </c>
      <c r="BT24" s="5"/>
      <c r="BU24" s="5"/>
      <c r="BV24" s="5">
        <f t="shared" si="2"/>
        <v>0</v>
      </c>
      <c r="BW24" s="5">
        <v>0</v>
      </c>
      <c r="BX24" s="5">
        <f t="shared" si="3"/>
        <v>0</v>
      </c>
      <c r="BY24" s="5">
        <f t="shared" si="4"/>
        <v>32770989.441445839</v>
      </c>
      <c r="BZ24" s="5">
        <v>6960494.7980296658</v>
      </c>
      <c r="CA24" s="5">
        <f t="shared" si="5"/>
        <v>39731484.239475504</v>
      </c>
    </row>
    <row r="25" spans="1:79" x14ac:dyDescent="0.2">
      <c r="A25" s="5">
        <v>22</v>
      </c>
      <c r="B25" s="5" t="s">
        <v>97</v>
      </c>
      <c r="C25" s="5">
        <v>0</v>
      </c>
      <c r="D25" s="5">
        <v>49648.265618765348</v>
      </c>
      <c r="E25" s="5"/>
      <c r="F25" s="5"/>
      <c r="G25" s="5"/>
      <c r="H25" s="5"/>
      <c r="I25" s="5"/>
      <c r="J25" s="5"/>
      <c r="K25" s="5"/>
      <c r="L25" s="5"/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f t="shared" si="0"/>
        <v>49648.265618765348</v>
      </c>
      <c r="BR25" s="5">
        <v>-2.8739170492769155</v>
      </c>
      <c r="BS25" s="5">
        <f t="shared" si="1"/>
        <v>49645.391701716071</v>
      </c>
      <c r="BT25" s="5"/>
      <c r="BU25" s="5"/>
      <c r="BV25" s="5">
        <f t="shared" si="2"/>
        <v>0</v>
      </c>
      <c r="BW25" s="5">
        <v>0</v>
      </c>
      <c r="BX25" s="5">
        <f t="shared" si="3"/>
        <v>0</v>
      </c>
      <c r="BY25" s="5">
        <f t="shared" si="4"/>
        <v>49645.391701716071</v>
      </c>
      <c r="BZ25" s="5">
        <v>9157.469047459228</v>
      </c>
      <c r="CA25" s="5">
        <f t="shared" si="5"/>
        <v>58802.860749175299</v>
      </c>
    </row>
    <row r="26" spans="1:79" x14ac:dyDescent="0.2">
      <c r="A26" s="5">
        <v>23</v>
      </c>
      <c r="B26" s="5" t="s">
        <v>98</v>
      </c>
      <c r="C26" s="5">
        <v>0</v>
      </c>
      <c r="D26" s="5">
        <v>5621617.6517476011</v>
      </c>
      <c r="E26" s="5"/>
      <c r="F26" s="5"/>
      <c r="G26" s="5"/>
      <c r="H26" s="5"/>
      <c r="I26" s="5"/>
      <c r="J26" s="5"/>
      <c r="K26" s="5"/>
      <c r="L26" s="5"/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f t="shared" si="0"/>
        <v>5621617.6517476011</v>
      </c>
      <c r="BR26" s="5">
        <v>0</v>
      </c>
      <c r="BS26" s="5">
        <f t="shared" si="1"/>
        <v>5621617.6517476011</v>
      </c>
      <c r="BT26" s="5">
        <v>516.88</v>
      </c>
      <c r="BU26" s="5"/>
      <c r="BV26" s="5">
        <f t="shared" si="2"/>
        <v>516.88</v>
      </c>
      <c r="BW26" s="5">
        <v>358.83909289400702</v>
      </c>
      <c r="BX26" s="5">
        <f t="shared" si="3"/>
        <v>875.71909289400696</v>
      </c>
      <c r="BY26" s="5">
        <f t="shared" si="4"/>
        <v>5622493.3708404955</v>
      </c>
      <c r="BZ26" s="5">
        <v>1347162.90559386</v>
      </c>
      <c r="CA26" s="5">
        <f t="shared" si="5"/>
        <v>6969656.2764343554</v>
      </c>
    </row>
    <row r="27" spans="1:79" x14ac:dyDescent="0.2">
      <c r="A27" s="5">
        <v>24</v>
      </c>
      <c r="B27" s="5" t="s">
        <v>99</v>
      </c>
      <c r="C27" s="5">
        <v>0</v>
      </c>
      <c r="D27" s="5">
        <v>10327147.818867935</v>
      </c>
      <c r="E27" s="5"/>
      <c r="F27" s="5"/>
      <c r="G27" s="5"/>
      <c r="H27" s="5"/>
      <c r="I27" s="5"/>
      <c r="J27" s="5"/>
      <c r="K27" s="5"/>
      <c r="L27" s="5"/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>
        <f t="shared" si="0"/>
        <v>10327147.818867935</v>
      </c>
      <c r="BR27" s="5">
        <v>81684.743587093792</v>
      </c>
      <c r="BS27" s="5">
        <f t="shared" si="1"/>
        <v>10408832.562455028</v>
      </c>
      <c r="BT27" s="5">
        <v>363392.61000000004</v>
      </c>
      <c r="BU27" s="5"/>
      <c r="BV27" s="5">
        <f t="shared" si="2"/>
        <v>363392.61000000004</v>
      </c>
      <c r="BW27" s="5">
        <v>39045.770297119183</v>
      </c>
      <c r="BX27" s="5">
        <f t="shared" si="3"/>
        <v>402438.38029711921</v>
      </c>
      <c r="BY27" s="5">
        <f t="shared" si="4"/>
        <v>10811270.942752147</v>
      </c>
      <c r="BZ27" s="5">
        <v>1904810.4766840991</v>
      </c>
      <c r="CA27" s="5">
        <f t="shared" si="5"/>
        <v>12716081.419436246</v>
      </c>
    </row>
    <row r="28" spans="1:79" x14ac:dyDescent="0.2">
      <c r="A28" s="5">
        <v>25</v>
      </c>
      <c r="B28" s="5" t="s">
        <v>100</v>
      </c>
      <c r="C28" s="5">
        <v>0</v>
      </c>
      <c r="D28" s="5"/>
      <c r="E28" s="5">
        <v>7425186.0945934635</v>
      </c>
      <c r="F28" s="5"/>
      <c r="G28" s="5"/>
      <c r="H28" s="5"/>
      <c r="I28" s="5"/>
      <c r="J28" s="5"/>
      <c r="K28" s="5"/>
      <c r="L28" s="5"/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>
        <f t="shared" si="0"/>
        <v>7425186.0945934635</v>
      </c>
      <c r="BR28" s="5">
        <v>327649.95732407348</v>
      </c>
      <c r="BS28" s="5">
        <f t="shared" si="1"/>
        <v>7752836.0519175371</v>
      </c>
      <c r="BT28" s="5"/>
      <c r="BU28" s="5"/>
      <c r="BV28" s="5">
        <f t="shared" si="2"/>
        <v>0</v>
      </c>
      <c r="BW28" s="5">
        <v>0</v>
      </c>
      <c r="BX28" s="5">
        <f t="shared" si="3"/>
        <v>0</v>
      </c>
      <c r="BY28" s="5">
        <f t="shared" si="4"/>
        <v>7752836.0519175371</v>
      </c>
      <c r="BZ28" s="5">
        <v>2085279.2554151802</v>
      </c>
      <c r="CA28" s="5">
        <f t="shared" si="5"/>
        <v>9838115.3073327169</v>
      </c>
    </row>
    <row r="29" spans="1:79" x14ac:dyDescent="0.2">
      <c r="A29" s="5">
        <v>26</v>
      </c>
      <c r="B29" s="5" t="s">
        <v>101</v>
      </c>
      <c r="C29" s="5">
        <v>0</v>
      </c>
      <c r="D29" s="5"/>
      <c r="E29" s="5">
        <v>4950038.1306035183</v>
      </c>
      <c r="F29" s="5"/>
      <c r="G29" s="5"/>
      <c r="H29" s="5"/>
      <c r="I29" s="5"/>
      <c r="J29" s="5"/>
      <c r="K29" s="5"/>
      <c r="L29" s="5"/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>
        <f t="shared" si="0"/>
        <v>4950038.1306035183</v>
      </c>
      <c r="BR29" s="5">
        <v>-535.07739965777523</v>
      </c>
      <c r="BS29" s="5">
        <f t="shared" si="1"/>
        <v>4949503.0532038603</v>
      </c>
      <c r="BT29" s="5">
        <v>358.03000000000003</v>
      </c>
      <c r="BU29" s="5"/>
      <c r="BV29" s="5">
        <f t="shared" si="2"/>
        <v>358.03000000000003</v>
      </c>
      <c r="BW29" s="5">
        <v>0</v>
      </c>
      <c r="BX29" s="5">
        <f t="shared" si="3"/>
        <v>358.03000000000003</v>
      </c>
      <c r="BY29" s="5">
        <f t="shared" si="4"/>
        <v>4949861.0832038606</v>
      </c>
      <c r="BZ29" s="5">
        <v>1352165.3966593153</v>
      </c>
      <c r="CA29" s="5">
        <f t="shared" si="5"/>
        <v>6302026.4798631761</v>
      </c>
    </row>
    <row r="30" spans="1:79" x14ac:dyDescent="0.2">
      <c r="A30" s="5">
        <v>27</v>
      </c>
      <c r="B30" s="5" t="s">
        <v>102</v>
      </c>
      <c r="C30" s="5">
        <v>0</v>
      </c>
      <c r="D30" s="5"/>
      <c r="E30" s="5">
        <v>2637926.0760642556</v>
      </c>
      <c r="F30" s="5"/>
      <c r="G30" s="5"/>
      <c r="H30" s="5"/>
      <c r="I30" s="5"/>
      <c r="J30" s="5"/>
      <c r="K30" s="5"/>
      <c r="L30" s="5"/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f t="shared" si="0"/>
        <v>2637926.0760642556</v>
      </c>
      <c r="BR30" s="5">
        <v>1088.5229599808765</v>
      </c>
      <c r="BS30" s="5">
        <f t="shared" si="1"/>
        <v>2639014.5990242362</v>
      </c>
      <c r="BT30" s="5">
        <v>1562325.1800000002</v>
      </c>
      <c r="BU30" s="5"/>
      <c r="BV30" s="5">
        <f t="shared" si="2"/>
        <v>1562325.1800000002</v>
      </c>
      <c r="BW30" s="5">
        <v>13170.488270714277</v>
      </c>
      <c r="BX30" s="5">
        <f t="shared" si="3"/>
        <v>1575495.6682707143</v>
      </c>
      <c r="BY30" s="5">
        <f t="shared" si="4"/>
        <v>4214510.2672949508</v>
      </c>
      <c r="BZ30" s="5">
        <v>740831.6039029503</v>
      </c>
      <c r="CA30" s="5">
        <f t="shared" si="5"/>
        <v>4955341.8711979007</v>
      </c>
    </row>
    <row r="31" spans="1:79" x14ac:dyDescent="0.2">
      <c r="A31" s="5">
        <v>28</v>
      </c>
      <c r="B31" s="5" t="s">
        <v>103</v>
      </c>
      <c r="C31" s="5">
        <v>0</v>
      </c>
      <c r="D31" s="5"/>
      <c r="E31" s="5"/>
      <c r="F31" s="5">
        <v>4618118.6250200002</v>
      </c>
      <c r="G31" s="5"/>
      <c r="H31" s="5"/>
      <c r="I31" s="5"/>
      <c r="J31" s="5"/>
      <c r="K31" s="5"/>
      <c r="L31" s="5"/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>
        <f t="shared" si="0"/>
        <v>4618118.6250200002</v>
      </c>
      <c r="BR31" s="5">
        <v>-6675.5350965120188</v>
      </c>
      <c r="BS31" s="5">
        <f t="shared" si="1"/>
        <v>4611443.089923488</v>
      </c>
      <c r="BT31" s="5">
        <v>39123.69</v>
      </c>
      <c r="BU31" s="5"/>
      <c r="BV31" s="5">
        <f t="shared" si="2"/>
        <v>39123.69</v>
      </c>
      <c r="BW31" s="5">
        <v>35.576693111693224</v>
      </c>
      <c r="BX31" s="5">
        <f t="shared" si="3"/>
        <v>39159.266693111698</v>
      </c>
      <c r="BY31" s="5">
        <f t="shared" si="4"/>
        <v>4650602.3566165995</v>
      </c>
      <c r="BZ31" s="5">
        <v>1735006.203288333</v>
      </c>
      <c r="CA31" s="5">
        <f t="shared" si="5"/>
        <v>6385608.559904933</v>
      </c>
    </row>
    <row r="32" spans="1:79" x14ac:dyDescent="0.2">
      <c r="A32" s="5">
        <v>29</v>
      </c>
      <c r="B32" s="5" t="s">
        <v>104</v>
      </c>
      <c r="C32" s="5">
        <v>0</v>
      </c>
      <c r="D32" s="5"/>
      <c r="E32" s="5"/>
      <c r="F32" s="5">
        <v>3392334.5375330746</v>
      </c>
      <c r="G32" s="5"/>
      <c r="H32" s="5"/>
      <c r="I32" s="5"/>
      <c r="J32" s="5"/>
      <c r="K32" s="5"/>
      <c r="L32" s="5"/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>
        <f t="shared" si="0"/>
        <v>3392334.5375330746</v>
      </c>
      <c r="BR32" s="5">
        <v>-4903.5416381378363</v>
      </c>
      <c r="BS32" s="5">
        <f t="shared" si="1"/>
        <v>3387430.9958949368</v>
      </c>
      <c r="BT32" s="5">
        <v>6571.1799999999994</v>
      </c>
      <c r="BU32" s="5"/>
      <c r="BV32" s="5">
        <f t="shared" si="2"/>
        <v>6571.1799999999994</v>
      </c>
      <c r="BW32" s="5">
        <v>0</v>
      </c>
      <c r="BX32" s="5">
        <f t="shared" si="3"/>
        <v>6571.1799999999994</v>
      </c>
      <c r="BY32" s="5">
        <f t="shared" si="4"/>
        <v>3394002.175894937</v>
      </c>
      <c r="BZ32" s="5">
        <v>1274484.6861147168</v>
      </c>
      <c r="CA32" s="5">
        <f t="shared" si="5"/>
        <v>4668486.8620096538</v>
      </c>
    </row>
    <row r="33" spans="1:79" x14ac:dyDescent="0.2">
      <c r="A33" s="5">
        <v>30</v>
      </c>
      <c r="B33" s="5" t="s">
        <v>105</v>
      </c>
      <c r="C33" s="5">
        <v>0</v>
      </c>
      <c r="D33" s="5"/>
      <c r="E33" s="5"/>
      <c r="F33" s="5"/>
      <c r="G33" s="5">
        <v>8921675.3097077105</v>
      </c>
      <c r="H33" s="5"/>
      <c r="I33" s="5"/>
      <c r="J33" s="5"/>
      <c r="K33" s="5"/>
      <c r="L33" s="5"/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>
        <f t="shared" si="0"/>
        <v>8921675.3097077105</v>
      </c>
      <c r="BR33" s="5">
        <v>-13883.639414046807</v>
      </c>
      <c r="BS33" s="5">
        <f t="shared" si="1"/>
        <v>8907791.6702936646</v>
      </c>
      <c r="BT33" s="5">
        <v>8359624.2199999997</v>
      </c>
      <c r="BU33" s="5"/>
      <c r="BV33" s="5">
        <f t="shared" si="2"/>
        <v>8359624.2199999997</v>
      </c>
      <c r="BW33" s="5">
        <v>430217.32390086766</v>
      </c>
      <c r="BX33" s="5">
        <f t="shared" si="3"/>
        <v>8789841.5439008679</v>
      </c>
      <c r="BY33" s="5">
        <f t="shared" si="4"/>
        <v>17697633.214194532</v>
      </c>
      <c r="BZ33" s="5">
        <v>6441978.9282918423</v>
      </c>
      <c r="CA33" s="5">
        <f t="shared" si="5"/>
        <v>24139612.142486375</v>
      </c>
    </row>
    <row r="34" spans="1:79" x14ac:dyDescent="0.2">
      <c r="A34" s="5">
        <v>31</v>
      </c>
      <c r="B34" s="5" t="s">
        <v>6</v>
      </c>
      <c r="C34" s="5">
        <v>0</v>
      </c>
      <c r="D34" s="5"/>
      <c r="E34" s="5"/>
      <c r="F34" s="5"/>
      <c r="G34" s="5"/>
      <c r="H34" s="5"/>
      <c r="I34" s="5">
        <v>5033665.202270736</v>
      </c>
      <c r="J34" s="5"/>
      <c r="K34" s="5"/>
      <c r="L34" s="5"/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>
        <f t="shared" si="0"/>
        <v>5033665.202270736</v>
      </c>
      <c r="BR34" s="5">
        <v>118009.28826341753</v>
      </c>
      <c r="BS34" s="5">
        <f t="shared" si="1"/>
        <v>5151674.4905341538</v>
      </c>
      <c r="BT34" s="5">
        <v>1.72</v>
      </c>
      <c r="BU34" s="5"/>
      <c r="BV34" s="5">
        <f t="shared" si="2"/>
        <v>1.72</v>
      </c>
      <c r="BW34" s="5">
        <v>0.20235933697825742</v>
      </c>
      <c r="BX34" s="5">
        <f t="shared" si="3"/>
        <v>1.9223593369782574</v>
      </c>
      <c r="BY34" s="5">
        <f t="shared" si="4"/>
        <v>5151676.4128934909</v>
      </c>
      <c r="BZ34" s="5">
        <v>1317088.724723252</v>
      </c>
      <c r="CA34" s="5">
        <f t="shared" si="5"/>
        <v>6468765.1376167424</v>
      </c>
    </row>
    <row r="35" spans="1:79" x14ac:dyDescent="0.2">
      <c r="A35" s="5">
        <v>32</v>
      </c>
      <c r="B35" s="5" t="s">
        <v>106</v>
      </c>
      <c r="C35" s="5">
        <v>0</v>
      </c>
      <c r="D35" s="5"/>
      <c r="E35" s="5"/>
      <c r="F35" s="5"/>
      <c r="G35" s="5"/>
      <c r="H35" s="5">
        <v>14493289.160455475</v>
      </c>
      <c r="I35" s="5"/>
      <c r="J35" s="5"/>
      <c r="K35" s="5"/>
      <c r="L35" s="5"/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>
        <f t="shared" si="0"/>
        <v>14493289.160455475</v>
      </c>
      <c r="BR35" s="5">
        <v>979307.4482989558</v>
      </c>
      <c r="BS35" s="5">
        <f t="shared" si="1"/>
        <v>15472596.60875443</v>
      </c>
      <c r="BT35" s="5">
        <v>64368988.859999999</v>
      </c>
      <c r="BU35" s="5"/>
      <c r="BV35" s="5">
        <f t="shared" si="2"/>
        <v>64368988.859999999</v>
      </c>
      <c r="BW35" s="5">
        <v>420288.60753963544</v>
      </c>
      <c r="BX35" s="5">
        <f t="shared" si="3"/>
        <v>64789277.467539638</v>
      </c>
      <c r="BY35" s="5">
        <f t="shared" si="4"/>
        <v>80261874.076294065</v>
      </c>
      <c r="BZ35" s="5">
        <v>694480.11192277935</v>
      </c>
      <c r="CA35" s="5">
        <f t="shared" si="5"/>
        <v>80956354.18821685</v>
      </c>
    </row>
    <row r="36" spans="1:79" x14ac:dyDescent="0.2">
      <c r="A36" s="5">
        <v>33</v>
      </c>
      <c r="B36" s="5" t="s">
        <v>107</v>
      </c>
      <c r="C36" s="5">
        <v>0</v>
      </c>
      <c r="D36" s="5"/>
      <c r="E36" s="5"/>
      <c r="F36" s="5"/>
      <c r="G36" s="5"/>
      <c r="H36" s="5"/>
      <c r="I36" s="5"/>
      <c r="J36" s="5">
        <v>5923453.1684489502</v>
      </c>
      <c r="K36" s="5"/>
      <c r="L36" s="5"/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>
        <f t="shared" si="0"/>
        <v>5923453.1684489502</v>
      </c>
      <c r="BR36" s="5">
        <v>526603.48931825219</v>
      </c>
      <c r="BS36" s="5">
        <f t="shared" si="1"/>
        <v>6450056.6577672027</v>
      </c>
      <c r="BT36" s="5">
        <v>70363.59</v>
      </c>
      <c r="BU36" s="5"/>
      <c r="BV36" s="5">
        <f t="shared" si="2"/>
        <v>70363.59</v>
      </c>
      <c r="BW36" s="5">
        <v>8463.4700445623912</v>
      </c>
      <c r="BX36" s="5">
        <f t="shared" si="3"/>
        <v>78827.060044562386</v>
      </c>
      <c r="BY36" s="5">
        <f t="shared" si="4"/>
        <v>6528883.7178117651</v>
      </c>
      <c r="BZ36" s="5">
        <v>4595698.3789494503</v>
      </c>
      <c r="CA36" s="5">
        <f t="shared" si="5"/>
        <v>11124582.096761215</v>
      </c>
    </row>
    <row r="37" spans="1:79" x14ac:dyDescent="0.2">
      <c r="A37" s="5">
        <v>34</v>
      </c>
      <c r="B37" s="5" t="s">
        <v>108</v>
      </c>
      <c r="C37" s="5">
        <v>0</v>
      </c>
      <c r="D37" s="5"/>
      <c r="E37" s="5"/>
      <c r="F37" s="5"/>
      <c r="G37" s="5"/>
      <c r="H37" s="5"/>
      <c r="I37" s="5"/>
      <c r="J37" s="5"/>
      <c r="K37" s="5">
        <v>181837.28158283481</v>
      </c>
      <c r="L37" s="5"/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>
        <f t="shared" si="0"/>
        <v>181837.28158283481</v>
      </c>
      <c r="BR37" s="5">
        <v>0</v>
      </c>
      <c r="BS37" s="5">
        <f t="shared" si="1"/>
        <v>181837.28158283481</v>
      </c>
      <c r="BT37" s="5">
        <v>229120.65000000002</v>
      </c>
      <c r="BU37" s="5"/>
      <c r="BV37" s="5">
        <f t="shared" si="2"/>
        <v>229120.65000000002</v>
      </c>
      <c r="BW37" s="5">
        <v>13023.442351582047</v>
      </c>
      <c r="BX37" s="5">
        <f t="shared" si="3"/>
        <v>242144.09235158208</v>
      </c>
      <c r="BY37" s="5">
        <f t="shared" si="4"/>
        <v>423981.37393441692</v>
      </c>
      <c r="BZ37" s="5">
        <v>88268.905549535004</v>
      </c>
      <c r="CA37" s="5">
        <f t="shared" si="5"/>
        <v>512250.27948395192</v>
      </c>
    </row>
    <row r="38" spans="1:79" x14ac:dyDescent="0.2">
      <c r="A38" s="5">
        <v>35</v>
      </c>
      <c r="B38" s="5" t="s">
        <v>109</v>
      </c>
      <c r="C38" s="5">
        <v>0</v>
      </c>
      <c r="D38" s="5"/>
      <c r="E38" s="5"/>
      <c r="F38" s="5"/>
      <c r="G38" s="5"/>
      <c r="H38" s="5"/>
      <c r="I38" s="5"/>
      <c r="J38" s="5"/>
      <c r="K38" s="5">
        <v>94585.818730283034</v>
      </c>
      <c r="L38" s="5"/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>
        <f t="shared" si="0"/>
        <v>94585.818730283034</v>
      </c>
      <c r="BR38" s="5">
        <v>6766.4932037546268</v>
      </c>
      <c r="BS38" s="5">
        <f t="shared" si="1"/>
        <v>101352.31193403766</v>
      </c>
      <c r="BT38" s="5">
        <v>16189.550000000001</v>
      </c>
      <c r="BU38" s="5"/>
      <c r="BV38" s="5">
        <f t="shared" si="2"/>
        <v>16189.550000000001</v>
      </c>
      <c r="BW38" s="5">
        <v>2972.2196068406197</v>
      </c>
      <c r="BX38" s="5">
        <f t="shared" si="3"/>
        <v>19161.769606840622</v>
      </c>
      <c r="BY38" s="5">
        <f t="shared" si="4"/>
        <v>120514.08154087828</v>
      </c>
      <c r="BZ38" s="5">
        <v>55609.438364622001</v>
      </c>
      <c r="CA38" s="5">
        <f t="shared" si="5"/>
        <v>176123.51990550029</v>
      </c>
    </row>
    <row r="39" spans="1:79" x14ac:dyDescent="0.2">
      <c r="A39" s="5">
        <v>36</v>
      </c>
      <c r="B39" s="5" t="s">
        <v>110</v>
      </c>
      <c r="C39" s="5">
        <v>0</v>
      </c>
      <c r="D39" s="5"/>
      <c r="E39" s="5"/>
      <c r="F39" s="5"/>
      <c r="G39" s="5"/>
      <c r="H39" s="5"/>
      <c r="I39" s="5"/>
      <c r="J39" s="5"/>
      <c r="K39" s="5">
        <v>83156.179088225705</v>
      </c>
      <c r="L39" s="5"/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>
        <f t="shared" si="0"/>
        <v>83156.179088225705</v>
      </c>
      <c r="BR39" s="5">
        <v>1507.0744116470578</v>
      </c>
      <c r="BS39" s="5">
        <f t="shared" si="1"/>
        <v>84663.253499872764</v>
      </c>
      <c r="BT39" s="5">
        <v>2653924.33</v>
      </c>
      <c r="BU39" s="5"/>
      <c r="BV39" s="5">
        <f t="shared" si="2"/>
        <v>2653924.33</v>
      </c>
      <c r="BW39" s="5">
        <v>226788.65769093571</v>
      </c>
      <c r="BX39" s="5">
        <f t="shared" si="3"/>
        <v>2880712.9876909358</v>
      </c>
      <c r="BY39" s="5">
        <f t="shared" si="4"/>
        <v>2965376.2411908088</v>
      </c>
      <c r="BZ39" s="5">
        <v>74133.196144245594</v>
      </c>
      <c r="CA39" s="5">
        <f t="shared" si="5"/>
        <v>3039509.4373350544</v>
      </c>
    </row>
    <row r="40" spans="1:79" x14ac:dyDescent="0.2">
      <c r="A40" s="5">
        <v>37</v>
      </c>
      <c r="B40" s="5" t="s">
        <v>111</v>
      </c>
      <c r="C40" s="5">
        <v>0</v>
      </c>
      <c r="D40" s="5"/>
      <c r="E40" s="5"/>
      <c r="F40" s="5"/>
      <c r="G40" s="5"/>
      <c r="H40" s="5"/>
      <c r="I40" s="5"/>
      <c r="J40" s="5"/>
      <c r="K40" s="5">
        <v>1035767.7110080943</v>
      </c>
      <c r="L40" s="5"/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>
        <f t="shared" si="0"/>
        <v>1035767.7110080943</v>
      </c>
      <c r="BR40" s="5">
        <v>11213.98479788123</v>
      </c>
      <c r="BS40" s="5">
        <f t="shared" si="1"/>
        <v>1046981.6958059755</v>
      </c>
      <c r="BT40" s="5">
        <v>259659.27999999994</v>
      </c>
      <c r="BU40" s="5"/>
      <c r="BV40" s="5">
        <f t="shared" si="2"/>
        <v>259659.27999999994</v>
      </c>
      <c r="BW40" s="5">
        <v>19722.595112133393</v>
      </c>
      <c r="BX40" s="5">
        <f t="shared" si="3"/>
        <v>279381.87511213333</v>
      </c>
      <c r="BY40" s="5">
        <f t="shared" si="4"/>
        <v>1326363.5709181088</v>
      </c>
      <c r="BZ40" s="5">
        <v>386686.50904855499</v>
      </c>
      <c r="CA40" s="5">
        <f t="shared" si="5"/>
        <v>1713050.0799666638</v>
      </c>
    </row>
    <row r="41" spans="1:79" x14ac:dyDescent="0.2">
      <c r="A41" s="5">
        <v>38</v>
      </c>
      <c r="B41" s="5" t="s">
        <v>112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>
        <v>782944.902952292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>
        <f t="shared" si="0"/>
        <v>782944.902952292</v>
      </c>
      <c r="BR41" s="5">
        <v>0</v>
      </c>
      <c r="BS41" s="5">
        <f t="shared" si="1"/>
        <v>782944.902952292</v>
      </c>
      <c r="BT41" s="5">
        <v>118905.29999999999</v>
      </c>
      <c r="BU41" s="5"/>
      <c r="BV41" s="5">
        <f t="shared" si="2"/>
        <v>118905.29999999999</v>
      </c>
      <c r="BW41" s="5">
        <v>5242.8764616128274</v>
      </c>
      <c r="BX41" s="5">
        <f t="shared" si="3"/>
        <v>124148.17646161282</v>
      </c>
      <c r="BY41" s="5">
        <f t="shared" si="4"/>
        <v>907093.07941390481</v>
      </c>
      <c r="BZ41" s="5">
        <v>538651.21941301075</v>
      </c>
      <c r="CA41" s="5">
        <f t="shared" si="5"/>
        <v>1445744.2988269157</v>
      </c>
    </row>
    <row r="42" spans="1:79" x14ac:dyDescent="0.2">
      <c r="A42" s="5">
        <v>39</v>
      </c>
      <c r="B42" s="5" t="s">
        <v>113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>
        <v>1263.6513757895236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>
        <f t="shared" si="0"/>
        <v>1263.6513757895236</v>
      </c>
      <c r="BR42" s="5">
        <v>0</v>
      </c>
      <c r="BS42" s="5">
        <f t="shared" si="1"/>
        <v>1263.6513757895236</v>
      </c>
      <c r="BT42" s="5"/>
      <c r="BU42" s="5"/>
      <c r="BV42" s="5">
        <f t="shared" si="2"/>
        <v>0</v>
      </c>
      <c r="BW42" s="5">
        <v>0</v>
      </c>
      <c r="BX42" s="5">
        <f t="shared" si="3"/>
        <v>0</v>
      </c>
      <c r="BY42" s="5">
        <f t="shared" si="4"/>
        <v>1263.6513757895236</v>
      </c>
      <c r="BZ42" s="5">
        <v>498.18165383245997</v>
      </c>
      <c r="CA42" s="5">
        <f t="shared" si="5"/>
        <v>1761.8330296219835</v>
      </c>
    </row>
    <row r="43" spans="1:79" x14ac:dyDescent="0.2">
      <c r="A43" s="5">
        <v>40</v>
      </c>
      <c r="B43" s="5" t="s">
        <v>114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>
        <v>7266282.1829185653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>
        <f t="shared" si="0"/>
        <v>7266282.1829185653</v>
      </c>
      <c r="BR43" s="5">
        <v>0</v>
      </c>
      <c r="BS43" s="5">
        <f t="shared" si="1"/>
        <v>7266282.1829185653</v>
      </c>
      <c r="BT43" s="5">
        <v>1258356.1199999992</v>
      </c>
      <c r="BU43" s="5"/>
      <c r="BV43" s="5">
        <f t="shared" si="2"/>
        <v>1258356.1199999992</v>
      </c>
      <c r="BW43" s="5">
        <v>31109.574375135959</v>
      </c>
      <c r="BX43" s="5">
        <f t="shared" si="3"/>
        <v>1289465.6943751352</v>
      </c>
      <c r="BY43" s="5">
        <f t="shared" si="4"/>
        <v>8555747.8772937004</v>
      </c>
      <c r="BZ43" s="5">
        <v>4714457.5782752084</v>
      </c>
      <c r="CA43" s="5">
        <f t="shared" si="5"/>
        <v>13270205.45556891</v>
      </c>
    </row>
    <row r="44" spans="1:79" x14ac:dyDescent="0.2">
      <c r="A44" s="5">
        <v>41</v>
      </c>
      <c r="B44" s="5" t="s">
        <v>115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>
        <v>5041206.7970715202</v>
      </c>
      <c r="N44" s="5">
        <v>412.13235609801649</v>
      </c>
      <c r="O44" s="5">
        <v>2113.5495401484513</v>
      </c>
      <c r="P44" s="5">
        <v>6872.7093636765667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>
        <f t="shared" si="0"/>
        <v>5050605.1883314429</v>
      </c>
      <c r="BR44" s="5">
        <v>128178.36417875916</v>
      </c>
      <c r="BS44" s="5">
        <f t="shared" si="1"/>
        <v>5178783.5525102019</v>
      </c>
      <c r="BT44" s="5">
        <v>4641.9400000000005</v>
      </c>
      <c r="BU44" s="5"/>
      <c r="BV44" s="5">
        <f t="shared" si="2"/>
        <v>4641.9400000000005</v>
      </c>
      <c r="BW44" s="5">
        <v>412.23569904065306</v>
      </c>
      <c r="BX44" s="5">
        <f t="shared" si="3"/>
        <v>5054.1756990406539</v>
      </c>
      <c r="BY44" s="5">
        <f t="shared" si="4"/>
        <v>5183837.7282092422</v>
      </c>
      <c r="BZ44" s="5">
        <v>873723.94716952497</v>
      </c>
      <c r="CA44" s="5">
        <f t="shared" si="5"/>
        <v>6057561.6753787668</v>
      </c>
    </row>
    <row r="45" spans="1:79" x14ac:dyDescent="0.2">
      <c r="A45" s="5">
        <v>42</v>
      </c>
      <c r="B45" s="5" t="s">
        <v>116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>
        <v>85481.759479423374</v>
      </c>
      <c r="N45" s="5">
        <v>0</v>
      </c>
      <c r="O45" s="5">
        <v>0</v>
      </c>
      <c r="P45" s="5">
        <v>13571.376447878036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>
        <f t="shared" si="0"/>
        <v>99053.13592730141</v>
      </c>
      <c r="BR45" s="5">
        <v>7553.9425410170079</v>
      </c>
      <c r="BS45" s="5">
        <f t="shared" si="1"/>
        <v>106607.07846831842</v>
      </c>
      <c r="BT45" s="5">
        <v>927.66000000000008</v>
      </c>
      <c r="BU45" s="5"/>
      <c r="BV45" s="5">
        <f t="shared" si="2"/>
        <v>927.66000000000008</v>
      </c>
      <c r="BW45" s="5">
        <v>151.39863728511551</v>
      </c>
      <c r="BX45" s="5">
        <f t="shared" si="3"/>
        <v>1079.0586372851155</v>
      </c>
      <c r="BY45" s="5">
        <f t="shared" si="4"/>
        <v>107686.13710560353</v>
      </c>
      <c r="BZ45" s="5">
        <v>53213.163022649103</v>
      </c>
      <c r="CA45" s="5">
        <f t="shared" si="5"/>
        <v>160899.30012825262</v>
      </c>
    </row>
    <row r="46" spans="1:79" x14ac:dyDescent="0.2">
      <c r="A46" s="5">
        <v>43</v>
      </c>
      <c r="B46" s="5" t="s">
        <v>117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>
        <v>1891708.5306895501</v>
      </c>
      <c r="N46" s="5">
        <v>0</v>
      </c>
      <c r="O46" s="5">
        <v>703.35790091073579</v>
      </c>
      <c r="P46" s="5">
        <v>68.635745259595581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>
        <f t="shared" si="0"/>
        <v>1892480.5243357206</v>
      </c>
      <c r="BR46" s="5">
        <v>81971.722331659839</v>
      </c>
      <c r="BS46" s="5">
        <f t="shared" si="1"/>
        <v>1974452.2466673804</v>
      </c>
      <c r="BT46" s="5">
        <v>7842.6900000000014</v>
      </c>
      <c r="BU46" s="5"/>
      <c r="BV46" s="5">
        <f t="shared" si="2"/>
        <v>7842.6900000000014</v>
      </c>
      <c r="BW46" s="5">
        <v>4367.025942394951</v>
      </c>
      <c r="BX46" s="5">
        <f t="shared" si="3"/>
        <v>12209.715942394952</v>
      </c>
      <c r="BY46" s="5">
        <f t="shared" si="4"/>
        <v>1986661.9626097754</v>
      </c>
      <c r="BZ46" s="5">
        <v>252446.86552467092</v>
      </c>
      <c r="CA46" s="5">
        <f t="shared" si="5"/>
        <v>2239108.8281344464</v>
      </c>
    </row>
    <row r="47" spans="1:79" x14ac:dyDescent="0.2">
      <c r="A47" s="5">
        <v>44</v>
      </c>
      <c r="B47" s="5" t="s">
        <v>118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>
        <v>1179646.7916742936</v>
      </c>
      <c r="N47" s="5">
        <v>938.53270182019753</v>
      </c>
      <c r="O47" s="5">
        <v>198.76396839116683</v>
      </c>
      <c r="P47" s="5">
        <v>157903.19789148332</v>
      </c>
      <c r="Q47" s="5">
        <v>3418.2159042402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3026.9324517441673</v>
      </c>
      <c r="AL47" s="5">
        <v>0</v>
      </c>
      <c r="AM47" s="5">
        <v>0</v>
      </c>
      <c r="AN47" s="5">
        <v>0</v>
      </c>
      <c r="AO47" s="5">
        <v>2.7039081958750382</v>
      </c>
      <c r="AP47" s="5">
        <v>0</v>
      </c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>
        <f t="shared" si="0"/>
        <v>1345135.1385001685</v>
      </c>
      <c r="BR47" s="5">
        <v>59259.611647382859</v>
      </c>
      <c r="BS47" s="5">
        <f t="shared" si="1"/>
        <v>1404394.7501475513</v>
      </c>
      <c r="BT47" s="5">
        <v>447960.93</v>
      </c>
      <c r="BU47" s="5"/>
      <c r="BV47" s="5">
        <f t="shared" si="2"/>
        <v>447960.93</v>
      </c>
      <c r="BW47" s="5">
        <v>12946.812464947265</v>
      </c>
      <c r="BX47" s="5">
        <f t="shared" si="3"/>
        <v>460907.74246494728</v>
      </c>
      <c r="BY47" s="5">
        <f t="shared" si="4"/>
        <v>1865302.4926124986</v>
      </c>
      <c r="BZ47" s="5">
        <v>459433.89379959699</v>
      </c>
      <c r="CA47" s="5">
        <f t="shared" si="5"/>
        <v>2324736.3864120957</v>
      </c>
    </row>
    <row r="48" spans="1:79" x14ac:dyDescent="0.2">
      <c r="A48" s="5">
        <v>45</v>
      </c>
      <c r="B48" s="5" t="s">
        <v>119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>
        <v>639519.34242983197</v>
      </c>
      <c r="N48" s="5">
        <v>11893663.684492566</v>
      </c>
      <c r="O48" s="5">
        <v>1007.4089410281282</v>
      </c>
      <c r="P48" s="5">
        <v>123146.98463008928</v>
      </c>
      <c r="Q48" s="5">
        <v>116569.65020748084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799.93920644093657</v>
      </c>
      <c r="AH48" s="5">
        <v>584.05522585491883</v>
      </c>
      <c r="AI48" s="5">
        <v>0</v>
      </c>
      <c r="AJ48" s="5">
        <v>503.22599103299257</v>
      </c>
      <c r="AK48" s="5">
        <v>1177.1445544251153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>
        <f t="shared" si="0"/>
        <v>12776971.43567875</v>
      </c>
      <c r="BR48" s="5">
        <v>231533.55658147545</v>
      </c>
      <c r="BS48" s="5">
        <f t="shared" si="1"/>
        <v>13008504.992260225</v>
      </c>
      <c r="BT48" s="5">
        <v>120924.23999999999</v>
      </c>
      <c r="BU48" s="5"/>
      <c r="BV48" s="5">
        <f t="shared" si="2"/>
        <v>120924.23999999999</v>
      </c>
      <c r="BW48" s="5">
        <v>5505.5551291612783</v>
      </c>
      <c r="BX48" s="5">
        <f t="shared" si="3"/>
        <v>126429.79512916127</v>
      </c>
      <c r="BY48" s="5">
        <f t="shared" si="4"/>
        <v>13134934.787389386</v>
      </c>
      <c r="BZ48" s="5">
        <v>1298059.0789741401</v>
      </c>
      <c r="CA48" s="5">
        <f t="shared" si="5"/>
        <v>14432993.866363527</v>
      </c>
    </row>
    <row r="49" spans="1:79" x14ac:dyDescent="0.2">
      <c r="A49" s="5">
        <v>46</v>
      </c>
      <c r="B49" s="5" t="s">
        <v>120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>
        <v>8220391.3919949625</v>
      </c>
      <c r="N49" s="5">
        <v>0</v>
      </c>
      <c r="O49" s="5">
        <v>118644.0136211869</v>
      </c>
      <c r="P49" s="5">
        <v>139449.35751781525</v>
      </c>
      <c r="Q49" s="5">
        <v>0</v>
      </c>
      <c r="R49" s="5">
        <v>0</v>
      </c>
      <c r="S49" s="5">
        <v>2037.9065299112342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2055.6603846957209</v>
      </c>
      <c r="AH49" s="5">
        <v>15941.998581749285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>
        <f t="shared" si="0"/>
        <v>8498520.3286303207</v>
      </c>
      <c r="BR49" s="5">
        <v>254844.77289905268</v>
      </c>
      <c r="BS49" s="5">
        <f t="shared" si="1"/>
        <v>8753365.1015293729</v>
      </c>
      <c r="BT49" s="5">
        <v>4650411.9899999974</v>
      </c>
      <c r="BU49" s="5"/>
      <c r="BV49" s="5">
        <f t="shared" si="2"/>
        <v>4650411.9899999974</v>
      </c>
      <c r="BW49" s="5">
        <v>185171.58239644393</v>
      </c>
      <c r="BX49" s="5">
        <f t="shared" si="3"/>
        <v>4835583.5723964414</v>
      </c>
      <c r="BY49" s="5">
        <f t="shared" si="4"/>
        <v>13588948.673925813</v>
      </c>
      <c r="BZ49" s="5">
        <v>2185926.1470705797</v>
      </c>
      <c r="CA49" s="5">
        <f t="shared" si="5"/>
        <v>15774874.820996393</v>
      </c>
    </row>
    <row r="50" spans="1:79" x14ac:dyDescent="0.2">
      <c r="A50" s="5">
        <v>47</v>
      </c>
      <c r="B50" s="5" t="s">
        <v>121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>
        <v>249196.72622427324</v>
      </c>
      <c r="N50" s="5">
        <v>0</v>
      </c>
      <c r="O50" s="5">
        <v>14959546.076225758</v>
      </c>
      <c r="P50" s="5">
        <v>4047063.5773602161</v>
      </c>
      <c r="Q50" s="5">
        <v>29932.300794145318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6.3517642060786006</v>
      </c>
      <c r="AM50" s="5">
        <v>0</v>
      </c>
      <c r="AN50" s="5">
        <v>0</v>
      </c>
      <c r="AO50" s="5">
        <v>0</v>
      </c>
      <c r="AP50" s="5">
        <v>0</v>
      </c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>
        <f t="shared" si="0"/>
        <v>19285745.0323686</v>
      </c>
      <c r="BR50" s="5">
        <v>12709.515815021134</v>
      </c>
      <c r="BS50" s="5">
        <f t="shared" si="1"/>
        <v>19298454.54818362</v>
      </c>
      <c r="BT50" s="5">
        <v>556914.86000000022</v>
      </c>
      <c r="BU50" s="5"/>
      <c r="BV50" s="5">
        <f t="shared" si="2"/>
        <v>556914.86000000022</v>
      </c>
      <c r="BW50" s="5">
        <v>5072.8022752569086</v>
      </c>
      <c r="BX50" s="5">
        <f t="shared" si="3"/>
        <v>561987.66227525717</v>
      </c>
      <c r="BY50" s="5">
        <f t="shared" si="4"/>
        <v>19860442.210458878</v>
      </c>
      <c r="BZ50" s="5">
        <v>4662828.7148720995</v>
      </c>
      <c r="CA50" s="5">
        <f t="shared" si="5"/>
        <v>24523270.925330978</v>
      </c>
    </row>
    <row r="51" spans="1:79" x14ac:dyDescent="0.2">
      <c r="A51" s="5">
        <v>48</v>
      </c>
      <c r="B51" s="5" t="s">
        <v>122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>
        <v>225333.11688907407</v>
      </c>
      <c r="N51" s="5">
        <v>1404.3883247236583</v>
      </c>
      <c r="O51" s="5">
        <v>1325.0770931754378</v>
      </c>
      <c r="P51" s="5">
        <v>5542532.3524040282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>
        <f t="shared" si="0"/>
        <v>5770594.9347110018</v>
      </c>
      <c r="BR51" s="5">
        <v>617538.55541695212</v>
      </c>
      <c r="BS51" s="5">
        <f t="shared" si="1"/>
        <v>6388133.4901279537</v>
      </c>
      <c r="BT51" s="5">
        <v>31707.210000000003</v>
      </c>
      <c r="BU51" s="5"/>
      <c r="BV51" s="5">
        <f t="shared" si="2"/>
        <v>31707.210000000003</v>
      </c>
      <c r="BW51" s="5">
        <v>16986.948475039211</v>
      </c>
      <c r="BX51" s="5">
        <f t="shared" si="3"/>
        <v>48694.158475039214</v>
      </c>
      <c r="BY51" s="5">
        <f t="shared" si="4"/>
        <v>6436827.6486029932</v>
      </c>
      <c r="BZ51" s="5">
        <v>1346411.1421130891</v>
      </c>
      <c r="CA51" s="5">
        <f t="shared" si="5"/>
        <v>7783238.7907160819</v>
      </c>
    </row>
    <row r="52" spans="1:79" x14ac:dyDescent="0.2">
      <c r="A52" s="5">
        <v>49</v>
      </c>
      <c r="B52" s="5" t="s">
        <v>123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>
        <v>2131.9231234325712</v>
      </c>
      <c r="N52" s="5">
        <v>0</v>
      </c>
      <c r="O52" s="5">
        <v>8547.3008222682402</v>
      </c>
      <c r="P52" s="5">
        <v>2464160.888099425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7693.3564919665823</v>
      </c>
      <c r="AK52" s="5">
        <v>1040.1638880346311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>
        <f t="shared" si="0"/>
        <v>2483573.6324251271</v>
      </c>
      <c r="BR52" s="5">
        <v>82144.060761232351</v>
      </c>
      <c r="BS52" s="5">
        <f t="shared" si="1"/>
        <v>2565717.6931863595</v>
      </c>
      <c r="BT52" s="5">
        <v>9503.02</v>
      </c>
      <c r="BU52" s="5"/>
      <c r="BV52" s="5">
        <f t="shared" si="2"/>
        <v>9503.02</v>
      </c>
      <c r="BW52" s="5">
        <v>2551.3375947495401</v>
      </c>
      <c r="BX52" s="5">
        <f t="shared" si="3"/>
        <v>12054.357594749541</v>
      </c>
      <c r="BY52" s="5">
        <f t="shared" si="4"/>
        <v>2577772.0507811089</v>
      </c>
      <c r="BZ52" s="5">
        <v>331295.55139042571</v>
      </c>
      <c r="CA52" s="5">
        <f t="shared" si="5"/>
        <v>2909067.6021715347</v>
      </c>
    </row>
    <row r="53" spans="1:79" x14ac:dyDescent="0.2">
      <c r="A53" s="5">
        <v>50</v>
      </c>
      <c r="B53" s="5" t="s">
        <v>124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>
        <v>1936773.7558603161</v>
      </c>
      <c r="N53" s="5">
        <v>126297.20990699377</v>
      </c>
      <c r="O53" s="5">
        <v>3752514.4077044604</v>
      </c>
      <c r="P53" s="5">
        <v>5725459.1127831303</v>
      </c>
      <c r="Q53" s="5">
        <v>62735.0962261799</v>
      </c>
      <c r="R53" s="5">
        <v>0</v>
      </c>
      <c r="S53" s="5">
        <v>5279.3441447826935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55406.984387760138</v>
      </c>
      <c r="AH53" s="5">
        <v>101751.27147511768</v>
      </c>
      <c r="AI53" s="5">
        <v>0</v>
      </c>
      <c r="AJ53" s="5">
        <v>327.63798334538166</v>
      </c>
      <c r="AK53" s="5">
        <v>2110.6280184430566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>
        <f t="shared" si="0"/>
        <v>11768655.448490528</v>
      </c>
      <c r="BR53" s="5">
        <v>265268.58613191993</v>
      </c>
      <c r="BS53" s="5">
        <f t="shared" si="1"/>
        <v>12033924.034622448</v>
      </c>
      <c r="BT53" s="5">
        <v>289950.77999999991</v>
      </c>
      <c r="BU53" s="5"/>
      <c r="BV53" s="5">
        <f t="shared" si="2"/>
        <v>289950.77999999991</v>
      </c>
      <c r="BW53" s="5">
        <v>73763.405708387334</v>
      </c>
      <c r="BX53" s="5">
        <f t="shared" si="3"/>
        <v>363714.18570838723</v>
      </c>
      <c r="BY53" s="5">
        <f t="shared" si="4"/>
        <v>12397638.220330834</v>
      </c>
      <c r="BZ53" s="5">
        <v>1569876.2239331952</v>
      </c>
      <c r="CA53" s="5">
        <f t="shared" si="5"/>
        <v>13967514.44426403</v>
      </c>
    </row>
    <row r="54" spans="1:79" x14ac:dyDescent="0.2">
      <c r="A54" s="5">
        <v>51</v>
      </c>
      <c r="B54" s="5" t="s">
        <v>125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>
        <v>39964.955666939997</v>
      </c>
      <c r="N54" s="5">
        <v>53.894859327261919</v>
      </c>
      <c r="O54" s="5">
        <v>907.55157943862127</v>
      </c>
      <c r="P54" s="5">
        <v>91321.431573157592</v>
      </c>
      <c r="Q54" s="5">
        <v>4112164.6699862657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23042.471828801717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>
        <f t="shared" si="0"/>
        <v>4267454.9754939303</v>
      </c>
      <c r="BR54" s="5">
        <v>1158666.4428738519</v>
      </c>
      <c r="BS54" s="5">
        <f t="shared" si="1"/>
        <v>5426121.4183677826</v>
      </c>
      <c r="BT54" s="5">
        <v>125589.12999999995</v>
      </c>
      <c r="BU54" s="5"/>
      <c r="BV54" s="5">
        <f t="shared" si="2"/>
        <v>125589.12999999995</v>
      </c>
      <c r="BW54" s="5">
        <v>59051.840690500998</v>
      </c>
      <c r="BX54" s="5">
        <f t="shared" si="3"/>
        <v>184640.97069050095</v>
      </c>
      <c r="BY54" s="5">
        <f t="shared" si="4"/>
        <v>5610762.3890582835</v>
      </c>
      <c r="BZ54" s="5">
        <v>760742.97872434498</v>
      </c>
      <c r="CA54" s="5">
        <f t="shared" si="5"/>
        <v>6371505.3677826282</v>
      </c>
    </row>
    <row r="55" spans="1:79" x14ac:dyDescent="0.2">
      <c r="A55" s="5">
        <v>52</v>
      </c>
      <c r="B55" s="5" t="s">
        <v>126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>
        <v>109247.28736198171</v>
      </c>
      <c r="N55" s="5">
        <v>993.91625393701759</v>
      </c>
      <c r="O55" s="5">
        <v>0</v>
      </c>
      <c r="P55" s="5">
        <v>33493.033042555879</v>
      </c>
      <c r="Q55" s="5">
        <v>1799991.90566939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29.442304737184845</v>
      </c>
      <c r="AD55" s="5">
        <v>0</v>
      </c>
      <c r="AE55" s="5">
        <v>0</v>
      </c>
      <c r="AF55" s="5">
        <v>0</v>
      </c>
      <c r="AG55" s="5">
        <v>341.08983806018875</v>
      </c>
      <c r="AH55" s="5">
        <v>73548.323137541665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>
        <f t="shared" si="0"/>
        <v>2017644.9976082037</v>
      </c>
      <c r="BR55" s="5">
        <v>135988.03502997852</v>
      </c>
      <c r="BS55" s="5">
        <f t="shared" si="1"/>
        <v>2153633.0326381824</v>
      </c>
      <c r="BT55" s="5">
        <v>45946.48</v>
      </c>
      <c r="BU55" s="5"/>
      <c r="BV55" s="5">
        <f t="shared" si="2"/>
        <v>45946.48</v>
      </c>
      <c r="BW55" s="5">
        <v>10645.373816518206</v>
      </c>
      <c r="BX55" s="5">
        <f t="shared" si="3"/>
        <v>56591.853816518211</v>
      </c>
      <c r="BY55" s="5">
        <f t="shared" si="4"/>
        <v>2210224.8864547005</v>
      </c>
      <c r="BZ55" s="5">
        <v>370558.62818124099</v>
      </c>
      <c r="CA55" s="5">
        <f t="shared" si="5"/>
        <v>2580783.5146359415</v>
      </c>
    </row>
    <row r="56" spans="1:79" x14ac:dyDescent="0.2">
      <c r="A56" s="5">
        <v>53</v>
      </c>
      <c r="B56" s="5" t="s">
        <v>127</v>
      </c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>
        <v>0</v>
      </c>
      <c r="N56" s="5">
        <v>0</v>
      </c>
      <c r="O56" s="5">
        <v>38.675429840867949</v>
      </c>
      <c r="P56" s="5">
        <v>1191831.3677618802</v>
      </c>
      <c r="Q56" s="5">
        <v>5.4201876824561799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>
        <f t="shared" si="0"/>
        <v>1191875.4633794033</v>
      </c>
      <c r="BR56" s="5">
        <v>51855.312165040887</v>
      </c>
      <c r="BS56" s="5">
        <f t="shared" si="1"/>
        <v>1243730.7755444443</v>
      </c>
      <c r="BT56" s="5">
        <v>21890.99</v>
      </c>
      <c r="BU56" s="5"/>
      <c r="BV56" s="5">
        <f t="shared" si="2"/>
        <v>21890.99</v>
      </c>
      <c r="BW56" s="5">
        <v>779.25324368521603</v>
      </c>
      <c r="BX56" s="5">
        <f t="shared" si="3"/>
        <v>22670.243243685218</v>
      </c>
      <c r="BY56" s="5">
        <f t="shared" si="4"/>
        <v>1266401.0187881296</v>
      </c>
      <c r="BZ56" s="5">
        <v>588302.087520606</v>
      </c>
      <c r="CA56" s="5">
        <f t="shared" si="5"/>
        <v>1854703.1063087354</v>
      </c>
    </row>
    <row r="57" spans="1:79" x14ac:dyDescent="0.2">
      <c r="A57" s="5">
        <v>54</v>
      </c>
      <c r="B57" s="5" t="s">
        <v>128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>
        <v>0</v>
      </c>
      <c r="N57" s="5">
        <v>0</v>
      </c>
      <c r="O57" s="5">
        <v>875.4953863370132</v>
      </c>
      <c r="P57" s="5">
        <v>725719.32281935902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>
        <f t="shared" si="0"/>
        <v>726594.81820569606</v>
      </c>
      <c r="BR57" s="5">
        <v>36850.663212908039</v>
      </c>
      <c r="BS57" s="5">
        <f t="shared" si="1"/>
        <v>763445.48141860415</v>
      </c>
      <c r="BT57" s="5">
        <v>50623.44</v>
      </c>
      <c r="BU57" s="5"/>
      <c r="BV57" s="5">
        <f t="shared" si="2"/>
        <v>50623.44</v>
      </c>
      <c r="BW57" s="5">
        <v>6731.6480861289056</v>
      </c>
      <c r="BX57" s="5">
        <f t="shared" si="3"/>
        <v>57355.088086128904</v>
      </c>
      <c r="BY57" s="5">
        <f t="shared" si="4"/>
        <v>820800.56950473308</v>
      </c>
      <c r="BZ57" s="5">
        <v>251214.498442702</v>
      </c>
      <c r="CA57" s="5">
        <f t="shared" si="5"/>
        <v>1072015.0679474352</v>
      </c>
    </row>
    <row r="58" spans="1:79" x14ac:dyDescent="0.2">
      <c r="A58" s="5">
        <v>55</v>
      </c>
      <c r="B58" s="5" t="s">
        <v>129</v>
      </c>
      <c r="C58" s="5">
        <v>0</v>
      </c>
      <c r="D58" s="5"/>
      <c r="E58" s="5"/>
      <c r="F58" s="5"/>
      <c r="G58" s="5"/>
      <c r="H58" s="5"/>
      <c r="I58" s="5"/>
      <c r="J58" s="5"/>
      <c r="K58" s="5"/>
      <c r="L58" s="5"/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3353592.9035305879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>
        <f t="shared" si="0"/>
        <v>3353592.9035305879</v>
      </c>
      <c r="BR58" s="5">
        <v>2226872.7995286351</v>
      </c>
      <c r="BS58" s="5">
        <f t="shared" si="1"/>
        <v>5580465.7030592225</v>
      </c>
      <c r="BT58" s="5">
        <v>18158.209999999995</v>
      </c>
      <c r="BU58" s="5"/>
      <c r="BV58" s="5">
        <f t="shared" si="2"/>
        <v>18158.209999999995</v>
      </c>
      <c r="BW58" s="5">
        <v>9896.5144750714135</v>
      </c>
      <c r="BX58" s="5">
        <f t="shared" si="3"/>
        <v>28054.724475071409</v>
      </c>
      <c r="BY58" s="5">
        <f t="shared" si="4"/>
        <v>5608520.4275342943</v>
      </c>
      <c r="BZ58" s="5">
        <v>998920.33275885193</v>
      </c>
      <c r="CA58" s="5">
        <f t="shared" si="5"/>
        <v>6607440.7602931466</v>
      </c>
    </row>
    <row r="59" spans="1:79" x14ac:dyDescent="0.2">
      <c r="A59" s="5">
        <v>56</v>
      </c>
      <c r="B59" s="5" t="s">
        <v>130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12247815.38292045</v>
      </c>
      <c r="T59" s="5">
        <v>756388.95088835305</v>
      </c>
      <c r="U59" s="5">
        <v>9069.8601160685848</v>
      </c>
      <c r="V59" s="5">
        <v>0</v>
      </c>
      <c r="W59" s="5">
        <v>0</v>
      </c>
      <c r="X59" s="5">
        <v>110.93345825746283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101.66591378930315</v>
      </c>
      <c r="AH59" s="5">
        <v>0</v>
      </c>
      <c r="AI59" s="5">
        <v>0</v>
      </c>
      <c r="AJ59" s="5">
        <v>0</v>
      </c>
      <c r="AK59" s="5">
        <v>2029.6299660162006</v>
      </c>
      <c r="AL59" s="5">
        <v>0</v>
      </c>
      <c r="AM59" s="5">
        <v>1392.5340632215762</v>
      </c>
      <c r="AN59" s="5">
        <v>6862.0795056460847</v>
      </c>
      <c r="AO59" s="5">
        <v>43.436162210506936</v>
      </c>
      <c r="AP59" s="5">
        <v>0</v>
      </c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>
        <f t="shared" si="0"/>
        <v>13023814.472994013</v>
      </c>
      <c r="BR59" s="5">
        <v>861440.91542168183</v>
      </c>
      <c r="BS59" s="5">
        <f t="shared" si="1"/>
        <v>13885255.388415694</v>
      </c>
      <c r="BT59" s="5">
        <v>263364.02999999991</v>
      </c>
      <c r="BU59" s="5"/>
      <c r="BV59" s="5">
        <f t="shared" si="2"/>
        <v>263364.02999999991</v>
      </c>
      <c r="BW59" s="5">
        <v>9864.3567305798824</v>
      </c>
      <c r="BX59" s="5">
        <f t="shared" si="3"/>
        <v>273228.38673057978</v>
      </c>
      <c r="BY59" s="5">
        <f t="shared" si="4"/>
        <v>14158483.775146274</v>
      </c>
      <c r="BZ59" s="5">
        <v>4557250.1161826793</v>
      </c>
      <c r="CA59" s="5">
        <f t="shared" si="5"/>
        <v>18715733.891328953</v>
      </c>
    </row>
    <row r="60" spans="1:79" x14ac:dyDescent="0.2">
      <c r="A60" s="5">
        <v>57</v>
      </c>
      <c r="B60" s="5" t="s">
        <v>131</v>
      </c>
      <c r="C60" s="5">
        <v>0</v>
      </c>
      <c r="D60" s="5"/>
      <c r="E60" s="5"/>
      <c r="F60" s="5"/>
      <c r="G60" s="5"/>
      <c r="H60" s="5"/>
      <c r="I60" s="5"/>
      <c r="J60" s="5"/>
      <c r="K60" s="5"/>
      <c r="L60" s="5"/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8556055.3057440445</v>
      </c>
      <c r="T60" s="5">
        <v>229150.51162773848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497133.24276635126</v>
      </c>
      <c r="AH60" s="5">
        <v>0</v>
      </c>
      <c r="AI60" s="5">
        <v>137784.88334746752</v>
      </c>
      <c r="AJ60" s="5">
        <v>0</v>
      </c>
      <c r="AK60" s="5">
        <v>606.33212527534454</v>
      </c>
      <c r="AL60" s="5">
        <v>0</v>
      </c>
      <c r="AM60" s="5">
        <v>0</v>
      </c>
      <c r="AN60" s="5">
        <v>0.76705460509364087</v>
      </c>
      <c r="AO60" s="5">
        <v>0</v>
      </c>
      <c r="AP60" s="5">
        <v>0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>
        <f t="shared" si="0"/>
        <v>9420731.0426654816</v>
      </c>
      <c r="BR60" s="5">
        <v>414873.70447853114</v>
      </c>
      <c r="BS60" s="5">
        <f t="shared" si="1"/>
        <v>9835604.7471440136</v>
      </c>
      <c r="BT60" s="5">
        <v>995178.04000000015</v>
      </c>
      <c r="BU60" s="5"/>
      <c r="BV60" s="5">
        <f t="shared" si="2"/>
        <v>995178.04000000015</v>
      </c>
      <c r="BW60" s="5">
        <v>153840.39455115848</v>
      </c>
      <c r="BX60" s="5">
        <f t="shared" si="3"/>
        <v>1149018.4345511587</v>
      </c>
      <c r="BY60" s="5">
        <f t="shared" si="4"/>
        <v>10984623.181695173</v>
      </c>
      <c r="BZ60" s="5">
        <v>5573435.2616899395</v>
      </c>
      <c r="CA60" s="5">
        <f t="shared" si="5"/>
        <v>16558058.443385113</v>
      </c>
    </row>
    <row r="61" spans="1:79" x14ac:dyDescent="0.2">
      <c r="A61" s="5">
        <v>58</v>
      </c>
      <c r="B61" s="5" t="s">
        <v>132</v>
      </c>
      <c r="C61" s="5">
        <v>0</v>
      </c>
      <c r="D61" s="5"/>
      <c r="E61" s="5"/>
      <c r="F61" s="5"/>
      <c r="G61" s="5"/>
      <c r="H61" s="5"/>
      <c r="I61" s="5"/>
      <c r="J61" s="5"/>
      <c r="K61" s="5"/>
      <c r="L61" s="5"/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2541306.9415564998</v>
      </c>
      <c r="T61" s="5">
        <v>21259.300084497998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1054.494305945972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>
        <f t="shared" si="0"/>
        <v>2563620.7359469435</v>
      </c>
      <c r="BR61" s="5">
        <v>16368.980372114718</v>
      </c>
      <c r="BS61" s="5">
        <f t="shared" si="1"/>
        <v>2579989.7163190581</v>
      </c>
      <c r="BT61" s="5">
        <v>39738.689999999995</v>
      </c>
      <c r="BU61" s="5"/>
      <c r="BV61" s="5">
        <f t="shared" si="2"/>
        <v>39738.689999999995</v>
      </c>
      <c r="BW61" s="5">
        <v>4506.8800700563979</v>
      </c>
      <c r="BX61" s="5">
        <f t="shared" si="3"/>
        <v>44245.57007005639</v>
      </c>
      <c r="BY61" s="5">
        <f t="shared" si="4"/>
        <v>2624235.2863891143</v>
      </c>
      <c r="BZ61" s="5">
        <v>1320663.703395118</v>
      </c>
      <c r="CA61" s="5">
        <f t="shared" si="5"/>
        <v>3944898.9897842323</v>
      </c>
    </row>
    <row r="62" spans="1:79" x14ac:dyDescent="0.2">
      <c r="A62" s="5">
        <v>59</v>
      </c>
      <c r="B62" s="5" t="s">
        <v>133</v>
      </c>
      <c r="C62" s="5">
        <v>0</v>
      </c>
      <c r="D62" s="5"/>
      <c r="E62" s="5"/>
      <c r="F62" s="5"/>
      <c r="G62" s="5"/>
      <c r="H62" s="5"/>
      <c r="I62" s="5"/>
      <c r="J62" s="5"/>
      <c r="K62" s="5"/>
      <c r="L62" s="5"/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3850887.9544569701</v>
      </c>
      <c r="T62" s="5">
        <v>17.546412453126518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>
        <f t="shared" si="0"/>
        <v>3850905.5008694232</v>
      </c>
      <c r="BR62" s="5">
        <v>62456.248895059492</v>
      </c>
      <c r="BS62" s="5">
        <f t="shared" si="1"/>
        <v>3913361.7497644825</v>
      </c>
      <c r="BT62" s="5">
        <v>53855.37</v>
      </c>
      <c r="BU62" s="5"/>
      <c r="BV62" s="5">
        <f t="shared" si="2"/>
        <v>53855.37</v>
      </c>
      <c r="BW62" s="5">
        <v>2211.6438391617121</v>
      </c>
      <c r="BX62" s="5">
        <f t="shared" si="3"/>
        <v>56067.013839161715</v>
      </c>
      <c r="BY62" s="5">
        <f t="shared" si="4"/>
        <v>3969428.763603644</v>
      </c>
      <c r="BZ62" s="5">
        <v>1291926.0228375001</v>
      </c>
      <c r="CA62" s="5">
        <f t="shared" si="5"/>
        <v>5261354.7864411436</v>
      </c>
    </row>
    <row r="63" spans="1:79" x14ac:dyDescent="0.2">
      <c r="A63" s="5">
        <v>60</v>
      </c>
      <c r="B63" s="5" t="s">
        <v>134</v>
      </c>
      <c r="C63" s="5">
        <v>0</v>
      </c>
      <c r="D63" s="5"/>
      <c r="E63" s="5"/>
      <c r="F63" s="5"/>
      <c r="G63" s="5"/>
      <c r="H63" s="5"/>
      <c r="I63" s="5"/>
      <c r="J63" s="5"/>
      <c r="K63" s="5"/>
      <c r="L63" s="5"/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874478.05633283406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489.07463692601164</v>
      </c>
      <c r="AJ63" s="5">
        <v>1950.5421671843412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>
        <f t="shared" si="0"/>
        <v>876917.67313694442</v>
      </c>
      <c r="BR63" s="5">
        <v>-8767.2410260163506</v>
      </c>
      <c r="BS63" s="5">
        <f t="shared" si="1"/>
        <v>868150.43211092812</v>
      </c>
      <c r="BT63" s="5">
        <v>41630.619999999988</v>
      </c>
      <c r="BU63" s="5"/>
      <c r="BV63" s="5">
        <f t="shared" si="2"/>
        <v>41630.619999999988</v>
      </c>
      <c r="BW63" s="5">
        <v>8874.6215478036829</v>
      </c>
      <c r="BX63" s="5">
        <f t="shared" si="3"/>
        <v>50505.241547803671</v>
      </c>
      <c r="BY63" s="5">
        <f t="shared" si="4"/>
        <v>918655.67365873174</v>
      </c>
      <c r="BZ63" s="5">
        <v>401674.93572172098</v>
      </c>
      <c r="CA63" s="5">
        <f t="shared" si="5"/>
        <v>1320330.6093804527</v>
      </c>
    </row>
    <row r="64" spans="1:79" x14ac:dyDescent="0.2">
      <c r="A64" s="5">
        <v>61</v>
      </c>
      <c r="B64" s="5" t="s">
        <v>135</v>
      </c>
      <c r="C64" s="5">
        <v>0</v>
      </c>
      <c r="D64" s="5"/>
      <c r="E64" s="5"/>
      <c r="F64" s="5"/>
      <c r="G64" s="5"/>
      <c r="H64" s="5"/>
      <c r="I64" s="5"/>
      <c r="J64" s="5"/>
      <c r="K64" s="5"/>
      <c r="L64" s="5"/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3596450.8068963913</v>
      </c>
      <c r="T64" s="5">
        <v>4551489.5394621743</v>
      </c>
      <c r="U64" s="5">
        <v>67303.182930391806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42.888950244847173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6402.8745385048933</v>
      </c>
      <c r="AJ64" s="5">
        <v>0</v>
      </c>
      <c r="AK64" s="5">
        <v>376.30296190081805</v>
      </c>
      <c r="AL64" s="5">
        <v>0</v>
      </c>
      <c r="AM64" s="5">
        <v>0</v>
      </c>
      <c r="AN64" s="5">
        <v>0</v>
      </c>
      <c r="AO64" s="5">
        <v>330.88492164901049</v>
      </c>
      <c r="AP64" s="5">
        <v>0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>
        <f t="shared" si="0"/>
        <v>8222396.4806612572</v>
      </c>
      <c r="BR64" s="5">
        <v>473839.1396180804</v>
      </c>
      <c r="BS64" s="5">
        <f t="shared" si="1"/>
        <v>8696235.6202793382</v>
      </c>
      <c r="BT64" s="5">
        <v>155694.34000000003</v>
      </c>
      <c r="BU64" s="5"/>
      <c r="BV64" s="5">
        <f t="shared" si="2"/>
        <v>155694.34000000003</v>
      </c>
      <c r="BW64" s="5">
        <v>37720.734714179256</v>
      </c>
      <c r="BX64" s="5">
        <f t="shared" si="3"/>
        <v>193415.07471417927</v>
      </c>
      <c r="BY64" s="5">
        <f t="shared" si="4"/>
        <v>8889650.6949935183</v>
      </c>
      <c r="BZ64" s="5">
        <v>2660796.8223379999</v>
      </c>
      <c r="CA64" s="5">
        <f t="shared" si="5"/>
        <v>11550447.517331518</v>
      </c>
    </row>
    <row r="65" spans="1:79" x14ac:dyDescent="0.2">
      <c r="A65" s="5">
        <v>62</v>
      </c>
      <c r="B65" s="5" t="s">
        <v>136</v>
      </c>
      <c r="C65" s="5">
        <v>0</v>
      </c>
      <c r="D65" s="5"/>
      <c r="E65" s="5"/>
      <c r="F65" s="5"/>
      <c r="G65" s="5"/>
      <c r="H65" s="5"/>
      <c r="I65" s="5"/>
      <c r="J65" s="5"/>
      <c r="K65" s="5"/>
      <c r="L65" s="5"/>
      <c r="M65" s="5">
        <v>1050.9147527596433</v>
      </c>
      <c r="N65" s="5">
        <v>0</v>
      </c>
      <c r="O65" s="5">
        <v>0</v>
      </c>
      <c r="P65" s="5">
        <v>342.35798621264951</v>
      </c>
      <c r="Q65" s="5">
        <v>0</v>
      </c>
      <c r="R65" s="5">
        <v>0</v>
      </c>
      <c r="S65" s="5">
        <v>4250958.9382310817</v>
      </c>
      <c r="T65" s="5">
        <v>2947366.9870847054</v>
      </c>
      <c r="U65" s="5">
        <v>457014.22595057543</v>
      </c>
      <c r="V65" s="5">
        <v>0</v>
      </c>
      <c r="W65" s="5">
        <v>106.8346000156037</v>
      </c>
      <c r="X65" s="5">
        <v>0</v>
      </c>
      <c r="Y65" s="5">
        <v>0</v>
      </c>
      <c r="Z65" s="5">
        <v>0</v>
      </c>
      <c r="AA65" s="5">
        <v>0</v>
      </c>
      <c r="AB65" s="5">
        <v>6320.5755616732276</v>
      </c>
      <c r="AC65" s="5">
        <v>0</v>
      </c>
      <c r="AD65" s="5">
        <v>893.21026431106338</v>
      </c>
      <c r="AE65" s="5">
        <v>1748.0425759241757</v>
      </c>
      <c r="AF65" s="5">
        <v>0</v>
      </c>
      <c r="AG65" s="5">
        <v>132.7028855940178</v>
      </c>
      <c r="AH65" s="5">
        <v>72011.387653630853</v>
      </c>
      <c r="AI65" s="5">
        <v>261.14699181106596</v>
      </c>
      <c r="AJ65" s="5">
        <v>0</v>
      </c>
      <c r="AK65" s="5">
        <v>77356.413978187469</v>
      </c>
      <c r="AL65" s="5">
        <v>0</v>
      </c>
      <c r="AM65" s="5">
        <v>3636.5235493570085</v>
      </c>
      <c r="AN65" s="5">
        <v>64165.991878235618</v>
      </c>
      <c r="AO65" s="5">
        <v>16948.023663999436</v>
      </c>
      <c r="AP65" s="5">
        <v>0</v>
      </c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>
        <f t="shared" si="0"/>
        <v>7900314.2776080752</v>
      </c>
      <c r="BR65" s="5">
        <v>398626.9691158497</v>
      </c>
      <c r="BS65" s="5">
        <f t="shared" si="1"/>
        <v>8298941.2467239248</v>
      </c>
      <c r="BT65" s="5">
        <v>578843.2000000003</v>
      </c>
      <c r="BU65" s="5"/>
      <c r="BV65" s="5">
        <f t="shared" si="2"/>
        <v>578843.2000000003</v>
      </c>
      <c r="BW65" s="5">
        <v>63177.836230140594</v>
      </c>
      <c r="BX65" s="5">
        <f t="shared" si="3"/>
        <v>642021.03623014095</v>
      </c>
      <c r="BY65" s="5">
        <f t="shared" si="4"/>
        <v>8940962.2829540651</v>
      </c>
      <c r="BZ65" s="5">
        <v>1829742.0187722626</v>
      </c>
      <c r="CA65" s="5">
        <f t="shared" si="5"/>
        <v>10770704.301726328</v>
      </c>
    </row>
    <row r="66" spans="1:79" x14ac:dyDescent="0.2">
      <c r="A66" s="5">
        <v>63</v>
      </c>
      <c r="B66" s="5" t="s">
        <v>137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2178849.3506435035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30862.444371426303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170.62451065816353</v>
      </c>
      <c r="AP66" s="5">
        <v>0</v>
      </c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>
        <f t="shared" si="0"/>
        <v>2209882.4195255879</v>
      </c>
      <c r="BR66" s="5">
        <v>118452.01540053209</v>
      </c>
      <c r="BS66" s="5">
        <f t="shared" si="1"/>
        <v>2328334.4349261201</v>
      </c>
      <c r="BT66" s="5">
        <v>156318.20000000001</v>
      </c>
      <c r="BU66" s="5"/>
      <c r="BV66" s="5">
        <f t="shared" si="2"/>
        <v>156318.20000000001</v>
      </c>
      <c r="BW66" s="5">
        <v>28420.058027283303</v>
      </c>
      <c r="BX66" s="5">
        <f t="shared" si="3"/>
        <v>184738.2580272833</v>
      </c>
      <c r="BY66" s="5">
        <f t="shared" si="4"/>
        <v>2513072.6929534036</v>
      </c>
      <c r="BZ66" s="5">
        <v>1572862.56242711</v>
      </c>
      <c r="CA66" s="5">
        <f t="shared" si="5"/>
        <v>4085935.2553805136</v>
      </c>
    </row>
    <row r="67" spans="1:79" x14ac:dyDescent="0.2">
      <c r="A67" s="5">
        <v>64</v>
      </c>
      <c r="B67" s="5" t="s">
        <v>138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>
        <v>9074.7331922387821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54574.743361336703</v>
      </c>
      <c r="T67" s="5">
        <v>234474.58184965234</v>
      </c>
      <c r="U67" s="5">
        <v>2092776.090015247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10548.495728587426</v>
      </c>
      <c r="AE67" s="5">
        <v>3102.2667098678926</v>
      </c>
      <c r="AF67" s="5">
        <v>0</v>
      </c>
      <c r="AG67" s="5">
        <v>0</v>
      </c>
      <c r="AH67" s="5">
        <v>0</v>
      </c>
      <c r="AI67" s="5">
        <v>722.149705259847</v>
      </c>
      <c r="AJ67" s="5">
        <v>0</v>
      </c>
      <c r="AK67" s="5">
        <v>0.6654436028107682</v>
      </c>
      <c r="AL67" s="5">
        <v>0</v>
      </c>
      <c r="AM67" s="5">
        <v>226.48634695138651</v>
      </c>
      <c r="AN67" s="5">
        <v>0</v>
      </c>
      <c r="AO67" s="5">
        <v>4384.1702480464255</v>
      </c>
      <c r="AP67" s="5">
        <v>0</v>
      </c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>
        <f t="shared" si="0"/>
        <v>2409884.3826007908</v>
      </c>
      <c r="BR67" s="5">
        <v>124340.11976910368</v>
      </c>
      <c r="BS67" s="5">
        <f t="shared" si="1"/>
        <v>2534224.5023698946</v>
      </c>
      <c r="BT67" s="5">
        <v>300763.60999999981</v>
      </c>
      <c r="BU67" s="5"/>
      <c r="BV67" s="5">
        <f t="shared" si="2"/>
        <v>300763.60999999981</v>
      </c>
      <c r="BW67" s="5">
        <v>24403.534995960741</v>
      </c>
      <c r="BX67" s="5">
        <f t="shared" si="3"/>
        <v>325167.14499596052</v>
      </c>
      <c r="BY67" s="5">
        <f t="shared" si="4"/>
        <v>2859391.6473658551</v>
      </c>
      <c r="BZ67" s="5">
        <v>809387.21625703014</v>
      </c>
      <c r="CA67" s="5">
        <f t="shared" si="5"/>
        <v>3668778.8636228852</v>
      </c>
    </row>
    <row r="68" spans="1:79" x14ac:dyDescent="0.2">
      <c r="A68" s="5">
        <v>65</v>
      </c>
      <c r="B68" s="5" t="s">
        <v>139</v>
      </c>
      <c r="C68" s="5">
        <v>0</v>
      </c>
      <c r="D68" s="5"/>
      <c r="E68" s="5"/>
      <c r="F68" s="5"/>
      <c r="G68" s="5"/>
      <c r="H68" s="5"/>
      <c r="I68" s="5"/>
      <c r="J68" s="5"/>
      <c r="K68" s="5"/>
      <c r="L68" s="5"/>
      <c r="M68" s="5">
        <v>0</v>
      </c>
      <c r="N68" s="5">
        <v>0</v>
      </c>
      <c r="O68" s="5">
        <v>2228.3458788153839</v>
      </c>
      <c r="P68" s="5">
        <v>36.763715615799484</v>
      </c>
      <c r="Q68" s="5">
        <v>0</v>
      </c>
      <c r="R68" s="5">
        <v>0</v>
      </c>
      <c r="S68" s="5">
        <v>63563.02662152984</v>
      </c>
      <c r="T68" s="5">
        <v>0</v>
      </c>
      <c r="U68" s="5">
        <v>45.18248882123541</v>
      </c>
      <c r="V68" s="5">
        <v>0</v>
      </c>
      <c r="W68" s="5">
        <v>0</v>
      </c>
      <c r="X68" s="5">
        <v>10219.093173074454</v>
      </c>
      <c r="Y68" s="5">
        <v>0</v>
      </c>
      <c r="Z68" s="5">
        <v>0</v>
      </c>
      <c r="AA68" s="5">
        <v>0</v>
      </c>
      <c r="AB68" s="5">
        <v>0</v>
      </c>
      <c r="AC68" s="5">
        <v>2137.6716431472114</v>
      </c>
      <c r="AD68" s="5">
        <v>45817.637584738084</v>
      </c>
      <c r="AE68" s="5">
        <v>49111.321517393655</v>
      </c>
      <c r="AF68" s="5">
        <v>0</v>
      </c>
      <c r="AG68" s="5">
        <v>733.55206203359865</v>
      </c>
      <c r="AH68" s="5">
        <v>0</v>
      </c>
      <c r="AI68" s="5">
        <v>0</v>
      </c>
      <c r="AJ68" s="5">
        <v>1239.53691763859</v>
      </c>
      <c r="AK68" s="5">
        <v>3375002.1883357265</v>
      </c>
      <c r="AL68" s="5">
        <v>2806.2125704242881</v>
      </c>
      <c r="AM68" s="5">
        <v>1275.066266233951</v>
      </c>
      <c r="AN68" s="5">
        <v>793145.44412676978</v>
      </c>
      <c r="AO68" s="5">
        <v>8345.6204270129692</v>
      </c>
      <c r="AP68" s="5">
        <v>0</v>
      </c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>
        <f t="shared" ref="BQ68:BQ131" si="6">SUM(C68:BP68)</f>
        <v>4355706.6633289754</v>
      </c>
      <c r="BR68" s="5">
        <v>649657.66319367685</v>
      </c>
      <c r="BS68" s="5">
        <f t="shared" si="1"/>
        <v>5005364.3265226521</v>
      </c>
      <c r="BT68" s="5">
        <v>616060.20999999961</v>
      </c>
      <c r="BU68" s="5"/>
      <c r="BV68" s="5">
        <f t="shared" si="2"/>
        <v>616060.20999999961</v>
      </c>
      <c r="BW68" s="5">
        <v>181007.96014464129</v>
      </c>
      <c r="BX68" s="5">
        <f t="shared" si="3"/>
        <v>797068.17014464084</v>
      </c>
      <c r="BY68" s="5">
        <f t="shared" si="4"/>
        <v>5802432.4966672929</v>
      </c>
      <c r="BZ68" s="5">
        <v>1048213.47302056</v>
      </c>
      <c r="CA68" s="5">
        <f t="shared" si="5"/>
        <v>6850645.969687853</v>
      </c>
    </row>
    <row r="69" spans="1:79" x14ac:dyDescent="0.2">
      <c r="A69" s="5">
        <v>66</v>
      </c>
      <c r="B69" s="5" t="s">
        <v>140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5"/>
      <c r="M69" s="5">
        <v>0</v>
      </c>
      <c r="N69" s="5">
        <v>729.21059377717449</v>
      </c>
      <c r="O69" s="5">
        <v>0</v>
      </c>
      <c r="P69" s="5">
        <v>0</v>
      </c>
      <c r="Q69" s="5">
        <v>31.214987449389351</v>
      </c>
      <c r="R69" s="5">
        <v>0</v>
      </c>
      <c r="S69" s="5">
        <v>329.00664176227269</v>
      </c>
      <c r="T69" s="5">
        <v>0</v>
      </c>
      <c r="U69" s="5">
        <v>0</v>
      </c>
      <c r="V69" s="5">
        <v>1232.260736596689</v>
      </c>
      <c r="W69" s="5">
        <v>0</v>
      </c>
      <c r="X69" s="5">
        <v>3016.7754381958339</v>
      </c>
      <c r="Y69" s="5">
        <v>0</v>
      </c>
      <c r="Z69" s="5">
        <v>0</v>
      </c>
      <c r="AA69" s="5">
        <v>0</v>
      </c>
      <c r="AB69" s="5">
        <v>238.9242527991955</v>
      </c>
      <c r="AC69" s="5">
        <v>0</v>
      </c>
      <c r="AD69" s="5">
        <v>43.10921577610879</v>
      </c>
      <c r="AE69" s="5">
        <v>0</v>
      </c>
      <c r="AF69" s="5">
        <v>0</v>
      </c>
      <c r="AG69" s="5">
        <v>16160.333915558831</v>
      </c>
      <c r="AH69" s="5">
        <v>0</v>
      </c>
      <c r="AI69" s="5">
        <v>614.4030449938241</v>
      </c>
      <c r="AJ69" s="5">
        <v>407.95482839783693</v>
      </c>
      <c r="AK69" s="5">
        <v>26289.397377715348</v>
      </c>
      <c r="AL69" s="5">
        <v>7319837.6994542144</v>
      </c>
      <c r="AM69" s="5">
        <v>1108514.2332139413</v>
      </c>
      <c r="AN69" s="5">
        <v>64326.559219161922</v>
      </c>
      <c r="AO69" s="5">
        <v>5565.259475505547</v>
      </c>
      <c r="AP69" s="5">
        <v>0</v>
      </c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>
        <f t="shared" si="6"/>
        <v>8547336.3423958439</v>
      </c>
      <c r="BR69" s="5">
        <v>506568.09642289515</v>
      </c>
      <c r="BS69" s="5">
        <f t="shared" ref="BS69:BS133" si="7">BQ69+BR69</f>
        <v>9053904.4388187397</v>
      </c>
      <c r="BT69" s="5">
        <v>1894956.3799999997</v>
      </c>
      <c r="BU69" s="5"/>
      <c r="BV69" s="5">
        <f t="shared" ref="BV69:BV133" si="8">BT69+BU69</f>
        <v>1894956.3799999997</v>
      </c>
      <c r="BW69" s="5">
        <v>128236.16045479439</v>
      </c>
      <c r="BX69" s="5">
        <f t="shared" ref="BX69:BX133" si="9">BV69+BW69</f>
        <v>2023192.540454794</v>
      </c>
      <c r="BY69" s="5">
        <f t="shared" ref="BY69:BY133" si="10">BS69+BX69</f>
        <v>11077096.979273533</v>
      </c>
      <c r="BZ69" s="5">
        <v>1337338.2997158025</v>
      </c>
      <c r="CA69" s="5">
        <f t="shared" ref="CA69:CA132" si="11">BY69+BZ69</f>
        <v>12414435.278989336</v>
      </c>
    </row>
    <row r="70" spans="1:79" x14ac:dyDescent="0.2">
      <c r="A70" s="5">
        <v>67</v>
      </c>
      <c r="B70" s="5" t="s">
        <v>141</v>
      </c>
      <c r="C70" s="5">
        <v>0</v>
      </c>
      <c r="D70" s="5"/>
      <c r="E70" s="5"/>
      <c r="F70" s="5"/>
      <c r="G70" s="5"/>
      <c r="H70" s="5"/>
      <c r="I70" s="5"/>
      <c r="J70" s="5"/>
      <c r="K70" s="5"/>
      <c r="L70" s="5"/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20376.270736193812</v>
      </c>
      <c r="T70" s="5">
        <v>0</v>
      </c>
      <c r="U70" s="5">
        <v>0</v>
      </c>
      <c r="V70" s="5">
        <v>0</v>
      </c>
      <c r="W70" s="5">
        <v>0</v>
      </c>
      <c r="X70" s="5">
        <v>950.37320562027958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927.02794394757109</v>
      </c>
      <c r="AJ70" s="5">
        <v>10493.137818558964</v>
      </c>
      <c r="AK70" s="5">
        <v>3054.568612328294</v>
      </c>
      <c r="AL70" s="5">
        <v>471271.42500485759</v>
      </c>
      <c r="AM70" s="5">
        <v>3486738.8399378546</v>
      </c>
      <c r="AN70" s="5">
        <v>968.36305348925703</v>
      </c>
      <c r="AO70" s="5">
        <v>8.1550125006298941</v>
      </c>
      <c r="AP70" s="5">
        <v>0</v>
      </c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>
        <f t="shared" si="6"/>
        <v>3994788.1613253509</v>
      </c>
      <c r="BR70" s="5">
        <v>40773.600316265794</v>
      </c>
      <c r="BS70" s="5">
        <f t="shared" si="7"/>
        <v>4035561.7616416165</v>
      </c>
      <c r="BT70" s="5">
        <v>292628.38</v>
      </c>
      <c r="BU70" s="5"/>
      <c r="BV70" s="5">
        <f t="shared" si="8"/>
        <v>292628.38</v>
      </c>
      <c r="BW70" s="5">
        <v>4424.8902771098328</v>
      </c>
      <c r="BX70" s="5">
        <f t="shared" si="9"/>
        <v>297053.27027710981</v>
      </c>
      <c r="BY70" s="5">
        <f t="shared" si="10"/>
        <v>4332615.0319187259</v>
      </c>
      <c r="BZ70" s="5">
        <v>1092169.63612698</v>
      </c>
      <c r="CA70" s="5">
        <f t="shared" si="11"/>
        <v>5424784.6680457061</v>
      </c>
    </row>
    <row r="71" spans="1:79" x14ac:dyDescent="0.2">
      <c r="A71" s="5">
        <v>68</v>
      </c>
      <c r="B71" s="5" t="s">
        <v>142</v>
      </c>
      <c r="C71" s="5">
        <v>0</v>
      </c>
      <c r="D71" s="5"/>
      <c r="E71" s="5"/>
      <c r="F71" s="5"/>
      <c r="G71" s="5"/>
      <c r="H71" s="5"/>
      <c r="I71" s="5"/>
      <c r="J71" s="5"/>
      <c r="K71" s="5"/>
      <c r="L71" s="5"/>
      <c r="M71" s="5">
        <v>0</v>
      </c>
      <c r="N71" s="5">
        <v>17.815517362770805</v>
      </c>
      <c r="O71" s="5">
        <v>0</v>
      </c>
      <c r="P71" s="5">
        <v>0</v>
      </c>
      <c r="Q71" s="5">
        <v>0</v>
      </c>
      <c r="R71" s="5">
        <v>0</v>
      </c>
      <c r="S71" s="5">
        <v>3759.5586748666997</v>
      </c>
      <c r="T71" s="5">
        <v>63.592452405876713</v>
      </c>
      <c r="U71" s="5">
        <v>0</v>
      </c>
      <c r="V71" s="5">
        <v>0</v>
      </c>
      <c r="W71" s="5">
        <v>0</v>
      </c>
      <c r="X71" s="5">
        <v>65097.526595933086</v>
      </c>
      <c r="Y71" s="5">
        <v>0</v>
      </c>
      <c r="Z71" s="5">
        <v>0</v>
      </c>
      <c r="AA71" s="5">
        <v>0</v>
      </c>
      <c r="AB71" s="5">
        <v>0</v>
      </c>
      <c r="AC71" s="5">
        <v>6745.3873281980195</v>
      </c>
      <c r="AD71" s="5">
        <v>88.700477309023853</v>
      </c>
      <c r="AE71" s="5">
        <v>68.184090255073158</v>
      </c>
      <c r="AF71" s="5">
        <v>0</v>
      </c>
      <c r="AG71" s="5">
        <v>0</v>
      </c>
      <c r="AH71" s="5">
        <v>0</v>
      </c>
      <c r="AI71" s="5">
        <v>130.77646187985729</v>
      </c>
      <c r="AJ71" s="5">
        <v>154.41283328940949</v>
      </c>
      <c r="AK71" s="5">
        <v>1683697.2597112944</v>
      </c>
      <c r="AL71" s="5">
        <v>648.6630432372051</v>
      </c>
      <c r="AM71" s="5">
        <v>0</v>
      </c>
      <c r="AN71" s="5">
        <v>3304493.5154589154</v>
      </c>
      <c r="AO71" s="5">
        <v>668.56811256753622</v>
      </c>
      <c r="AP71" s="5">
        <v>0</v>
      </c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>
        <f t="shared" si="6"/>
        <v>5065633.9607575154</v>
      </c>
      <c r="BR71" s="5">
        <v>133339.50036193099</v>
      </c>
      <c r="BS71" s="5">
        <f t="shared" si="7"/>
        <v>5198973.461119446</v>
      </c>
      <c r="BT71" s="5">
        <v>342366.21000000008</v>
      </c>
      <c r="BU71" s="5"/>
      <c r="BV71" s="5">
        <f t="shared" si="8"/>
        <v>342366.21000000008</v>
      </c>
      <c r="BW71" s="5">
        <v>68742.096596763629</v>
      </c>
      <c r="BX71" s="5">
        <f t="shared" si="9"/>
        <v>411108.30659676372</v>
      </c>
      <c r="BY71" s="5">
        <f t="shared" si="10"/>
        <v>5610081.7677162094</v>
      </c>
      <c r="BZ71" s="5">
        <v>1422422.22097005</v>
      </c>
      <c r="CA71" s="5">
        <f t="shared" si="11"/>
        <v>7032503.9886862598</v>
      </c>
    </row>
    <row r="72" spans="1:79" x14ac:dyDescent="0.2">
      <c r="A72" s="5">
        <v>69</v>
      </c>
      <c r="B72" s="5" t="s">
        <v>143</v>
      </c>
      <c r="C72" s="5">
        <v>0</v>
      </c>
      <c r="D72" s="5"/>
      <c r="E72" s="5"/>
      <c r="F72" s="5"/>
      <c r="G72" s="5"/>
      <c r="H72" s="5"/>
      <c r="I72" s="5"/>
      <c r="J72" s="5"/>
      <c r="K72" s="5"/>
      <c r="L72" s="5"/>
      <c r="M72" s="5">
        <v>0</v>
      </c>
      <c r="N72" s="5">
        <v>37.991792881831223</v>
      </c>
      <c r="O72" s="5">
        <v>0</v>
      </c>
      <c r="P72" s="5">
        <v>0</v>
      </c>
      <c r="Q72" s="5">
        <v>0</v>
      </c>
      <c r="R72" s="5">
        <v>0</v>
      </c>
      <c r="S72" s="5">
        <v>84260.792870322824</v>
      </c>
      <c r="T72" s="5">
        <v>134.95679576765826</v>
      </c>
      <c r="U72" s="5">
        <v>161301.35669388983</v>
      </c>
      <c r="V72" s="5">
        <v>0</v>
      </c>
      <c r="W72" s="5">
        <v>0</v>
      </c>
      <c r="X72" s="5">
        <v>76460.768441269436</v>
      </c>
      <c r="Y72" s="5">
        <v>0</v>
      </c>
      <c r="Z72" s="5">
        <v>0</v>
      </c>
      <c r="AA72" s="5">
        <v>0</v>
      </c>
      <c r="AB72" s="5">
        <v>321.31672691605274</v>
      </c>
      <c r="AC72" s="5">
        <v>40296.223965280798</v>
      </c>
      <c r="AD72" s="5">
        <v>221060.66219914675</v>
      </c>
      <c r="AE72" s="5">
        <v>956691.12361152389</v>
      </c>
      <c r="AF72" s="5">
        <v>0</v>
      </c>
      <c r="AG72" s="5">
        <v>3199.444436673366</v>
      </c>
      <c r="AH72" s="5">
        <v>0</v>
      </c>
      <c r="AI72" s="5">
        <v>7094971.2903873678</v>
      </c>
      <c r="AJ72" s="5">
        <v>125.75353515473873</v>
      </c>
      <c r="AK72" s="5">
        <v>0</v>
      </c>
      <c r="AL72" s="5">
        <v>0</v>
      </c>
      <c r="AM72" s="5">
        <v>813.19285986253863</v>
      </c>
      <c r="AN72" s="5">
        <v>205913.0838621924</v>
      </c>
      <c r="AO72" s="5">
        <v>24891.882631384462</v>
      </c>
      <c r="AP72" s="5">
        <v>0</v>
      </c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>
        <f t="shared" si="6"/>
        <v>8870479.840809634</v>
      </c>
      <c r="BR72" s="5">
        <v>412944.06759097578</v>
      </c>
      <c r="BS72" s="5">
        <f t="shared" si="7"/>
        <v>9283423.9084006101</v>
      </c>
      <c r="BT72" s="5">
        <v>1847434.9399999995</v>
      </c>
      <c r="BU72" s="5"/>
      <c r="BV72" s="5">
        <f t="shared" si="8"/>
        <v>1847434.9399999995</v>
      </c>
      <c r="BW72" s="5">
        <v>357733.31398444821</v>
      </c>
      <c r="BX72" s="5">
        <f t="shared" si="9"/>
        <v>2205168.2539844476</v>
      </c>
      <c r="BY72" s="5">
        <f t="shared" si="10"/>
        <v>11488592.162385058</v>
      </c>
      <c r="BZ72" s="5">
        <v>2668077.6915288824</v>
      </c>
      <c r="CA72" s="5">
        <f t="shared" si="11"/>
        <v>14156669.85391394</v>
      </c>
    </row>
    <row r="73" spans="1:79" x14ac:dyDescent="0.2">
      <c r="A73" s="5">
        <v>70</v>
      </c>
      <c r="B73" s="5" t="s">
        <v>144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>
        <v>0</v>
      </c>
      <c r="N73" s="5">
        <v>0</v>
      </c>
      <c r="O73" s="5">
        <v>0</v>
      </c>
      <c r="P73" s="5">
        <v>27.845710566760129</v>
      </c>
      <c r="Q73" s="5">
        <v>0</v>
      </c>
      <c r="R73" s="5">
        <v>10173.227355873971</v>
      </c>
      <c r="S73" s="5">
        <v>30599.2697976995</v>
      </c>
      <c r="T73" s="5">
        <v>0</v>
      </c>
      <c r="U73" s="5">
        <v>366312.30482804717</v>
      </c>
      <c r="V73" s="5">
        <v>4663.7885827821428</v>
      </c>
      <c r="W73" s="5">
        <v>0</v>
      </c>
      <c r="X73" s="5">
        <v>25989.049757896664</v>
      </c>
      <c r="Y73" s="5">
        <v>49009.39759765847</v>
      </c>
      <c r="Z73" s="5">
        <v>0</v>
      </c>
      <c r="AA73" s="5">
        <v>21471.262377604722</v>
      </c>
      <c r="AB73" s="5">
        <v>23363.291676829129</v>
      </c>
      <c r="AC73" s="5">
        <v>200878.38438193925</v>
      </c>
      <c r="AD73" s="5">
        <v>649642.54450531979</v>
      </c>
      <c r="AE73" s="5">
        <v>248408.64323805986</v>
      </c>
      <c r="AF73" s="5">
        <v>0</v>
      </c>
      <c r="AG73" s="5">
        <v>273154.23921009531</v>
      </c>
      <c r="AH73" s="5">
        <v>291227.49988735537</v>
      </c>
      <c r="AI73" s="5">
        <v>10021920.670269052</v>
      </c>
      <c r="AJ73" s="5">
        <v>8990.1939840790183</v>
      </c>
      <c r="AK73" s="5">
        <v>47680.773409537716</v>
      </c>
      <c r="AL73" s="5">
        <v>100656.05755993939</v>
      </c>
      <c r="AM73" s="5">
        <v>447697.63456236641</v>
      </c>
      <c r="AN73" s="5">
        <v>73298.256093890814</v>
      </c>
      <c r="AO73" s="5">
        <v>36306.264759938822</v>
      </c>
      <c r="AP73" s="5">
        <v>0</v>
      </c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>
        <f t="shared" si="6"/>
        <v>12931470.599546531</v>
      </c>
      <c r="BR73" s="5">
        <v>817766.70569086366</v>
      </c>
      <c r="BS73" s="5">
        <f t="shared" si="7"/>
        <v>13749237.305237396</v>
      </c>
      <c r="BT73" s="5">
        <v>4064092.3999999957</v>
      </c>
      <c r="BU73" s="5"/>
      <c r="BV73" s="5">
        <f t="shared" si="8"/>
        <v>4064092.3999999957</v>
      </c>
      <c r="BW73" s="5">
        <v>755001.77140546218</v>
      </c>
      <c r="BX73" s="5">
        <f t="shared" si="9"/>
        <v>4819094.1714054579</v>
      </c>
      <c r="BY73" s="5">
        <f t="shared" si="10"/>
        <v>18568331.476642855</v>
      </c>
      <c r="BZ73" s="5">
        <v>2044158.7188150899</v>
      </c>
      <c r="CA73" s="5">
        <f t="shared" si="11"/>
        <v>20612490.195457943</v>
      </c>
    </row>
    <row r="74" spans="1:79" x14ac:dyDescent="0.2">
      <c r="A74" s="5">
        <v>71</v>
      </c>
      <c r="B74" s="5" t="s">
        <v>145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27.924295343565845</v>
      </c>
      <c r="AF74" s="5">
        <v>98924052.902354315</v>
      </c>
      <c r="AG74" s="5">
        <v>7416.4015799794342</v>
      </c>
      <c r="AH74" s="5">
        <v>6181.7512831227859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>
        <f t="shared" si="6"/>
        <v>98937678.979512766</v>
      </c>
      <c r="BR74" s="5">
        <v>13441329.140078811</v>
      </c>
      <c r="BS74" s="5">
        <f t="shared" si="7"/>
        <v>112379008.11959158</v>
      </c>
      <c r="BT74" s="5">
        <v>8726430.4800000191</v>
      </c>
      <c r="BU74" s="5"/>
      <c r="BV74" s="5">
        <f t="shared" si="8"/>
        <v>8726430.4800000191</v>
      </c>
      <c r="BW74" s="5">
        <v>795313.92659291998</v>
      </c>
      <c r="BX74" s="5">
        <f t="shared" si="9"/>
        <v>9521744.406592939</v>
      </c>
      <c r="BY74" s="5">
        <f t="shared" si="10"/>
        <v>121900752.52618451</v>
      </c>
      <c r="BZ74" s="5">
        <v>16934019.439607602</v>
      </c>
      <c r="CA74" s="5">
        <f t="shared" si="11"/>
        <v>138834771.96579212</v>
      </c>
    </row>
    <row r="75" spans="1:79" x14ac:dyDescent="0.2">
      <c r="A75" s="5">
        <v>72</v>
      </c>
      <c r="B75" s="5" t="s">
        <v>146</v>
      </c>
      <c r="C75" s="5">
        <v>0</v>
      </c>
      <c r="D75" s="5"/>
      <c r="E75" s="5"/>
      <c r="F75" s="5"/>
      <c r="G75" s="5"/>
      <c r="H75" s="5"/>
      <c r="I75" s="5"/>
      <c r="J75" s="5"/>
      <c r="K75" s="5"/>
      <c r="L75" s="5"/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2881207.5570680834</v>
      </c>
      <c r="AG75" s="5">
        <v>17540.018446217138</v>
      </c>
      <c r="AH75" s="5">
        <v>0</v>
      </c>
      <c r="AI75" s="5">
        <v>0</v>
      </c>
      <c r="AJ75" s="5">
        <v>1638.7459515122457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>
        <f t="shared" si="6"/>
        <v>2900386.3214658131</v>
      </c>
      <c r="BR75" s="5">
        <v>32561.153262170887</v>
      </c>
      <c r="BS75" s="5">
        <f t="shared" si="7"/>
        <v>2932947.4747279841</v>
      </c>
      <c r="BT75" s="5">
        <v>22058.71</v>
      </c>
      <c r="BU75" s="5"/>
      <c r="BV75" s="5">
        <f t="shared" si="8"/>
        <v>22058.71</v>
      </c>
      <c r="BW75" s="5">
        <v>7642.9256127248</v>
      </c>
      <c r="BX75" s="5">
        <f t="shared" si="9"/>
        <v>29701.6356127248</v>
      </c>
      <c r="BY75" s="5">
        <f t="shared" si="10"/>
        <v>2962649.1103407089</v>
      </c>
      <c r="BZ75" s="5">
        <v>972783.65798815002</v>
      </c>
      <c r="CA75" s="5">
        <f t="shared" si="11"/>
        <v>3935432.768328859</v>
      </c>
    </row>
    <row r="76" spans="1:79" x14ac:dyDescent="0.2">
      <c r="A76" s="5">
        <v>73</v>
      </c>
      <c r="B76" s="5" t="s">
        <v>147</v>
      </c>
      <c r="C76" s="5">
        <v>0</v>
      </c>
      <c r="D76" s="5"/>
      <c r="E76" s="5"/>
      <c r="F76" s="5"/>
      <c r="G76" s="5"/>
      <c r="H76" s="5"/>
      <c r="I76" s="5"/>
      <c r="J76" s="5"/>
      <c r="K76" s="5"/>
      <c r="L76" s="5"/>
      <c r="M76" s="5">
        <v>0</v>
      </c>
      <c r="N76" s="5">
        <v>0</v>
      </c>
      <c r="O76" s="5">
        <v>0</v>
      </c>
      <c r="P76" s="5">
        <v>0.74441331506793984</v>
      </c>
      <c r="Q76" s="5">
        <v>10580.675001893167</v>
      </c>
      <c r="R76" s="5">
        <v>0</v>
      </c>
      <c r="S76" s="5">
        <v>112247.48587097572</v>
      </c>
      <c r="T76" s="5">
        <v>0</v>
      </c>
      <c r="U76" s="5">
        <v>0</v>
      </c>
      <c r="V76" s="5">
        <v>220864.00006805404</v>
      </c>
      <c r="W76" s="5">
        <v>33993.219920490337</v>
      </c>
      <c r="X76" s="5">
        <v>36183.545295229371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329.28334634587173</v>
      </c>
      <c r="AE76" s="5">
        <v>0</v>
      </c>
      <c r="AF76" s="5">
        <v>7928437.6023123115</v>
      </c>
      <c r="AG76" s="5">
        <v>5903585.2880125102</v>
      </c>
      <c r="AH76" s="5">
        <v>909822.75588653982</v>
      </c>
      <c r="AI76" s="5">
        <v>144301.79067003299</v>
      </c>
      <c r="AJ76" s="5">
        <v>127761.84661524587</v>
      </c>
      <c r="AK76" s="5">
        <v>0</v>
      </c>
      <c r="AL76" s="5">
        <v>0</v>
      </c>
      <c r="AM76" s="5">
        <v>0</v>
      </c>
      <c r="AN76" s="5">
        <v>0</v>
      </c>
      <c r="AO76" s="5">
        <v>6494.2114981942168</v>
      </c>
      <c r="AP76" s="5">
        <v>0</v>
      </c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>
        <f t="shared" si="6"/>
        <v>15434602.448911138</v>
      </c>
      <c r="BR76" s="5">
        <v>301879.49836474459</v>
      </c>
      <c r="BS76" s="5">
        <f t="shared" si="7"/>
        <v>15736481.947275883</v>
      </c>
      <c r="BT76" s="5">
        <v>2853944.9000000022</v>
      </c>
      <c r="BU76" s="5"/>
      <c r="BV76" s="5">
        <f t="shared" si="8"/>
        <v>2853944.9000000022</v>
      </c>
      <c r="BW76" s="5">
        <v>426752.23024464701</v>
      </c>
      <c r="BX76" s="5">
        <f t="shared" si="9"/>
        <v>3280697.130244649</v>
      </c>
      <c r="BY76" s="5">
        <f t="shared" si="10"/>
        <v>19017179.077520531</v>
      </c>
      <c r="BZ76" s="5">
        <v>1898521.6299011505</v>
      </c>
      <c r="CA76" s="5">
        <f t="shared" si="11"/>
        <v>20915700.707421683</v>
      </c>
    </row>
    <row r="77" spans="1:79" x14ac:dyDescent="0.2">
      <c r="A77" s="5">
        <v>74</v>
      </c>
      <c r="B77" s="5" t="s">
        <v>148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>
        <v>102590.75319811338</v>
      </c>
      <c r="N77" s="5">
        <v>0</v>
      </c>
      <c r="O77" s="5">
        <v>24132.161796035623</v>
      </c>
      <c r="P77" s="5">
        <v>172924.05200755037</v>
      </c>
      <c r="Q77" s="5">
        <v>813737.91864019271</v>
      </c>
      <c r="R77" s="5">
        <v>0</v>
      </c>
      <c r="S77" s="5">
        <v>0</v>
      </c>
      <c r="T77" s="5">
        <v>0</v>
      </c>
      <c r="U77" s="5">
        <v>0</v>
      </c>
      <c r="V77" s="5">
        <v>950.15574315723643</v>
      </c>
      <c r="W77" s="5">
        <v>4967.2263164874985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10390191.542659119</v>
      </c>
      <c r="AG77" s="5">
        <v>6327442.4142281935</v>
      </c>
      <c r="AH77" s="5">
        <v>2290623.4307605098</v>
      </c>
      <c r="AI77" s="5">
        <v>535147.46200547297</v>
      </c>
      <c r="AJ77" s="5">
        <v>55032.683391246566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>
        <f t="shared" si="6"/>
        <v>20717739.80074608</v>
      </c>
      <c r="BR77" s="5">
        <v>238764.97542218535</v>
      </c>
      <c r="BS77" s="5">
        <f t="shared" si="7"/>
        <v>20956504.776168264</v>
      </c>
      <c r="BT77" s="5">
        <v>9920979.2700000126</v>
      </c>
      <c r="BU77" s="5"/>
      <c r="BV77" s="5">
        <f t="shared" si="8"/>
        <v>9920979.2700000126</v>
      </c>
      <c r="BW77" s="5">
        <v>1017320.7963492515</v>
      </c>
      <c r="BX77" s="5">
        <f t="shared" si="9"/>
        <v>10938300.066349264</v>
      </c>
      <c r="BY77" s="5">
        <f t="shared" si="10"/>
        <v>31894804.842517529</v>
      </c>
      <c r="BZ77" s="5">
        <v>6142868.8233101396</v>
      </c>
      <c r="CA77" s="5">
        <f t="shared" si="11"/>
        <v>38037673.665827669</v>
      </c>
    </row>
    <row r="78" spans="1:79" x14ac:dyDescent="0.2">
      <c r="A78" s="5">
        <v>75</v>
      </c>
      <c r="B78" s="5" t="s">
        <v>149</v>
      </c>
      <c r="C78" s="5">
        <v>0</v>
      </c>
      <c r="D78" s="5"/>
      <c r="E78" s="5"/>
      <c r="F78" s="5"/>
      <c r="G78" s="5"/>
      <c r="H78" s="5"/>
      <c r="I78" s="5"/>
      <c r="J78" s="5"/>
      <c r="K78" s="5"/>
      <c r="L78" s="5"/>
      <c r="M78" s="5">
        <v>179.90166605393398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5997035.805664178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>
        <f t="shared" si="6"/>
        <v>5997215.7073302316</v>
      </c>
      <c r="BR78" s="5">
        <v>-495157.33041991101</v>
      </c>
      <c r="BS78" s="5">
        <f t="shared" si="7"/>
        <v>5502058.3769103205</v>
      </c>
      <c r="BT78" s="5">
        <v>4498548.99</v>
      </c>
      <c r="BU78" s="5"/>
      <c r="BV78" s="5">
        <f t="shared" si="8"/>
        <v>4498548.99</v>
      </c>
      <c r="BW78" s="5">
        <v>225198.20433555951</v>
      </c>
      <c r="BX78" s="5">
        <f t="shared" si="9"/>
        <v>4723747.1943355594</v>
      </c>
      <c r="BY78" s="5">
        <f t="shared" si="10"/>
        <v>10225805.571245879</v>
      </c>
      <c r="BZ78" s="5">
        <v>466300.084362672</v>
      </c>
      <c r="CA78" s="5">
        <f t="shared" si="11"/>
        <v>10692105.655608552</v>
      </c>
    </row>
    <row r="79" spans="1:79" x14ac:dyDescent="0.2">
      <c r="A79" s="5">
        <v>76</v>
      </c>
      <c r="B79" s="5" t="s">
        <v>150</v>
      </c>
      <c r="C79" s="5">
        <v>0</v>
      </c>
      <c r="D79" s="5"/>
      <c r="E79" s="5"/>
      <c r="F79" s="5"/>
      <c r="G79" s="5"/>
      <c r="H79" s="5"/>
      <c r="I79" s="5"/>
      <c r="J79" s="5"/>
      <c r="K79" s="5"/>
      <c r="L79" s="5"/>
      <c r="M79" s="5">
        <v>12010.530951887718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2694018.5105298669</v>
      </c>
      <c r="AH79" s="5">
        <v>53838.381724643375</v>
      </c>
      <c r="AI79" s="5">
        <v>0</v>
      </c>
      <c r="AJ79" s="5">
        <v>20.241871752248372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>
        <f t="shared" si="6"/>
        <v>2759887.6650781506</v>
      </c>
      <c r="BR79" s="5">
        <v>39793.359631133637</v>
      </c>
      <c r="BS79" s="5">
        <f t="shared" si="7"/>
        <v>2799681.0247092843</v>
      </c>
      <c r="BT79" s="5"/>
      <c r="BU79" s="5"/>
      <c r="BV79" s="5">
        <f t="shared" si="8"/>
        <v>0</v>
      </c>
      <c r="BW79" s="5">
        <v>0</v>
      </c>
      <c r="BX79" s="5">
        <f t="shared" si="9"/>
        <v>0</v>
      </c>
      <c r="BY79" s="5">
        <f t="shared" si="10"/>
        <v>2799681.0247092843</v>
      </c>
      <c r="BZ79" s="5">
        <v>268891.44840327901</v>
      </c>
      <c r="CA79" s="5">
        <f t="shared" si="11"/>
        <v>3068572.4731125631</v>
      </c>
    </row>
    <row r="80" spans="1:79" x14ac:dyDescent="0.2">
      <c r="A80" s="5">
        <v>77</v>
      </c>
      <c r="B80" s="5" t="s">
        <v>151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5"/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4726.5898982161179</v>
      </c>
      <c r="T80" s="5">
        <v>35.826583972474687</v>
      </c>
      <c r="U80" s="5">
        <v>0</v>
      </c>
      <c r="V80" s="5">
        <v>0</v>
      </c>
      <c r="W80" s="5">
        <v>0</v>
      </c>
      <c r="X80" s="5">
        <v>20.770953255368255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106406.24436597749</v>
      </c>
      <c r="AG80" s="5">
        <v>3877384.5051354673</v>
      </c>
      <c r="AH80" s="5">
        <v>0</v>
      </c>
      <c r="AI80" s="5">
        <v>12895.882545763687</v>
      </c>
      <c r="AJ80" s="5">
        <v>0</v>
      </c>
      <c r="AK80" s="5">
        <v>0</v>
      </c>
      <c r="AL80" s="5">
        <v>0</v>
      </c>
      <c r="AM80" s="5">
        <v>0</v>
      </c>
      <c r="AN80" s="5">
        <v>18.077235492698986</v>
      </c>
      <c r="AO80" s="5">
        <v>12836.611571970236</v>
      </c>
      <c r="AP80" s="5">
        <v>0</v>
      </c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>
        <f t="shared" si="6"/>
        <v>4014324.5082901157</v>
      </c>
      <c r="BR80" s="5">
        <v>312313.10408771277</v>
      </c>
      <c r="BS80" s="5">
        <f t="shared" si="7"/>
        <v>4326637.6123778289</v>
      </c>
      <c r="BT80" s="5">
        <v>741107.34</v>
      </c>
      <c r="BU80" s="5"/>
      <c r="BV80" s="5">
        <f t="shared" si="8"/>
        <v>741107.34</v>
      </c>
      <c r="BW80" s="5">
        <v>156409.44745087804</v>
      </c>
      <c r="BX80" s="5">
        <f t="shared" si="9"/>
        <v>897516.78745087795</v>
      </c>
      <c r="BY80" s="5">
        <f t="shared" si="10"/>
        <v>5224154.3998287069</v>
      </c>
      <c r="BZ80" s="5">
        <v>1255998.41951739</v>
      </c>
      <c r="CA80" s="5">
        <f t="shared" si="11"/>
        <v>6480152.8193460964</v>
      </c>
    </row>
    <row r="81" spans="1:79" x14ac:dyDescent="0.2">
      <c r="A81" s="5">
        <v>78</v>
      </c>
      <c r="B81" s="5" t="s">
        <v>152</v>
      </c>
      <c r="C81" s="5">
        <v>0</v>
      </c>
      <c r="D81" s="5"/>
      <c r="E81" s="5"/>
      <c r="F81" s="5"/>
      <c r="G81" s="5"/>
      <c r="H81" s="5"/>
      <c r="I81" s="5"/>
      <c r="J81" s="5"/>
      <c r="K81" s="5"/>
      <c r="L81" s="5"/>
      <c r="M81" s="5">
        <v>189895.91612202706</v>
      </c>
      <c r="N81" s="5">
        <v>0</v>
      </c>
      <c r="O81" s="5">
        <v>5035.5128937179543</v>
      </c>
      <c r="P81" s="5">
        <v>33729.41132763998</v>
      </c>
      <c r="Q81" s="5">
        <v>0</v>
      </c>
      <c r="R81" s="5">
        <v>0</v>
      </c>
      <c r="S81" s="5">
        <v>21419.872098930282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3830.3447944969053</v>
      </c>
      <c r="AC81" s="5">
        <v>728.53664597258671</v>
      </c>
      <c r="AD81" s="5">
        <v>0</v>
      </c>
      <c r="AE81" s="5">
        <v>0</v>
      </c>
      <c r="AF81" s="5">
        <v>0</v>
      </c>
      <c r="AG81" s="5">
        <v>946301.32297422085</v>
      </c>
      <c r="AH81" s="5">
        <v>12062832.760136683</v>
      </c>
      <c r="AI81" s="5">
        <v>83836.28174533468</v>
      </c>
      <c r="AJ81" s="5">
        <v>573.88753581113713</v>
      </c>
      <c r="AK81" s="5">
        <v>135.96631452025426</v>
      </c>
      <c r="AL81" s="5">
        <v>0</v>
      </c>
      <c r="AM81" s="5">
        <v>0</v>
      </c>
      <c r="AN81" s="5">
        <v>0</v>
      </c>
      <c r="AO81" s="5">
        <v>35530.389717363367</v>
      </c>
      <c r="AP81" s="5">
        <v>0</v>
      </c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>
        <f t="shared" si="6"/>
        <v>13383850.202306718</v>
      </c>
      <c r="BR81" s="5">
        <v>576893.67386633693</v>
      </c>
      <c r="BS81" s="5">
        <f t="shared" si="7"/>
        <v>13960743.876173055</v>
      </c>
      <c r="BT81" s="5">
        <v>819316.4099999998</v>
      </c>
      <c r="BU81" s="5"/>
      <c r="BV81" s="5">
        <f t="shared" si="8"/>
        <v>819316.4099999998</v>
      </c>
      <c r="BW81" s="5">
        <v>46004.584855224661</v>
      </c>
      <c r="BX81" s="5">
        <f t="shared" si="9"/>
        <v>865320.9948552245</v>
      </c>
      <c r="BY81" s="5">
        <f t="shared" si="10"/>
        <v>14826064.87102828</v>
      </c>
      <c r="BZ81" s="5">
        <v>1791420.2266166001</v>
      </c>
      <c r="CA81" s="5">
        <f t="shared" si="11"/>
        <v>16617485.09764488</v>
      </c>
    </row>
    <row r="82" spans="1:79" x14ac:dyDescent="0.2">
      <c r="A82" s="5">
        <v>79</v>
      </c>
      <c r="B82" s="5" t="s">
        <v>153</v>
      </c>
      <c r="C82" s="5">
        <v>0</v>
      </c>
      <c r="D82" s="5"/>
      <c r="E82" s="5"/>
      <c r="F82" s="5"/>
      <c r="G82" s="5"/>
      <c r="H82" s="5"/>
      <c r="I82" s="5"/>
      <c r="J82" s="5"/>
      <c r="K82" s="5"/>
      <c r="L82" s="5"/>
      <c r="M82" s="5">
        <v>83091.258904268776</v>
      </c>
      <c r="N82" s="5">
        <v>6429.9454477526451</v>
      </c>
      <c r="O82" s="5">
        <v>186266.21614225747</v>
      </c>
      <c r="P82" s="5">
        <v>79015.108631095543</v>
      </c>
      <c r="Q82" s="5">
        <v>157.40639311713824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243.39028749767522</v>
      </c>
      <c r="AC82" s="5">
        <v>0</v>
      </c>
      <c r="AD82" s="5">
        <v>0</v>
      </c>
      <c r="AE82" s="5">
        <v>0</v>
      </c>
      <c r="AF82" s="5">
        <v>7275.606143243318</v>
      </c>
      <c r="AG82" s="5">
        <v>5986231.6548806475</v>
      </c>
      <c r="AH82" s="5">
        <v>167315.34317252197</v>
      </c>
      <c r="AI82" s="5">
        <v>0</v>
      </c>
      <c r="AJ82" s="5">
        <v>104.05941430395841</v>
      </c>
      <c r="AK82" s="5">
        <v>2550.1250109184261</v>
      </c>
      <c r="AL82" s="5">
        <v>0</v>
      </c>
      <c r="AM82" s="5">
        <v>0</v>
      </c>
      <c r="AN82" s="5">
        <v>4922.1651050386736</v>
      </c>
      <c r="AO82" s="5">
        <v>154.80709570897668</v>
      </c>
      <c r="AP82" s="5">
        <v>0</v>
      </c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>
        <f t="shared" si="6"/>
        <v>6523757.0866283728</v>
      </c>
      <c r="BR82" s="5">
        <v>731372.94770175335</v>
      </c>
      <c r="BS82" s="5">
        <f t="shared" si="7"/>
        <v>7255130.0343301259</v>
      </c>
      <c r="BT82" s="5">
        <v>454162.93000000005</v>
      </c>
      <c r="BU82" s="5"/>
      <c r="BV82" s="5">
        <f t="shared" si="8"/>
        <v>454162.93000000005</v>
      </c>
      <c r="BW82" s="5">
        <v>110468.64739811751</v>
      </c>
      <c r="BX82" s="5">
        <f t="shared" si="9"/>
        <v>564631.57739811752</v>
      </c>
      <c r="BY82" s="5">
        <f t="shared" si="10"/>
        <v>7819761.6117282435</v>
      </c>
      <c r="BZ82" s="5">
        <v>1145902.5311163501</v>
      </c>
      <c r="CA82" s="5">
        <f t="shared" si="11"/>
        <v>8965664.1428445932</v>
      </c>
    </row>
    <row r="83" spans="1:79" x14ac:dyDescent="0.2">
      <c r="A83" s="5">
        <v>80</v>
      </c>
      <c r="B83" s="5" t="s">
        <v>154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5"/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3538825.5306350067</v>
      </c>
      <c r="T83" s="5">
        <v>0</v>
      </c>
      <c r="U83" s="5">
        <v>0</v>
      </c>
      <c r="V83" s="5">
        <v>0</v>
      </c>
      <c r="W83" s="5">
        <v>0</v>
      </c>
      <c r="X83" s="5">
        <v>72309.068960856588</v>
      </c>
      <c r="Y83" s="5">
        <v>0</v>
      </c>
      <c r="Z83" s="5">
        <v>0</v>
      </c>
      <c r="AA83" s="5">
        <v>0</v>
      </c>
      <c r="AB83" s="5">
        <v>18.138827302869316</v>
      </c>
      <c r="AC83" s="5">
        <v>0</v>
      </c>
      <c r="AD83" s="5">
        <v>0</v>
      </c>
      <c r="AE83" s="5">
        <v>0</v>
      </c>
      <c r="AF83" s="5">
        <v>3928.4150224539103</v>
      </c>
      <c r="AG83" s="5">
        <v>5112702.7866957905</v>
      </c>
      <c r="AH83" s="5">
        <v>0</v>
      </c>
      <c r="AI83" s="5">
        <v>372.32768295619672</v>
      </c>
      <c r="AJ83" s="5">
        <v>27594.960203514307</v>
      </c>
      <c r="AK83" s="5">
        <v>0</v>
      </c>
      <c r="AL83" s="5">
        <v>0</v>
      </c>
      <c r="AM83" s="5">
        <v>0</v>
      </c>
      <c r="AN83" s="5">
        <v>0</v>
      </c>
      <c r="AO83" s="5">
        <v>22398.2553120421</v>
      </c>
      <c r="AP83" s="5">
        <v>0</v>
      </c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>
        <f t="shared" si="6"/>
        <v>8778149.4833399225</v>
      </c>
      <c r="BR83" s="5">
        <v>74087.804931537961</v>
      </c>
      <c r="BS83" s="5">
        <f t="shared" si="7"/>
        <v>8852237.2882714607</v>
      </c>
      <c r="BT83" s="5"/>
      <c r="BU83" s="5"/>
      <c r="BV83" s="5">
        <f t="shared" si="8"/>
        <v>0</v>
      </c>
      <c r="BW83" s="5">
        <v>0</v>
      </c>
      <c r="BX83" s="5">
        <f t="shared" si="9"/>
        <v>0</v>
      </c>
      <c r="BY83" s="5">
        <f t="shared" si="10"/>
        <v>8852237.2882714607</v>
      </c>
      <c r="BZ83" s="5">
        <v>1801560.7659733901</v>
      </c>
      <c r="CA83" s="5">
        <f t="shared" si="11"/>
        <v>10653798.05424485</v>
      </c>
    </row>
    <row r="84" spans="1:79" x14ac:dyDescent="0.2">
      <c r="A84" s="5">
        <v>81</v>
      </c>
      <c r="B84" s="5" t="s">
        <v>155</v>
      </c>
      <c r="C84" s="5">
        <v>0</v>
      </c>
      <c r="D84" s="5"/>
      <c r="E84" s="5"/>
      <c r="F84" s="5"/>
      <c r="G84" s="5"/>
      <c r="H84" s="5"/>
      <c r="I84" s="5"/>
      <c r="J84" s="5"/>
      <c r="K84" s="5"/>
      <c r="L84" s="5"/>
      <c r="M84" s="5">
        <v>2830065.9909763667</v>
      </c>
      <c r="N84" s="5">
        <v>0</v>
      </c>
      <c r="O84" s="5">
        <v>16681.117534680339</v>
      </c>
      <c r="P84" s="5">
        <v>1748.0793269467226</v>
      </c>
      <c r="Q84" s="5">
        <v>0</v>
      </c>
      <c r="R84" s="5">
        <v>0</v>
      </c>
      <c r="S84" s="5">
        <v>2968.6256391272864</v>
      </c>
      <c r="T84" s="5">
        <v>0</v>
      </c>
      <c r="U84" s="5">
        <v>34579.292380335923</v>
      </c>
      <c r="V84" s="5">
        <v>4172.5914993445313</v>
      </c>
      <c r="W84" s="5">
        <v>295.94072026483013</v>
      </c>
      <c r="X84" s="5">
        <v>0</v>
      </c>
      <c r="Y84" s="5">
        <v>4469.4796844500997</v>
      </c>
      <c r="Z84" s="5">
        <v>0</v>
      </c>
      <c r="AA84" s="5">
        <v>0</v>
      </c>
      <c r="AB84" s="5">
        <v>130.5058256118881</v>
      </c>
      <c r="AC84" s="5">
        <v>0</v>
      </c>
      <c r="AD84" s="5">
        <v>268.56886483549079</v>
      </c>
      <c r="AE84" s="5">
        <v>0</v>
      </c>
      <c r="AF84" s="5">
        <v>456110.04124928021</v>
      </c>
      <c r="AG84" s="5">
        <v>5143711.6193962395</v>
      </c>
      <c r="AH84" s="5">
        <v>1678304.3935320976</v>
      </c>
      <c r="AI84" s="5">
        <v>9813.3476570219882</v>
      </c>
      <c r="AJ84" s="5">
        <v>25318.106109688251</v>
      </c>
      <c r="AK84" s="5">
        <v>8452.3516973395235</v>
      </c>
      <c r="AL84" s="5">
        <v>11168.462999581716</v>
      </c>
      <c r="AM84" s="5">
        <v>1179.5983751367926</v>
      </c>
      <c r="AN84" s="5">
        <v>3065.3006048179327</v>
      </c>
      <c r="AO84" s="5">
        <v>172.50549824576424</v>
      </c>
      <c r="AP84" s="5">
        <v>0</v>
      </c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>
        <f t="shared" si="6"/>
        <v>10232675.919571411</v>
      </c>
      <c r="BR84" s="5">
        <v>286550.72302081913</v>
      </c>
      <c r="BS84" s="5">
        <f t="shared" si="7"/>
        <v>10519226.642592231</v>
      </c>
      <c r="BT84" s="5">
        <v>223202.52000000005</v>
      </c>
      <c r="BU84" s="5"/>
      <c r="BV84" s="5">
        <f t="shared" si="8"/>
        <v>223202.52000000005</v>
      </c>
      <c r="BW84" s="5">
        <v>143635.70054494799</v>
      </c>
      <c r="BX84" s="5">
        <f t="shared" si="9"/>
        <v>366838.22054494801</v>
      </c>
      <c r="BY84" s="5">
        <f t="shared" si="10"/>
        <v>10886064.863137178</v>
      </c>
      <c r="BZ84" s="5">
        <v>1485570.8360760375</v>
      </c>
      <c r="CA84" s="5">
        <f t="shared" si="11"/>
        <v>12371635.699213216</v>
      </c>
    </row>
    <row r="85" spans="1:79" x14ac:dyDescent="0.2">
      <c r="A85" s="5">
        <v>82</v>
      </c>
      <c r="B85" s="5" t="s">
        <v>156</v>
      </c>
      <c r="C85" s="5">
        <v>0</v>
      </c>
      <c r="D85" s="5"/>
      <c r="E85" s="5"/>
      <c r="F85" s="5"/>
      <c r="G85" s="5"/>
      <c r="H85" s="5"/>
      <c r="I85" s="5"/>
      <c r="J85" s="5"/>
      <c r="K85" s="5"/>
      <c r="L85" s="5"/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777.38315220552431</v>
      </c>
      <c r="AH85" s="5">
        <v>0</v>
      </c>
      <c r="AI85" s="5">
        <v>0</v>
      </c>
      <c r="AJ85" s="5">
        <v>9612468.5659485105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>
        <f t="shared" si="6"/>
        <v>9613245.949100716</v>
      </c>
      <c r="BR85" s="5">
        <v>1586214.4794191839</v>
      </c>
      <c r="BS85" s="5">
        <f t="shared" si="7"/>
        <v>11199460.428519901</v>
      </c>
      <c r="BT85" s="5">
        <v>160808.98000000004</v>
      </c>
      <c r="BU85" s="5"/>
      <c r="BV85" s="5">
        <f t="shared" si="8"/>
        <v>160808.98000000004</v>
      </c>
      <c r="BW85" s="5">
        <v>17594.041503167889</v>
      </c>
      <c r="BX85" s="5">
        <f t="shared" si="9"/>
        <v>178403.02150316793</v>
      </c>
      <c r="BY85" s="5">
        <f t="shared" si="10"/>
        <v>11377863.450023068</v>
      </c>
      <c r="BZ85" s="5">
        <v>2930281.9410978998</v>
      </c>
      <c r="CA85" s="5">
        <f t="shared" si="11"/>
        <v>14308145.391120968</v>
      </c>
    </row>
    <row r="86" spans="1:79" x14ac:dyDescent="0.2">
      <c r="A86" s="5">
        <v>83</v>
      </c>
      <c r="B86" s="5" t="s">
        <v>157</v>
      </c>
      <c r="C86" s="5">
        <v>0</v>
      </c>
      <c r="D86" s="5"/>
      <c r="E86" s="5"/>
      <c r="F86" s="5"/>
      <c r="G86" s="5"/>
      <c r="H86" s="5"/>
      <c r="I86" s="5"/>
      <c r="J86" s="5"/>
      <c r="K86" s="5"/>
      <c r="L86" s="5"/>
      <c r="M86" s="5">
        <v>59.417064017813061</v>
      </c>
      <c r="N86" s="5">
        <v>0</v>
      </c>
      <c r="O86" s="5">
        <v>0</v>
      </c>
      <c r="P86" s="5">
        <v>18.942660249496683</v>
      </c>
      <c r="Q86" s="5">
        <v>0</v>
      </c>
      <c r="R86" s="5">
        <v>8088.2300781898512</v>
      </c>
      <c r="S86" s="5">
        <v>4714.2731474232123</v>
      </c>
      <c r="T86" s="5">
        <v>0</v>
      </c>
      <c r="U86" s="5">
        <v>0</v>
      </c>
      <c r="V86" s="5">
        <v>19627.542425847467</v>
      </c>
      <c r="W86" s="5">
        <v>121086.02441288387</v>
      </c>
      <c r="X86" s="5">
        <v>48781.908686346251</v>
      </c>
      <c r="Y86" s="5">
        <v>0</v>
      </c>
      <c r="Z86" s="5">
        <v>0</v>
      </c>
      <c r="AA86" s="5">
        <v>0</v>
      </c>
      <c r="AB86" s="5">
        <v>0</v>
      </c>
      <c r="AC86" s="5">
        <v>85017.510430758906</v>
      </c>
      <c r="AD86" s="5">
        <v>47195.077725386232</v>
      </c>
      <c r="AE86" s="5">
        <v>79202.620392792771</v>
      </c>
      <c r="AF86" s="5">
        <v>0</v>
      </c>
      <c r="AG86" s="5">
        <v>13583.148433378256</v>
      </c>
      <c r="AH86" s="5">
        <v>0</v>
      </c>
      <c r="AI86" s="5">
        <v>10630.203085258776</v>
      </c>
      <c r="AJ86" s="5">
        <v>14739167.415549558</v>
      </c>
      <c r="AK86" s="5">
        <v>9057.5075485326124</v>
      </c>
      <c r="AL86" s="5">
        <v>1368.295221302885</v>
      </c>
      <c r="AM86" s="5">
        <v>2205.4849001352359</v>
      </c>
      <c r="AN86" s="5">
        <v>4200.114352394723</v>
      </c>
      <c r="AO86" s="5">
        <v>7813.3661816214462</v>
      </c>
      <c r="AP86" s="5">
        <v>2369.3205173786687</v>
      </c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>
        <f t="shared" si="6"/>
        <v>15204186.402813455</v>
      </c>
      <c r="BR86" s="5">
        <v>963153.1317595439</v>
      </c>
      <c r="BS86" s="5">
        <f t="shared" si="7"/>
        <v>16167339.534573</v>
      </c>
      <c r="BT86" s="5">
        <v>1039329.2499999994</v>
      </c>
      <c r="BU86" s="5"/>
      <c r="BV86" s="5">
        <f t="shared" si="8"/>
        <v>1039329.2499999994</v>
      </c>
      <c r="BW86" s="5">
        <v>182771.59750097388</v>
      </c>
      <c r="BX86" s="5">
        <f t="shared" si="9"/>
        <v>1222100.8475009734</v>
      </c>
      <c r="BY86" s="5">
        <f t="shared" si="10"/>
        <v>17389440.382073972</v>
      </c>
      <c r="BZ86" s="5">
        <v>4589981.8095948631</v>
      </c>
      <c r="CA86" s="5">
        <f t="shared" si="11"/>
        <v>21979422.191668835</v>
      </c>
    </row>
    <row r="87" spans="1:79" x14ac:dyDescent="0.2">
      <c r="A87" s="5">
        <v>84</v>
      </c>
      <c r="B87" s="5" t="s">
        <v>158</v>
      </c>
      <c r="C87" s="5">
        <v>0</v>
      </c>
      <c r="D87" s="5"/>
      <c r="E87" s="5"/>
      <c r="F87" s="5"/>
      <c r="G87" s="5"/>
      <c r="H87" s="5"/>
      <c r="I87" s="5"/>
      <c r="J87" s="5"/>
      <c r="K87" s="5"/>
      <c r="L87" s="5"/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5718891.5216654846</v>
      </c>
      <c r="W87" s="5">
        <v>3505127.0554514858</v>
      </c>
      <c r="X87" s="5">
        <v>59090.620407665891</v>
      </c>
      <c r="Y87" s="5">
        <v>0</v>
      </c>
      <c r="Z87" s="5">
        <v>0</v>
      </c>
      <c r="AA87" s="5">
        <v>0</v>
      </c>
      <c r="AB87" s="5">
        <v>0</v>
      </c>
      <c r="AC87" s="5">
        <v>24594.664688797347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34.490588450501697</v>
      </c>
      <c r="AO87" s="5">
        <v>0</v>
      </c>
      <c r="AP87" s="5">
        <v>0</v>
      </c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>
        <f t="shared" si="6"/>
        <v>9307738.3528018836</v>
      </c>
      <c r="BR87" s="5">
        <v>-653.84775698076498</v>
      </c>
      <c r="BS87" s="5">
        <f t="shared" si="7"/>
        <v>9307084.5050449036</v>
      </c>
      <c r="BT87" s="5">
        <v>2386616.9700000002</v>
      </c>
      <c r="BU87" s="5"/>
      <c r="BV87" s="5">
        <f t="shared" si="8"/>
        <v>2386616.9700000002</v>
      </c>
      <c r="BW87" s="5">
        <v>851496.78225269821</v>
      </c>
      <c r="BX87" s="5">
        <f t="shared" si="9"/>
        <v>3238113.7522526984</v>
      </c>
      <c r="BY87" s="5">
        <f t="shared" si="10"/>
        <v>12545198.257297602</v>
      </c>
      <c r="BZ87" s="5">
        <v>1774215.88549892</v>
      </c>
      <c r="CA87" s="5">
        <f t="shared" si="11"/>
        <v>14319414.142796522</v>
      </c>
    </row>
    <row r="88" spans="1:79" x14ac:dyDescent="0.2">
      <c r="A88" s="5">
        <v>85</v>
      </c>
      <c r="B88" s="5" t="s">
        <v>159</v>
      </c>
      <c r="C88" s="5">
        <v>0</v>
      </c>
      <c r="D88" s="5"/>
      <c r="E88" s="5"/>
      <c r="F88" s="5"/>
      <c r="G88" s="5"/>
      <c r="H88" s="5"/>
      <c r="I88" s="5"/>
      <c r="J88" s="5"/>
      <c r="K88" s="5"/>
      <c r="L88" s="5"/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1224.5200440612125</v>
      </c>
      <c r="T88" s="5">
        <v>0</v>
      </c>
      <c r="U88" s="5">
        <v>0</v>
      </c>
      <c r="V88" s="5">
        <v>15894030.460948098</v>
      </c>
      <c r="W88" s="5">
        <v>511768.28952860151</v>
      </c>
      <c r="X88" s="5">
        <v>439951.56541700539</v>
      </c>
      <c r="Y88" s="5">
        <v>0</v>
      </c>
      <c r="Z88" s="5">
        <v>0</v>
      </c>
      <c r="AA88" s="5">
        <v>0</v>
      </c>
      <c r="AB88" s="5">
        <v>878.44429182822705</v>
      </c>
      <c r="AC88" s="5">
        <v>121.70757310512677</v>
      </c>
      <c r="AD88" s="5">
        <v>148231.60169819015</v>
      </c>
      <c r="AE88" s="5">
        <v>140996.31676404073</v>
      </c>
      <c r="AF88" s="5">
        <v>0</v>
      </c>
      <c r="AG88" s="5">
        <v>0</v>
      </c>
      <c r="AH88" s="5">
        <v>0</v>
      </c>
      <c r="AI88" s="5">
        <v>1488.9290570807889</v>
      </c>
      <c r="AJ88" s="5">
        <v>829.5332345515651</v>
      </c>
      <c r="AK88" s="5">
        <v>272.83187715241502</v>
      </c>
      <c r="AL88" s="5">
        <v>0</v>
      </c>
      <c r="AM88" s="5">
        <v>1270.9289043192221</v>
      </c>
      <c r="AN88" s="5">
        <v>215.76499811690925</v>
      </c>
      <c r="AO88" s="5">
        <v>63.66035211755856</v>
      </c>
      <c r="AP88" s="5">
        <v>0</v>
      </c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>
        <f t="shared" si="6"/>
        <v>17141344.554688271</v>
      </c>
      <c r="BR88" s="5">
        <v>1281313.649615807</v>
      </c>
      <c r="BS88" s="5">
        <f t="shared" si="7"/>
        <v>18422658.204304077</v>
      </c>
      <c r="BT88" s="5">
        <v>207036.22999999998</v>
      </c>
      <c r="BU88" s="5"/>
      <c r="BV88" s="5">
        <f t="shared" si="8"/>
        <v>207036.22999999998</v>
      </c>
      <c r="BW88" s="5">
        <v>0</v>
      </c>
      <c r="BX88" s="5">
        <f t="shared" si="9"/>
        <v>207036.22999999998</v>
      </c>
      <c r="BY88" s="5">
        <f t="shared" si="10"/>
        <v>18629694.434304077</v>
      </c>
      <c r="BZ88" s="5">
        <v>7834318.8069552658</v>
      </c>
      <c r="CA88" s="5">
        <f t="shared" si="11"/>
        <v>26464013.241259344</v>
      </c>
    </row>
    <row r="89" spans="1:79" x14ac:dyDescent="0.2">
      <c r="A89" s="5">
        <v>86</v>
      </c>
      <c r="B89" s="5" t="s">
        <v>160</v>
      </c>
      <c r="C89" s="5">
        <v>0</v>
      </c>
      <c r="D89" s="5"/>
      <c r="E89" s="5"/>
      <c r="F89" s="5"/>
      <c r="G89" s="5"/>
      <c r="H89" s="5"/>
      <c r="I89" s="5"/>
      <c r="J89" s="5"/>
      <c r="K89" s="5"/>
      <c r="L89" s="5"/>
      <c r="M89" s="5">
        <v>0</v>
      </c>
      <c r="N89" s="5">
        <v>33.865569788184935</v>
      </c>
      <c r="O89" s="5">
        <v>350.1506277743627</v>
      </c>
      <c r="P89" s="5">
        <v>0.33232737279818741</v>
      </c>
      <c r="Q89" s="5">
        <v>0</v>
      </c>
      <c r="R89" s="5">
        <v>0</v>
      </c>
      <c r="S89" s="5">
        <v>0</v>
      </c>
      <c r="T89" s="5">
        <v>0</v>
      </c>
      <c r="U89" s="5">
        <v>220.72918289823173</v>
      </c>
      <c r="V89" s="5">
        <v>19681793.326342791</v>
      </c>
      <c r="W89" s="5">
        <v>5595093.385909602</v>
      </c>
      <c r="X89" s="5">
        <v>3379384.3510988001</v>
      </c>
      <c r="Y89" s="5">
        <v>30701.067731971692</v>
      </c>
      <c r="Z89" s="5">
        <v>0</v>
      </c>
      <c r="AA89" s="5">
        <v>0</v>
      </c>
      <c r="AB89" s="5">
        <v>47265.353747688561</v>
      </c>
      <c r="AC89" s="5">
        <v>30342.333454567033</v>
      </c>
      <c r="AD89" s="5">
        <v>276111.35843344044</v>
      </c>
      <c r="AE89" s="5">
        <v>397261.34669195127</v>
      </c>
      <c r="AF89" s="5">
        <v>0</v>
      </c>
      <c r="AG89" s="5">
        <v>0</v>
      </c>
      <c r="AH89" s="5">
        <v>0</v>
      </c>
      <c r="AI89" s="5">
        <v>0</v>
      </c>
      <c r="AJ89" s="5">
        <v>9807.5289185169113</v>
      </c>
      <c r="AK89" s="5">
        <v>24216.051319210976</v>
      </c>
      <c r="AL89" s="5">
        <v>0</v>
      </c>
      <c r="AM89" s="5">
        <v>0</v>
      </c>
      <c r="AN89" s="5">
        <v>130745.93983976857</v>
      </c>
      <c r="AO89" s="5">
        <v>3450.3774013281391</v>
      </c>
      <c r="AP89" s="5">
        <v>78.899242044993471</v>
      </c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>
        <f t="shared" si="6"/>
        <v>29606856.397839516</v>
      </c>
      <c r="BR89" s="5">
        <v>2428346.555249216</v>
      </c>
      <c r="BS89" s="5">
        <f t="shared" si="7"/>
        <v>32035202.953088731</v>
      </c>
      <c r="BT89" s="5">
        <v>6164088.7299999939</v>
      </c>
      <c r="BU89" s="5"/>
      <c r="BV89" s="5">
        <f t="shared" si="8"/>
        <v>6164088.7299999939</v>
      </c>
      <c r="BW89" s="5">
        <v>301994.01225920056</v>
      </c>
      <c r="BX89" s="5">
        <f t="shared" si="9"/>
        <v>6466082.7422591941</v>
      </c>
      <c r="BY89" s="5">
        <f t="shared" si="10"/>
        <v>38501285.695347928</v>
      </c>
      <c r="BZ89" s="5">
        <v>7698027.0502802469</v>
      </c>
      <c r="CA89" s="5">
        <f t="shared" si="11"/>
        <v>46199312.745628178</v>
      </c>
    </row>
    <row r="90" spans="1:79" x14ac:dyDescent="0.2">
      <c r="A90" s="5">
        <v>87</v>
      </c>
      <c r="B90" s="5" t="s">
        <v>161</v>
      </c>
      <c r="C90" s="5">
        <v>0</v>
      </c>
      <c r="D90" s="5"/>
      <c r="E90" s="5"/>
      <c r="F90" s="5"/>
      <c r="G90" s="5"/>
      <c r="H90" s="5"/>
      <c r="I90" s="5"/>
      <c r="J90" s="5"/>
      <c r="K90" s="5"/>
      <c r="L90" s="5"/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13461287.659864545</v>
      </c>
      <c r="W90" s="5">
        <v>2813518.8778070323</v>
      </c>
      <c r="X90" s="5">
        <v>1045179.2953284847</v>
      </c>
      <c r="Y90" s="5">
        <v>0</v>
      </c>
      <c r="Z90" s="5">
        <v>0</v>
      </c>
      <c r="AA90" s="5">
        <v>0</v>
      </c>
      <c r="AB90" s="5">
        <v>0</v>
      </c>
      <c r="AC90" s="5">
        <v>772599.27106464631</v>
      </c>
      <c r="AD90" s="5">
        <v>106065.65615315136</v>
      </c>
      <c r="AE90" s="5">
        <v>246368.54020575684</v>
      </c>
      <c r="AF90" s="5">
        <v>0</v>
      </c>
      <c r="AG90" s="5">
        <v>3980.2327123334035</v>
      </c>
      <c r="AH90" s="5">
        <v>0</v>
      </c>
      <c r="AI90" s="5">
        <v>29.344478215560699</v>
      </c>
      <c r="AJ90" s="5">
        <v>52549.822420025994</v>
      </c>
      <c r="AK90" s="5">
        <v>0</v>
      </c>
      <c r="AL90" s="5">
        <v>630.53353947524829</v>
      </c>
      <c r="AM90" s="5">
        <v>0</v>
      </c>
      <c r="AN90" s="5">
        <v>8683.9335839822506</v>
      </c>
      <c r="AO90" s="5">
        <v>27548.307648463819</v>
      </c>
      <c r="AP90" s="5">
        <v>20.85244659940658</v>
      </c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>
        <f t="shared" si="6"/>
        <v>18538462.327252712</v>
      </c>
      <c r="BR90" s="5">
        <v>1561935.40479274</v>
      </c>
      <c r="BS90" s="5">
        <f t="shared" si="7"/>
        <v>20100397.732045453</v>
      </c>
      <c r="BT90" s="5">
        <v>2618211.919999999</v>
      </c>
      <c r="BU90" s="5"/>
      <c r="BV90" s="5">
        <f t="shared" si="8"/>
        <v>2618211.919999999</v>
      </c>
      <c r="BW90" s="5">
        <v>328720.48493810365</v>
      </c>
      <c r="BX90" s="5">
        <f t="shared" si="9"/>
        <v>2946932.4049381027</v>
      </c>
      <c r="BY90" s="5">
        <f t="shared" si="10"/>
        <v>23047330.136983555</v>
      </c>
      <c r="BZ90" s="5">
        <v>2550571.9956892501</v>
      </c>
      <c r="CA90" s="5">
        <f t="shared" si="11"/>
        <v>25597902.132672805</v>
      </c>
    </row>
    <row r="91" spans="1:79" x14ac:dyDescent="0.2">
      <c r="A91" s="5">
        <v>88</v>
      </c>
      <c r="B91" s="5" t="s">
        <v>162</v>
      </c>
      <c r="C91" s="5">
        <v>0</v>
      </c>
      <c r="D91" s="5"/>
      <c r="E91" s="5"/>
      <c r="F91" s="5"/>
      <c r="G91" s="5"/>
      <c r="H91" s="5"/>
      <c r="I91" s="5"/>
      <c r="J91" s="5"/>
      <c r="K91" s="5"/>
      <c r="L91" s="5"/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2423.4330781870376</v>
      </c>
      <c r="W91" s="5">
        <v>13.445479260591783</v>
      </c>
      <c r="X91" s="5">
        <v>2055785.9441593597</v>
      </c>
      <c r="Y91" s="5">
        <v>0</v>
      </c>
      <c r="Z91" s="5">
        <v>0</v>
      </c>
      <c r="AA91" s="5">
        <v>0</v>
      </c>
      <c r="AB91" s="5">
        <v>0</v>
      </c>
      <c r="AC91" s="5">
        <v>359.44864701108656</v>
      </c>
      <c r="AD91" s="5">
        <v>315857.62566113466</v>
      </c>
      <c r="AE91" s="5">
        <v>203859.30127210534</v>
      </c>
      <c r="AF91" s="5">
        <v>0</v>
      </c>
      <c r="AG91" s="5">
        <v>0</v>
      </c>
      <c r="AH91" s="5">
        <v>0</v>
      </c>
      <c r="AI91" s="5">
        <v>449.08405188165079</v>
      </c>
      <c r="AJ91" s="5">
        <v>0</v>
      </c>
      <c r="AK91" s="5">
        <v>6684.7496819600483</v>
      </c>
      <c r="AL91" s="5">
        <v>0</v>
      </c>
      <c r="AM91" s="5">
        <v>0</v>
      </c>
      <c r="AN91" s="5">
        <v>3544.0375478950341</v>
      </c>
      <c r="AO91" s="5">
        <v>990.6657788283859</v>
      </c>
      <c r="AP91" s="5">
        <v>0</v>
      </c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>
        <f t="shared" si="6"/>
        <v>2589967.7353576231</v>
      </c>
      <c r="BR91" s="5">
        <v>176274.87898934225</v>
      </c>
      <c r="BS91" s="5">
        <f t="shared" si="7"/>
        <v>2766242.6143469652</v>
      </c>
      <c r="BT91" s="5">
        <v>420833.89000000013</v>
      </c>
      <c r="BU91" s="5"/>
      <c r="BV91" s="5">
        <f t="shared" si="8"/>
        <v>420833.89000000013</v>
      </c>
      <c r="BW91" s="5">
        <v>62057.737080224506</v>
      </c>
      <c r="BX91" s="5">
        <f t="shared" si="9"/>
        <v>482891.62708022463</v>
      </c>
      <c r="BY91" s="5">
        <f t="shared" si="10"/>
        <v>3249134.2414271897</v>
      </c>
      <c r="BZ91" s="5">
        <v>864128.06550610997</v>
      </c>
      <c r="CA91" s="5">
        <f t="shared" si="11"/>
        <v>4113262.3069332996</v>
      </c>
    </row>
    <row r="92" spans="1:79" x14ac:dyDescent="0.2">
      <c r="A92" s="5">
        <v>89</v>
      </c>
      <c r="B92" s="5" t="s">
        <v>163</v>
      </c>
      <c r="C92" s="5">
        <v>0</v>
      </c>
      <c r="D92" s="5"/>
      <c r="E92" s="5"/>
      <c r="F92" s="5"/>
      <c r="G92" s="5"/>
      <c r="H92" s="5"/>
      <c r="I92" s="5"/>
      <c r="J92" s="5"/>
      <c r="K92" s="5"/>
      <c r="L92" s="5"/>
      <c r="M92" s="5">
        <v>0</v>
      </c>
      <c r="N92" s="5">
        <v>0</v>
      </c>
      <c r="O92" s="5">
        <v>0</v>
      </c>
      <c r="P92" s="5">
        <v>1669.4197633572628</v>
      </c>
      <c r="Q92" s="5">
        <v>0</v>
      </c>
      <c r="R92" s="5">
        <v>786679.32036471693</v>
      </c>
      <c r="S92" s="5">
        <v>36604.850422219657</v>
      </c>
      <c r="T92" s="5">
        <v>0</v>
      </c>
      <c r="U92" s="5">
        <v>0</v>
      </c>
      <c r="V92" s="5">
        <v>2843817.8108272986</v>
      </c>
      <c r="W92" s="5">
        <v>230593.28126887794</v>
      </c>
      <c r="X92" s="5">
        <v>7994455.4512776136</v>
      </c>
      <c r="Y92" s="5">
        <v>287829.50762439112</v>
      </c>
      <c r="Z92" s="5">
        <v>0</v>
      </c>
      <c r="AA92" s="5">
        <v>118881.85984110297</v>
      </c>
      <c r="AB92" s="5">
        <v>43124.482317404159</v>
      </c>
      <c r="AC92" s="5">
        <v>1000956.111040454</v>
      </c>
      <c r="AD92" s="5">
        <v>991132.41050006042</v>
      </c>
      <c r="AE92" s="5">
        <v>734982.95851199725</v>
      </c>
      <c r="AF92" s="5">
        <v>0</v>
      </c>
      <c r="AG92" s="5">
        <v>36536.18731618231</v>
      </c>
      <c r="AH92" s="5">
        <v>0</v>
      </c>
      <c r="AI92" s="5">
        <v>61454.287773497417</v>
      </c>
      <c r="AJ92" s="5">
        <v>96139.893297725299</v>
      </c>
      <c r="AK92" s="5">
        <v>18358.883962253411</v>
      </c>
      <c r="AL92" s="5">
        <v>18783.812084930072</v>
      </c>
      <c r="AM92" s="5">
        <v>1320.4957246975921</v>
      </c>
      <c r="AN92" s="5">
        <v>561918.28817974171</v>
      </c>
      <c r="AO92" s="5">
        <v>56850.80384872658</v>
      </c>
      <c r="AP92" s="5">
        <v>7828.522826198131</v>
      </c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>
        <f t="shared" si="6"/>
        <v>15929918.638773447</v>
      </c>
      <c r="BR92" s="5">
        <v>1628913.4613779734</v>
      </c>
      <c r="BS92" s="5">
        <f t="shared" si="7"/>
        <v>17558832.10015142</v>
      </c>
      <c r="BT92" s="5">
        <v>1401954.7699999989</v>
      </c>
      <c r="BU92" s="5"/>
      <c r="BV92" s="5">
        <f t="shared" si="8"/>
        <v>1401954.7699999989</v>
      </c>
      <c r="BW92" s="5">
        <v>230782.37924417306</v>
      </c>
      <c r="BX92" s="5">
        <f t="shared" si="9"/>
        <v>1632737.149244172</v>
      </c>
      <c r="BY92" s="5">
        <f t="shared" si="10"/>
        <v>19191569.24939559</v>
      </c>
      <c r="BZ92" s="5">
        <v>1622219.82147909</v>
      </c>
      <c r="CA92" s="5">
        <f t="shared" si="11"/>
        <v>20813789.07087468</v>
      </c>
    </row>
    <row r="93" spans="1:79" x14ac:dyDescent="0.2">
      <c r="A93" s="5">
        <v>90</v>
      </c>
      <c r="B93" s="5" t="s">
        <v>164</v>
      </c>
      <c r="C93" s="5">
        <v>0</v>
      </c>
      <c r="D93" s="5"/>
      <c r="E93" s="5"/>
      <c r="F93" s="5"/>
      <c r="G93" s="5"/>
      <c r="H93" s="5"/>
      <c r="I93" s="5"/>
      <c r="J93" s="5"/>
      <c r="K93" s="5"/>
      <c r="L93" s="5"/>
      <c r="M93" s="5">
        <v>0</v>
      </c>
      <c r="N93" s="5">
        <v>0</v>
      </c>
      <c r="O93" s="5">
        <v>183.04519182833002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4251.4460118707566</v>
      </c>
      <c r="W93" s="5">
        <v>0</v>
      </c>
      <c r="X93" s="5">
        <v>402364.59917348693</v>
      </c>
      <c r="Y93" s="5">
        <v>0</v>
      </c>
      <c r="Z93" s="5">
        <v>0</v>
      </c>
      <c r="AA93" s="5">
        <v>0</v>
      </c>
      <c r="AB93" s="5">
        <v>0</v>
      </c>
      <c r="AC93" s="5">
        <v>2979.4082882828334</v>
      </c>
      <c r="AD93" s="5">
        <v>4365354.6363287177</v>
      </c>
      <c r="AE93" s="5">
        <v>364052.35804277036</v>
      </c>
      <c r="AF93" s="5">
        <v>0</v>
      </c>
      <c r="AG93" s="5">
        <v>481.97173944558534</v>
      </c>
      <c r="AH93" s="5">
        <v>0</v>
      </c>
      <c r="AI93" s="5">
        <v>11107.866199813016</v>
      </c>
      <c r="AJ93" s="5">
        <v>0</v>
      </c>
      <c r="AK93" s="5">
        <v>28679.334239311738</v>
      </c>
      <c r="AL93" s="5">
        <v>0</v>
      </c>
      <c r="AM93" s="5">
        <v>0</v>
      </c>
      <c r="AN93" s="5">
        <v>101.51080855492913</v>
      </c>
      <c r="AO93" s="5">
        <v>0</v>
      </c>
      <c r="AP93" s="5">
        <v>5041.5582166049726</v>
      </c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>
        <f t="shared" si="6"/>
        <v>5184597.7342406865</v>
      </c>
      <c r="BR93" s="5">
        <v>123361.26175342273</v>
      </c>
      <c r="BS93" s="5">
        <f t="shared" si="7"/>
        <v>5307958.9959941097</v>
      </c>
      <c r="BT93" s="5">
        <v>127069.42</v>
      </c>
      <c r="BU93" s="5"/>
      <c r="BV93" s="5">
        <f t="shared" si="8"/>
        <v>127069.42</v>
      </c>
      <c r="BW93" s="5">
        <v>9575.0688183398361</v>
      </c>
      <c r="BX93" s="5">
        <f t="shared" si="9"/>
        <v>136644.48881833983</v>
      </c>
      <c r="BY93" s="5">
        <f t="shared" si="10"/>
        <v>5444603.4848124497</v>
      </c>
      <c r="BZ93" s="5">
        <v>927538.51331319858</v>
      </c>
      <c r="CA93" s="5">
        <f t="shared" si="11"/>
        <v>6372141.9981256481</v>
      </c>
    </row>
    <row r="94" spans="1:79" x14ac:dyDescent="0.2">
      <c r="A94" s="5">
        <v>91</v>
      </c>
      <c r="B94" s="5" t="s">
        <v>165</v>
      </c>
      <c r="C94" s="5">
        <v>0</v>
      </c>
      <c r="D94" s="5"/>
      <c r="E94" s="5"/>
      <c r="F94" s="5"/>
      <c r="G94" s="5"/>
      <c r="H94" s="5"/>
      <c r="I94" s="5"/>
      <c r="J94" s="5"/>
      <c r="K94" s="5"/>
      <c r="L94" s="5"/>
      <c r="M94" s="5">
        <v>2410.1001579298136</v>
      </c>
      <c r="N94" s="5">
        <v>0</v>
      </c>
      <c r="O94" s="5">
        <v>27598.701798688435</v>
      </c>
      <c r="P94" s="5">
        <v>4574.6437266599132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124140.38114461451</v>
      </c>
      <c r="Y94" s="5">
        <v>1422.7841611496647</v>
      </c>
      <c r="Z94" s="5">
        <v>0</v>
      </c>
      <c r="AA94" s="5">
        <v>0</v>
      </c>
      <c r="AB94" s="5">
        <v>0</v>
      </c>
      <c r="AC94" s="5">
        <v>18633.752053405471</v>
      </c>
      <c r="AD94" s="5">
        <v>1200618.9607985355</v>
      </c>
      <c r="AE94" s="5">
        <v>2372.8503967864426</v>
      </c>
      <c r="AF94" s="5">
        <v>0</v>
      </c>
      <c r="AG94" s="5">
        <v>0</v>
      </c>
      <c r="AH94" s="5">
        <v>0</v>
      </c>
      <c r="AI94" s="5">
        <v>4374.3601063550223</v>
      </c>
      <c r="AJ94" s="5">
        <v>541.99751886238892</v>
      </c>
      <c r="AK94" s="5">
        <v>1041.3863424251244</v>
      </c>
      <c r="AL94" s="5">
        <v>0</v>
      </c>
      <c r="AM94" s="5">
        <v>0</v>
      </c>
      <c r="AN94" s="5">
        <v>9.7183388880642294</v>
      </c>
      <c r="AO94" s="5">
        <v>0</v>
      </c>
      <c r="AP94" s="5">
        <v>4906.2571434104448</v>
      </c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>
        <f t="shared" si="6"/>
        <v>1392645.8936877106</v>
      </c>
      <c r="BR94" s="5">
        <v>222907.23899156423</v>
      </c>
      <c r="BS94" s="5">
        <f t="shared" si="7"/>
        <v>1615553.1326792748</v>
      </c>
      <c r="BT94" s="5">
        <v>1955981.65</v>
      </c>
      <c r="BU94" s="5"/>
      <c r="BV94" s="5">
        <f t="shared" si="8"/>
        <v>1955981.65</v>
      </c>
      <c r="BW94" s="5">
        <v>112455.33995737969</v>
      </c>
      <c r="BX94" s="5">
        <f t="shared" si="9"/>
        <v>2068436.9899573796</v>
      </c>
      <c r="BY94" s="5">
        <f t="shared" si="10"/>
        <v>3683990.1226366544</v>
      </c>
      <c r="BZ94" s="5">
        <v>250968.44317621842</v>
      </c>
      <c r="CA94" s="5">
        <f t="shared" si="11"/>
        <v>3934958.5658128727</v>
      </c>
    </row>
    <row r="95" spans="1:79" x14ac:dyDescent="0.2">
      <c r="A95" s="5">
        <v>92</v>
      </c>
      <c r="B95" s="5" t="s">
        <v>166</v>
      </c>
      <c r="C95" s="5">
        <v>0</v>
      </c>
      <c r="D95" s="5"/>
      <c r="E95" s="5"/>
      <c r="F95" s="5"/>
      <c r="G95" s="5"/>
      <c r="H95" s="5"/>
      <c r="I95" s="5"/>
      <c r="J95" s="5"/>
      <c r="K95" s="5"/>
      <c r="L95" s="5"/>
      <c r="M95" s="5">
        <v>0</v>
      </c>
      <c r="N95" s="5">
        <v>0</v>
      </c>
      <c r="O95" s="5">
        <v>0</v>
      </c>
      <c r="P95" s="5">
        <v>576.69846407012074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163390.1293981678</v>
      </c>
      <c r="W95" s="5">
        <v>514307.60211165278</v>
      </c>
      <c r="X95" s="5">
        <v>188982.7698433458</v>
      </c>
      <c r="Y95" s="5">
        <v>0</v>
      </c>
      <c r="Z95" s="5">
        <v>0</v>
      </c>
      <c r="AA95" s="5">
        <v>0</v>
      </c>
      <c r="AB95" s="5">
        <v>0</v>
      </c>
      <c r="AC95" s="5">
        <v>124879.9993470483</v>
      </c>
      <c r="AD95" s="5">
        <v>3872234.5583356428</v>
      </c>
      <c r="AE95" s="5">
        <v>151464.38248579716</v>
      </c>
      <c r="AF95" s="5">
        <v>0</v>
      </c>
      <c r="AG95" s="5">
        <v>195.920858432476</v>
      </c>
      <c r="AH95" s="5">
        <v>0</v>
      </c>
      <c r="AI95" s="5">
        <v>0</v>
      </c>
      <c r="AJ95" s="5">
        <v>0.89468969499921125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9678.7860113696624</v>
      </c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>
        <f t="shared" si="6"/>
        <v>5025711.7415452227</v>
      </c>
      <c r="BR95" s="5">
        <v>2423.8327378000236</v>
      </c>
      <c r="BS95" s="5">
        <f t="shared" si="7"/>
        <v>5028135.5742830224</v>
      </c>
      <c r="BT95" s="5">
        <v>5685658.0499999998</v>
      </c>
      <c r="BU95" s="5"/>
      <c r="BV95" s="5">
        <f t="shared" si="8"/>
        <v>5685658.0499999998</v>
      </c>
      <c r="BW95" s="5">
        <v>161244.48928245518</v>
      </c>
      <c r="BX95" s="5">
        <f t="shared" si="9"/>
        <v>5846902.5392824551</v>
      </c>
      <c r="BY95" s="5">
        <f t="shared" si="10"/>
        <v>10875038.113565478</v>
      </c>
      <c r="BZ95" s="5">
        <v>613903.17742539092</v>
      </c>
      <c r="CA95" s="5">
        <f t="shared" si="11"/>
        <v>11488941.290990869</v>
      </c>
    </row>
    <row r="96" spans="1:79" x14ac:dyDescent="0.2">
      <c r="A96" s="5">
        <v>93</v>
      </c>
      <c r="B96" s="5" t="s">
        <v>167</v>
      </c>
      <c r="C96" s="5">
        <v>0</v>
      </c>
      <c r="D96" s="5"/>
      <c r="E96" s="5"/>
      <c r="F96" s="5"/>
      <c r="G96" s="5"/>
      <c r="H96" s="5"/>
      <c r="I96" s="5"/>
      <c r="J96" s="5"/>
      <c r="K96" s="5"/>
      <c r="L96" s="5"/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160982.77114678157</v>
      </c>
      <c r="W96" s="5">
        <v>170092.83219230775</v>
      </c>
      <c r="X96" s="5">
        <v>501524.04255889653</v>
      </c>
      <c r="Y96" s="5">
        <v>0</v>
      </c>
      <c r="Z96" s="5">
        <v>1266.3461959292356</v>
      </c>
      <c r="AA96" s="5">
        <v>0</v>
      </c>
      <c r="AB96" s="5">
        <v>20357.265879402417</v>
      </c>
      <c r="AC96" s="5">
        <v>155714.42503624794</v>
      </c>
      <c r="AD96" s="5">
        <v>3309026.7674036333</v>
      </c>
      <c r="AE96" s="5">
        <v>1050561.6579427789</v>
      </c>
      <c r="AF96" s="5">
        <v>6616.723399950728</v>
      </c>
      <c r="AG96" s="5">
        <v>0</v>
      </c>
      <c r="AH96" s="5">
        <v>0</v>
      </c>
      <c r="AI96" s="5">
        <v>336648.41331460775</v>
      </c>
      <c r="AJ96" s="5">
        <v>4.5707452343786645</v>
      </c>
      <c r="AK96" s="5">
        <v>2030.5760109998505</v>
      </c>
      <c r="AL96" s="5">
        <v>0</v>
      </c>
      <c r="AM96" s="5">
        <v>0</v>
      </c>
      <c r="AN96" s="5">
        <v>14129.455234687322</v>
      </c>
      <c r="AO96" s="5">
        <v>4904.2662648399373</v>
      </c>
      <c r="AP96" s="5">
        <v>72504.460059459248</v>
      </c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>
        <f t="shared" si="6"/>
        <v>5806364.5733857593</v>
      </c>
      <c r="BR96" s="5">
        <v>398647.77108522685</v>
      </c>
      <c r="BS96" s="5">
        <f t="shared" si="7"/>
        <v>6205012.3444709862</v>
      </c>
      <c r="BT96" s="5">
        <v>4884243.5299999975</v>
      </c>
      <c r="BU96" s="5"/>
      <c r="BV96" s="5">
        <f t="shared" si="8"/>
        <v>4884243.5299999975</v>
      </c>
      <c r="BW96" s="5">
        <v>161810.35677315912</v>
      </c>
      <c r="BX96" s="5">
        <f t="shared" si="9"/>
        <v>5046053.8867731569</v>
      </c>
      <c r="BY96" s="5">
        <f t="shared" si="10"/>
        <v>11251066.231244143</v>
      </c>
      <c r="BZ96" s="5">
        <v>724303.37606280996</v>
      </c>
      <c r="CA96" s="5">
        <f t="shared" si="11"/>
        <v>11975369.607306954</v>
      </c>
    </row>
    <row r="97" spans="1:79" x14ac:dyDescent="0.2">
      <c r="A97" s="5">
        <v>94</v>
      </c>
      <c r="B97" s="5" t="s">
        <v>168</v>
      </c>
      <c r="C97" s="5">
        <v>0</v>
      </c>
      <c r="D97" s="5"/>
      <c r="E97" s="5"/>
      <c r="F97" s="5"/>
      <c r="G97" s="5"/>
      <c r="H97" s="5"/>
      <c r="I97" s="5"/>
      <c r="J97" s="5"/>
      <c r="K97" s="5"/>
      <c r="L97" s="5"/>
      <c r="M97" s="5">
        <v>0</v>
      </c>
      <c r="N97" s="5">
        <v>855.00416238622938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52935.863237359481</v>
      </c>
      <c r="W97" s="5">
        <v>184300.96257251315</v>
      </c>
      <c r="X97" s="5">
        <v>1222631.1830846758</v>
      </c>
      <c r="Y97" s="5">
        <v>804468.77131044492</v>
      </c>
      <c r="Z97" s="5">
        <v>14497.962819795697</v>
      </c>
      <c r="AA97" s="5">
        <v>0</v>
      </c>
      <c r="AB97" s="5">
        <v>110955.33439946045</v>
      </c>
      <c r="AC97" s="5">
        <v>1953883.4763055837</v>
      </c>
      <c r="AD97" s="5">
        <v>11388221.006959006</v>
      </c>
      <c r="AE97" s="5">
        <v>3890527.8701874982</v>
      </c>
      <c r="AF97" s="5">
        <v>0</v>
      </c>
      <c r="AG97" s="5">
        <v>6224.2884745182928</v>
      </c>
      <c r="AH97" s="5">
        <v>0</v>
      </c>
      <c r="AI97" s="5">
        <v>0</v>
      </c>
      <c r="AJ97" s="5">
        <v>20869.209288047958</v>
      </c>
      <c r="AK97" s="5">
        <v>778.44887574084817</v>
      </c>
      <c r="AL97" s="5">
        <v>0</v>
      </c>
      <c r="AM97" s="5">
        <v>1684.270209450347</v>
      </c>
      <c r="AN97" s="5">
        <v>4499.2127807484567</v>
      </c>
      <c r="AO97" s="5">
        <v>35936.24192676539</v>
      </c>
      <c r="AP97" s="5">
        <v>8077.2189471768797</v>
      </c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>
        <f t="shared" si="6"/>
        <v>19701346.325541172</v>
      </c>
      <c r="BR97" s="5">
        <v>1054355.1862150503</v>
      </c>
      <c r="BS97" s="5">
        <f t="shared" si="7"/>
        <v>20755701.511756223</v>
      </c>
      <c r="BT97" s="5">
        <v>12558904.073257267</v>
      </c>
      <c r="BU97" s="5"/>
      <c r="BV97" s="5">
        <f t="shared" si="8"/>
        <v>12558904.073257267</v>
      </c>
      <c r="BW97" s="5">
        <v>1952855.4696727847</v>
      </c>
      <c r="BX97" s="5">
        <f t="shared" si="9"/>
        <v>14511759.542930052</v>
      </c>
      <c r="BY97" s="5">
        <f t="shared" si="10"/>
        <v>35267461.054686278</v>
      </c>
      <c r="BZ97" s="5">
        <v>2057077.7101902999</v>
      </c>
      <c r="CA97" s="5">
        <f t="shared" si="11"/>
        <v>37324538.764876574</v>
      </c>
    </row>
    <row r="98" spans="1:79" x14ac:dyDescent="0.2">
      <c r="A98" s="5">
        <v>95</v>
      </c>
      <c r="B98" s="5" t="s">
        <v>169</v>
      </c>
      <c r="C98" s="5">
        <v>0</v>
      </c>
      <c r="D98" s="5"/>
      <c r="E98" s="5"/>
      <c r="F98" s="5"/>
      <c r="G98" s="5"/>
      <c r="H98" s="5"/>
      <c r="I98" s="5"/>
      <c r="J98" s="5"/>
      <c r="K98" s="5"/>
      <c r="L98" s="5"/>
      <c r="M98" s="5">
        <v>0</v>
      </c>
      <c r="N98" s="5">
        <v>0</v>
      </c>
      <c r="O98" s="5">
        <v>26347.771450905388</v>
      </c>
      <c r="P98" s="5">
        <v>0</v>
      </c>
      <c r="Q98" s="5">
        <v>0</v>
      </c>
      <c r="R98" s="5">
        <v>0</v>
      </c>
      <c r="S98" s="5">
        <v>538.57400207542446</v>
      </c>
      <c r="T98" s="5">
        <v>0</v>
      </c>
      <c r="U98" s="5">
        <v>0</v>
      </c>
      <c r="V98" s="5">
        <v>61892.828172128509</v>
      </c>
      <c r="W98" s="5">
        <v>23145.030319504443</v>
      </c>
      <c r="X98" s="5">
        <v>168410.91679187579</v>
      </c>
      <c r="Y98" s="5">
        <v>1309230.7547153153</v>
      </c>
      <c r="Z98" s="5">
        <v>18195.148036885912</v>
      </c>
      <c r="AA98" s="5">
        <v>88760.103865469224</v>
      </c>
      <c r="AB98" s="5">
        <v>26913.36591804522</v>
      </c>
      <c r="AC98" s="5">
        <v>6818860.6652056472</v>
      </c>
      <c r="AD98" s="5">
        <v>1049649.4718878921</v>
      </c>
      <c r="AE98" s="5">
        <v>198122.81241187762</v>
      </c>
      <c r="AF98" s="5">
        <v>0</v>
      </c>
      <c r="AG98" s="5">
        <v>345.20389081297958</v>
      </c>
      <c r="AH98" s="5">
        <v>0</v>
      </c>
      <c r="AI98" s="5">
        <v>116.23723360636947</v>
      </c>
      <c r="AJ98" s="5">
        <v>220.85391153145432</v>
      </c>
      <c r="AK98" s="5">
        <v>0</v>
      </c>
      <c r="AL98" s="5">
        <v>0</v>
      </c>
      <c r="AM98" s="5">
        <v>116.27951206764715</v>
      </c>
      <c r="AN98" s="5">
        <v>65344.340557332122</v>
      </c>
      <c r="AO98" s="5">
        <v>0</v>
      </c>
      <c r="AP98" s="5">
        <v>5085.7171193850827</v>
      </c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>
        <f t="shared" si="6"/>
        <v>9861296.0750023592</v>
      </c>
      <c r="BR98" s="5">
        <v>213249.32368601617</v>
      </c>
      <c r="BS98" s="5">
        <f t="shared" si="7"/>
        <v>10074545.398688376</v>
      </c>
      <c r="BT98" s="5">
        <v>1691685.87</v>
      </c>
      <c r="BU98" s="5"/>
      <c r="BV98" s="5">
        <f t="shared" si="8"/>
        <v>1691685.87</v>
      </c>
      <c r="BW98" s="5">
        <v>258242.95967423066</v>
      </c>
      <c r="BX98" s="5">
        <f t="shared" si="9"/>
        <v>1949928.8296742309</v>
      </c>
      <c r="BY98" s="5">
        <f t="shared" si="10"/>
        <v>12024474.228362607</v>
      </c>
      <c r="BZ98" s="5">
        <v>946677.66673722398</v>
      </c>
      <c r="CA98" s="5">
        <f t="shared" si="11"/>
        <v>12971151.89509983</v>
      </c>
    </row>
    <row r="99" spans="1:79" x14ac:dyDescent="0.2">
      <c r="A99" s="5">
        <v>96</v>
      </c>
      <c r="B99" s="5" t="s">
        <v>170</v>
      </c>
      <c r="C99" s="5">
        <v>0</v>
      </c>
      <c r="D99" s="5"/>
      <c r="E99" s="5"/>
      <c r="F99" s="5"/>
      <c r="G99" s="5"/>
      <c r="H99" s="5"/>
      <c r="I99" s="5"/>
      <c r="J99" s="5"/>
      <c r="K99" s="5"/>
      <c r="L99" s="5"/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9586.3543867609224</v>
      </c>
      <c r="W99" s="5">
        <v>50949.584651947858</v>
      </c>
      <c r="X99" s="5">
        <v>54759.635509588727</v>
      </c>
      <c r="Y99" s="5">
        <v>43734.738579226476</v>
      </c>
      <c r="Z99" s="5">
        <v>0</v>
      </c>
      <c r="AA99" s="5">
        <v>1948.3010684129165</v>
      </c>
      <c r="AB99" s="5">
        <v>6993.767529190216</v>
      </c>
      <c r="AC99" s="5">
        <v>2383418.7368432349</v>
      </c>
      <c r="AD99" s="5">
        <v>152487.04408388893</v>
      </c>
      <c r="AE99" s="5">
        <v>619749.11279458494</v>
      </c>
      <c r="AF99" s="5">
        <v>0</v>
      </c>
      <c r="AG99" s="5">
        <v>0</v>
      </c>
      <c r="AH99" s="5">
        <v>0</v>
      </c>
      <c r="AI99" s="5">
        <v>0</v>
      </c>
      <c r="AJ99" s="5">
        <v>373.75114374235318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1681.7964329886038</v>
      </c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>
        <f t="shared" si="6"/>
        <v>3325682.8230235674</v>
      </c>
      <c r="BR99" s="5">
        <v>92713.770237343357</v>
      </c>
      <c r="BS99" s="5">
        <f t="shared" si="7"/>
        <v>3418396.5932609108</v>
      </c>
      <c r="BT99" s="5">
        <v>1411339.8399999999</v>
      </c>
      <c r="BU99" s="5"/>
      <c r="BV99" s="5">
        <f t="shared" si="8"/>
        <v>1411339.8399999999</v>
      </c>
      <c r="BW99" s="5">
        <v>127254.25804899841</v>
      </c>
      <c r="BX99" s="5">
        <f t="shared" si="9"/>
        <v>1538594.0980489983</v>
      </c>
      <c r="BY99" s="5">
        <f t="shared" si="10"/>
        <v>4956990.6913099093</v>
      </c>
      <c r="BZ99" s="5">
        <v>428412.89366869722</v>
      </c>
      <c r="CA99" s="5">
        <f t="shared" si="11"/>
        <v>5385403.5849786066</v>
      </c>
    </row>
    <row r="100" spans="1:79" x14ac:dyDescent="0.2">
      <c r="A100" s="5">
        <v>97</v>
      </c>
      <c r="B100" s="5" t="s">
        <v>171</v>
      </c>
      <c r="C100" s="5">
        <v>0</v>
      </c>
      <c r="D100" s="5"/>
      <c r="E100" s="5"/>
      <c r="F100" s="5"/>
      <c r="G100" s="5"/>
      <c r="H100" s="5"/>
      <c r="I100" s="5"/>
      <c r="J100" s="5"/>
      <c r="K100" s="5"/>
      <c r="L100" s="5"/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4357.333740331831</v>
      </c>
      <c r="Y100" s="5">
        <v>2662.3752173157018</v>
      </c>
      <c r="Z100" s="5">
        <v>0</v>
      </c>
      <c r="AA100" s="5">
        <v>69444.410178132588</v>
      </c>
      <c r="AB100" s="5">
        <v>0</v>
      </c>
      <c r="AC100" s="5">
        <v>1262630.3427305894</v>
      </c>
      <c r="AD100" s="5">
        <v>23400.045295705724</v>
      </c>
      <c r="AE100" s="5">
        <v>7407.9455341880457</v>
      </c>
      <c r="AF100" s="5">
        <v>0</v>
      </c>
      <c r="AG100" s="5">
        <v>0</v>
      </c>
      <c r="AH100" s="5">
        <v>0</v>
      </c>
      <c r="AI100" s="5">
        <v>5238.4557290777966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217.16623915397261</v>
      </c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>
        <f t="shared" si="6"/>
        <v>1375358.0746644952</v>
      </c>
      <c r="BR100" s="5">
        <v>101793.39328011221</v>
      </c>
      <c r="BS100" s="5">
        <f t="shared" si="7"/>
        <v>1477151.4679446074</v>
      </c>
      <c r="BT100" s="5">
        <v>442213.01999999996</v>
      </c>
      <c r="BU100" s="5"/>
      <c r="BV100" s="5">
        <f t="shared" si="8"/>
        <v>442213.01999999996</v>
      </c>
      <c r="BW100" s="5">
        <v>42088.893877476075</v>
      </c>
      <c r="BX100" s="5">
        <f t="shared" si="9"/>
        <v>484301.91387747601</v>
      </c>
      <c r="BY100" s="5">
        <f t="shared" si="10"/>
        <v>1961453.3818220834</v>
      </c>
      <c r="BZ100" s="5">
        <v>255896.961991616</v>
      </c>
      <c r="CA100" s="5">
        <f t="shared" si="11"/>
        <v>2217350.3438136992</v>
      </c>
    </row>
    <row r="101" spans="1:79" x14ac:dyDescent="0.2">
      <c r="A101" s="5">
        <v>98</v>
      </c>
      <c r="B101" s="5" t="s">
        <v>172</v>
      </c>
      <c r="C101" s="5">
        <v>0</v>
      </c>
      <c r="D101" s="5"/>
      <c r="E101" s="5"/>
      <c r="F101" s="5"/>
      <c r="G101" s="5"/>
      <c r="H101" s="5"/>
      <c r="I101" s="5"/>
      <c r="J101" s="5"/>
      <c r="K101" s="5"/>
      <c r="L101" s="5"/>
      <c r="M101" s="5">
        <v>0</v>
      </c>
      <c r="N101" s="5">
        <v>0</v>
      </c>
      <c r="O101" s="5">
        <v>0</v>
      </c>
      <c r="P101" s="5">
        <v>14.987964513198254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1609326.1273434965</v>
      </c>
      <c r="Y101" s="5">
        <v>104668.63460239753</v>
      </c>
      <c r="Z101" s="5">
        <v>0</v>
      </c>
      <c r="AA101" s="5">
        <v>17425.500689237826</v>
      </c>
      <c r="AB101" s="5">
        <v>6985.5721481060227</v>
      </c>
      <c r="AC101" s="5">
        <v>3016216.9747201316</v>
      </c>
      <c r="AD101" s="5">
        <v>267561.18323884561</v>
      </c>
      <c r="AE101" s="5">
        <v>246304.01914091368</v>
      </c>
      <c r="AF101" s="5">
        <v>0</v>
      </c>
      <c r="AG101" s="5">
        <v>0</v>
      </c>
      <c r="AH101" s="5">
        <v>0</v>
      </c>
      <c r="AI101" s="5">
        <v>27636.669460254296</v>
      </c>
      <c r="AJ101" s="5">
        <v>1795.5872580204364</v>
      </c>
      <c r="AK101" s="5">
        <v>6339.9552948026985</v>
      </c>
      <c r="AL101" s="5">
        <v>0</v>
      </c>
      <c r="AM101" s="5">
        <v>0</v>
      </c>
      <c r="AN101" s="5">
        <v>0</v>
      </c>
      <c r="AO101" s="5">
        <v>1125.1799717432259</v>
      </c>
      <c r="AP101" s="5">
        <v>2417.885104836053</v>
      </c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>
        <f t="shared" si="6"/>
        <v>5307818.2769372994</v>
      </c>
      <c r="BR101" s="5">
        <v>296578.41437137034</v>
      </c>
      <c r="BS101" s="5">
        <f t="shared" si="7"/>
        <v>5604396.6913086697</v>
      </c>
      <c r="BT101" s="5">
        <v>714501.56000000029</v>
      </c>
      <c r="BU101" s="5"/>
      <c r="BV101" s="5">
        <f t="shared" si="8"/>
        <v>714501.56000000029</v>
      </c>
      <c r="BW101" s="5">
        <v>112929.64458192419</v>
      </c>
      <c r="BX101" s="5">
        <f t="shared" si="9"/>
        <v>827431.20458192448</v>
      </c>
      <c r="BY101" s="5">
        <f t="shared" si="10"/>
        <v>6431827.8958905945</v>
      </c>
      <c r="BZ101" s="5">
        <v>580951.18012757273</v>
      </c>
      <c r="CA101" s="5">
        <f t="shared" si="11"/>
        <v>7012779.0760181677</v>
      </c>
    </row>
    <row r="102" spans="1:79" x14ac:dyDescent="0.2">
      <c r="A102" s="5">
        <v>99</v>
      </c>
      <c r="B102" s="5" t="s">
        <v>173</v>
      </c>
      <c r="C102" s="5"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3410.6529520193012</v>
      </c>
      <c r="Y102" s="5">
        <v>1321222.7878004713</v>
      </c>
      <c r="Z102" s="5">
        <v>99531.96800298478</v>
      </c>
      <c r="AA102" s="5">
        <v>527956.20813071961</v>
      </c>
      <c r="AB102" s="5">
        <v>3341.9468381543616</v>
      </c>
      <c r="AC102" s="5">
        <v>111819.05092427606</v>
      </c>
      <c r="AD102" s="5">
        <v>1250.8405879486847</v>
      </c>
      <c r="AE102" s="5">
        <v>46225.345252621584</v>
      </c>
      <c r="AF102" s="5">
        <v>0</v>
      </c>
      <c r="AG102" s="5">
        <v>0</v>
      </c>
      <c r="AH102" s="5">
        <v>0</v>
      </c>
      <c r="AI102" s="5">
        <v>11728.052779750096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19768.316429917082</v>
      </c>
      <c r="AP102" s="5">
        <v>0</v>
      </c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>
        <f t="shared" si="6"/>
        <v>2146255.1696988628</v>
      </c>
      <c r="BR102" s="5">
        <v>13056.507319330036</v>
      </c>
      <c r="BS102" s="5">
        <f t="shared" si="7"/>
        <v>2159311.6770181931</v>
      </c>
      <c r="BT102" s="5">
        <v>5447696.2100000009</v>
      </c>
      <c r="BU102" s="5"/>
      <c r="BV102" s="5">
        <f t="shared" si="8"/>
        <v>5447696.2100000009</v>
      </c>
      <c r="BW102" s="5">
        <v>278878.6087831959</v>
      </c>
      <c r="BX102" s="5">
        <f t="shared" si="9"/>
        <v>5726574.8187831966</v>
      </c>
      <c r="BY102" s="5">
        <f t="shared" si="10"/>
        <v>7885886.4958013892</v>
      </c>
      <c r="BZ102" s="5">
        <v>228782.518770947</v>
      </c>
      <c r="CA102" s="5">
        <f t="shared" si="11"/>
        <v>8114669.0145723363</v>
      </c>
    </row>
    <row r="103" spans="1:79" x14ac:dyDescent="0.2">
      <c r="A103" s="5">
        <v>100</v>
      </c>
      <c r="B103" s="5" t="s">
        <v>174</v>
      </c>
      <c r="C103" s="5"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73.516930174241153</v>
      </c>
      <c r="T103" s="5">
        <v>0</v>
      </c>
      <c r="U103" s="5">
        <v>0</v>
      </c>
      <c r="V103" s="5">
        <v>17876.713127550127</v>
      </c>
      <c r="W103" s="5">
        <v>0</v>
      </c>
      <c r="X103" s="5">
        <v>7931.6873671957692</v>
      </c>
      <c r="Y103" s="5">
        <v>203762.00936803146</v>
      </c>
      <c r="Z103" s="5">
        <v>43.739507802147259</v>
      </c>
      <c r="AA103" s="5">
        <v>305883.40985471482</v>
      </c>
      <c r="AB103" s="5">
        <v>3040.187428923402</v>
      </c>
      <c r="AC103" s="5">
        <v>483873.5241518321</v>
      </c>
      <c r="AD103" s="5">
        <v>160899.14475278923</v>
      </c>
      <c r="AE103" s="5">
        <v>139347.02508870506</v>
      </c>
      <c r="AF103" s="5">
        <v>0</v>
      </c>
      <c r="AG103" s="5">
        <v>0</v>
      </c>
      <c r="AH103" s="5">
        <v>0</v>
      </c>
      <c r="AI103" s="5">
        <v>915.66649559446171</v>
      </c>
      <c r="AJ103" s="5">
        <v>1605.0354430124005</v>
      </c>
      <c r="AK103" s="5">
        <v>1983.5945416038269</v>
      </c>
      <c r="AL103" s="5">
        <v>0</v>
      </c>
      <c r="AM103" s="5">
        <v>0</v>
      </c>
      <c r="AN103" s="5">
        <v>2216.6778989355785</v>
      </c>
      <c r="AO103" s="5">
        <v>11736.309591270723</v>
      </c>
      <c r="AP103" s="5">
        <v>5.8477275030872047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>
        <f t="shared" si="6"/>
        <v>1341194.0892756386</v>
      </c>
      <c r="BR103" s="5">
        <v>233926.65313007869</v>
      </c>
      <c r="BS103" s="5">
        <f t="shared" si="7"/>
        <v>1575120.7424057173</v>
      </c>
      <c r="BT103" s="5">
        <v>4869319.8600000059</v>
      </c>
      <c r="BU103" s="5"/>
      <c r="BV103" s="5">
        <f t="shared" si="8"/>
        <v>4869319.8600000059</v>
      </c>
      <c r="BW103" s="5">
        <v>474272.50177208119</v>
      </c>
      <c r="BX103" s="5">
        <f t="shared" si="9"/>
        <v>5343592.3617720874</v>
      </c>
      <c r="BY103" s="5">
        <f t="shared" si="10"/>
        <v>6918713.1041778047</v>
      </c>
      <c r="BZ103" s="5">
        <v>66835.417721618025</v>
      </c>
      <c r="CA103" s="5">
        <f t="shared" si="11"/>
        <v>6985548.5218994226</v>
      </c>
    </row>
    <row r="104" spans="1:79" x14ac:dyDescent="0.2">
      <c r="A104" s="5">
        <v>101</v>
      </c>
      <c r="B104" s="5" t="s">
        <v>175</v>
      </c>
      <c r="C104" s="5">
        <v>0</v>
      </c>
      <c r="D104" s="5"/>
      <c r="E104" s="5"/>
      <c r="F104" s="5"/>
      <c r="G104" s="5"/>
      <c r="H104" s="5"/>
      <c r="I104" s="5"/>
      <c r="J104" s="5"/>
      <c r="K104" s="5"/>
      <c r="L104" s="5"/>
      <c r="M104" s="5">
        <v>1614.8387663932151</v>
      </c>
      <c r="N104" s="5">
        <v>0</v>
      </c>
      <c r="O104" s="5">
        <v>0</v>
      </c>
      <c r="P104" s="5">
        <v>166.62018004304727</v>
      </c>
      <c r="Q104" s="5">
        <v>0</v>
      </c>
      <c r="R104" s="5">
        <v>0</v>
      </c>
      <c r="S104" s="5">
        <v>97.00788676897912</v>
      </c>
      <c r="T104" s="5">
        <v>0</v>
      </c>
      <c r="U104" s="5">
        <v>0</v>
      </c>
      <c r="V104" s="5">
        <v>884.34571084552135</v>
      </c>
      <c r="W104" s="5">
        <v>0</v>
      </c>
      <c r="X104" s="5">
        <v>24539.091852689373</v>
      </c>
      <c r="Y104" s="5">
        <v>950458.44782090094</v>
      </c>
      <c r="Z104" s="5">
        <v>1095642.1161658971</v>
      </c>
      <c r="AA104" s="5">
        <v>16891.899520155606</v>
      </c>
      <c r="AB104" s="5">
        <v>396718.15455153817</v>
      </c>
      <c r="AC104" s="5">
        <v>269516.66046898224</v>
      </c>
      <c r="AD104" s="5">
        <v>147622.85097351315</v>
      </c>
      <c r="AE104" s="5">
        <v>45142.84791484056</v>
      </c>
      <c r="AF104" s="5">
        <v>0</v>
      </c>
      <c r="AG104" s="5">
        <v>0</v>
      </c>
      <c r="AH104" s="5">
        <v>0</v>
      </c>
      <c r="AI104" s="5">
        <v>1372.8259756582097</v>
      </c>
      <c r="AJ104" s="5">
        <v>0</v>
      </c>
      <c r="AK104" s="5">
        <v>31484.178645770418</v>
      </c>
      <c r="AL104" s="5">
        <v>0</v>
      </c>
      <c r="AM104" s="5">
        <v>10361.798918372788</v>
      </c>
      <c r="AN104" s="5">
        <v>704.75079726030356</v>
      </c>
      <c r="AO104" s="5">
        <v>810.10520164810816</v>
      </c>
      <c r="AP104" s="5">
        <v>465.19393775813796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>
        <f t="shared" si="6"/>
        <v>2994493.7352890354</v>
      </c>
      <c r="BR104" s="5">
        <v>316087.77322663408</v>
      </c>
      <c r="BS104" s="5">
        <f t="shared" si="7"/>
        <v>3310581.5085156695</v>
      </c>
      <c r="BT104" s="5">
        <v>1360034.05</v>
      </c>
      <c r="BU104" s="5"/>
      <c r="BV104" s="5">
        <f t="shared" si="8"/>
        <v>1360034.05</v>
      </c>
      <c r="BW104" s="5">
        <v>246463.19214466136</v>
      </c>
      <c r="BX104" s="5">
        <f t="shared" si="9"/>
        <v>1606497.2421446615</v>
      </c>
      <c r="BY104" s="5">
        <f t="shared" si="10"/>
        <v>4917078.750660331</v>
      </c>
      <c r="BZ104" s="5">
        <v>399726.40234703058</v>
      </c>
      <c r="CA104" s="5">
        <f t="shared" si="11"/>
        <v>5316805.153007362</v>
      </c>
    </row>
    <row r="105" spans="1:79" x14ac:dyDescent="0.2">
      <c r="A105" s="5">
        <v>102</v>
      </c>
      <c r="B105" s="5" t="s">
        <v>176</v>
      </c>
      <c r="C105" s="5">
        <v>0</v>
      </c>
      <c r="D105" s="5"/>
      <c r="E105" s="5"/>
      <c r="F105" s="5"/>
      <c r="G105" s="5"/>
      <c r="H105" s="5"/>
      <c r="I105" s="5"/>
      <c r="J105" s="5"/>
      <c r="K105" s="5"/>
      <c r="L105" s="5"/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1922.872067172364</v>
      </c>
      <c r="T105" s="5">
        <v>0</v>
      </c>
      <c r="U105" s="5">
        <v>0</v>
      </c>
      <c r="V105" s="5">
        <v>35524.017163931479</v>
      </c>
      <c r="W105" s="5">
        <v>185803.09489042393</v>
      </c>
      <c r="X105" s="5">
        <v>112057.99464017242</v>
      </c>
      <c r="Y105" s="5">
        <v>124160.9686755908</v>
      </c>
      <c r="Z105" s="5">
        <v>0</v>
      </c>
      <c r="AA105" s="5">
        <v>267483.03760043695</v>
      </c>
      <c r="AB105" s="5">
        <v>784203.12094270589</v>
      </c>
      <c r="AC105" s="5">
        <v>674198.63656515465</v>
      </c>
      <c r="AD105" s="5">
        <v>587016.70672134217</v>
      </c>
      <c r="AE105" s="5">
        <v>24411.37758459894</v>
      </c>
      <c r="AF105" s="5">
        <v>0</v>
      </c>
      <c r="AG105" s="5">
        <v>0</v>
      </c>
      <c r="AH105" s="5">
        <v>38839.915268822537</v>
      </c>
      <c r="AI105" s="5">
        <v>32466.278233429312</v>
      </c>
      <c r="AJ105" s="5">
        <v>32260.469030582466</v>
      </c>
      <c r="AK105" s="5">
        <v>0</v>
      </c>
      <c r="AL105" s="5">
        <v>0</v>
      </c>
      <c r="AM105" s="5">
        <v>9746.3178198199203</v>
      </c>
      <c r="AN105" s="5">
        <v>6506.5024169072176</v>
      </c>
      <c r="AO105" s="5">
        <v>293133.3217847668</v>
      </c>
      <c r="AP105" s="5">
        <v>4281.5747117782221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>
        <f t="shared" si="6"/>
        <v>3214016.2061176365</v>
      </c>
      <c r="BR105" s="5">
        <v>109477.10987347162</v>
      </c>
      <c r="BS105" s="5">
        <f t="shared" si="7"/>
        <v>3323493.3159911083</v>
      </c>
      <c r="BT105" s="5">
        <v>3220893.1099999994</v>
      </c>
      <c r="BU105" s="5"/>
      <c r="BV105" s="5">
        <f t="shared" si="8"/>
        <v>3220893.1099999994</v>
      </c>
      <c r="BW105" s="5">
        <v>371705.85108796298</v>
      </c>
      <c r="BX105" s="5">
        <f t="shared" si="9"/>
        <v>3592598.9610879626</v>
      </c>
      <c r="BY105" s="5">
        <f t="shared" si="10"/>
        <v>6916092.2770790709</v>
      </c>
      <c r="BZ105" s="5">
        <v>649685.85764854995</v>
      </c>
      <c r="CA105" s="5">
        <f t="shared" si="11"/>
        <v>7565778.1347276205</v>
      </c>
    </row>
    <row r="106" spans="1:79" x14ac:dyDescent="0.2">
      <c r="A106" s="5">
        <v>103</v>
      </c>
      <c r="B106" s="5" t="s">
        <v>177</v>
      </c>
      <c r="C106" s="5"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22327.206446471806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569.74101354218976</v>
      </c>
      <c r="AP106" s="5">
        <v>0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>
        <f t="shared" si="6"/>
        <v>22896.947460013995</v>
      </c>
      <c r="BR106" s="5">
        <v>21730.396275239465</v>
      </c>
      <c r="BS106" s="5">
        <f t="shared" si="7"/>
        <v>44627.34373525346</v>
      </c>
      <c r="BT106" s="5">
        <v>134071</v>
      </c>
      <c r="BU106" s="5"/>
      <c r="BV106" s="5">
        <f t="shared" si="8"/>
        <v>134071</v>
      </c>
      <c r="BW106" s="5">
        <v>40055.155121426273</v>
      </c>
      <c r="BX106" s="5">
        <f t="shared" si="9"/>
        <v>174126.15512142627</v>
      </c>
      <c r="BY106" s="5">
        <f t="shared" si="10"/>
        <v>218753.49885667974</v>
      </c>
      <c r="BZ106" s="5">
        <v>8508.3750412785994</v>
      </c>
      <c r="CA106" s="5">
        <f t="shared" si="11"/>
        <v>227261.87389795834</v>
      </c>
    </row>
    <row r="107" spans="1:79" x14ac:dyDescent="0.2">
      <c r="A107" s="5">
        <v>104</v>
      </c>
      <c r="B107" s="5" t="s">
        <v>178</v>
      </c>
      <c r="C107" s="5">
        <v>0</v>
      </c>
      <c r="D107" s="5"/>
      <c r="E107" s="5"/>
      <c r="F107" s="5"/>
      <c r="G107" s="5"/>
      <c r="H107" s="5"/>
      <c r="I107" s="5"/>
      <c r="J107" s="5"/>
      <c r="K107" s="5"/>
      <c r="L107" s="5"/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16715.207117795209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119716.66918144839</v>
      </c>
      <c r="AE107" s="5">
        <v>346649.91596073768</v>
      </c>
      <c r="AF107" s="5">
        <v>0</v>
      </c>
      <c r="AG107" s="5">
        <v>0</v>
      </c>
      <c r="AH107" s="5">
        <v>0</v>
      </c>
      <c r="AI107" s="5">
        <v>0</v>
      </c>
      <c r="AJ107" s="5">
        <v>916.82213477121616</v>
      </c>
      <c r="AK107" s="5">
        <v>0</v>
      </c>
      <c r="AL107" s="5">
        <v>0</v>
      </c>
      <c r="AM107" s="5">
        <v>0</v>
      </c>
      <c r="AN107" s="5">
        <v>1112.9696222534412</v>
      </c>
      <c r="AO107" s="5">
        <v>0</v>
      </c>
      <c r="AP107" s="5">
        <v>7.015535245324986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>
        <f t="shared" si="6"/>
        <v>485118.59955225122</v>
      </c>
      <c r="BR107" s="5">
        <v>23989.085060191657</v>
      </c>
      <c r="BS107" s="5">
        <f t="shared" si="7"/>
        <v>509107.68461244286</v>
      </c>
      <c r="BT107" s="5">
        <v>1052332.1099999999</v>
      </c>
      <c r="BU107" s="5"/>
      <c r="BV107" s="5">
        <f t="shared" si="8"/>
        <v>1052332.1099999999</v>
      </c>
      <c r="BW107" s="5">
        <v>16624.211818295898</v>
      </c>
      <c r="BX107" s="5">
        <f t="shared" si="9"/>
        <v>1068956.3218182959</v>
      </c>
      <c r="BY107" s="5">
        <f t="shared" si="10"/>
        <v>1578064.0064307386</v>
      </c>
      <c r="BZ107" s="5">
        <v>0</v>
      </c>
      <c r="CA107" s="5">
        <f t="shared" si="11"/>
        <v>1578064.0064307386</v>
      </c>
    </row>
    <row r="108" spans="1:79" x14ac:dyDescent="0.2">
      <c r="A108" s="5">
        <v>105</v>
      </c>
      <c r="B108" s="5" t="s">
        <v>179</v>
      </c>
      <c r="C108" s="5">
        <v>0</v>
      </c>
      <c r="D108" s="5"/>
      <c r="E108" s="5"/>
      <c r="F108" s="5"/>
      <c r="G108" s="5"/>
      <c r="H108" s="5"/>
      <c r="I108" s="5"/>
      <c r="J108" s="5"/>
      <c r="K108" s="5"/>
      <c r="L108" s="5"/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10.875910857651798</v>
      </c>
      <c r="T108" s="5">
        <v>0</v>
      </c>
      <c r="U108" s="5">
        <v>0</v>
      </c>
      <c r="V108" s="5">
        <v>0</v>
      </c>
      <c r="W108" s="5">
        <v>0</v>
      </c>
      <c r="X108" s="5">
        <v>86589.464069474721</v>
      </c>
      <c r="Y108" s="5">
        <v>0</v>
      </c>
      <c r="Z108" s="5">
        <v>0</v>
      </c>
      <c r="AA108" s="5">
        <v>0</v>
      </c>
      <c r="AB108" s="5">
        <v>0</v>
      </c>
      <c r="AC108" s="5">
        <v>67786.273393374227</v>
      </c>
      <c r="AD108" s="5">
        <v>16436.484288370422</v>
      </c>
      <c r="AE108" s="5">
        <v>911366.86923163803</v>
      </c>
      <c r="AF108" s="5">
        <v>0</v>
      </c>
      <c r="AG108" s="5">
        <v>0</v>
      </c>
      <c r="AH108" s="5">
        <v>0</v>
      </c>
      <c r="AI108" s="5">
        <v>79.692965391961707</v>
      </c>
      <c r="AJ108" s="5">
        <v>7788.4033350395566</v>
      </c>
      <c r="AK108" s="5">
        <v>2.3020751664804955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>
        <f t="shared" si="6"/>
        <v>1090060.3652693131</v>
      </c>
      <c r="BR108" s="5">
        <v>104603.89258095062</v>
      </c>
      <c r="BS108" s="5">
        <f t="shared" si="7"/>
        <v>1194664.2578502637</v>
      </c>
      <c r="BT108" s="5">
        <v>148168.20000000001</v>
      </c>
      <c r="BU108" s="5"/>
      <c r="BV108" s="5">
        <f t="shared" si="8"/>
        <v>148168.20000000001</v>
      </c>
      <c r="BW108" s="5">
        <v>31855.461653606057</v>
      </c>
      <c r="BX108" s="5">
        <f t="shared" si="9"/>
        <v>180023.66165360608</v>
      </c>
      <c r="BY108" s="5">
        <f t="shared" si="10"/>
        <v>1374687.9195038697</v>
      </c>
      <c r="BZ108" s="5">
        <v>89632.836855394999</v>
      </c>
      <c r="CA108" s="5">
        <f t="shared" si="11"/>
        <v>1464320.7563592647</v>
      </c>
    </row>
    <row r="109" spans="1:79" x14ac:dyDescent="0.2">
      <c r="A109" s="5">
        <v>106</v>
      </c>
      <c r="B109" s="5" t="s">
        <v>180</v>
      </c>
      <c r="C109" s="5"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455.19615500228963</v>
      </c>
      <c r="T109" s="5">
        <v>0</v>
      </c>
      <c r="U109" s="5">
        <v>0</v>
      </c>
      <c r="V109" s="5">
        <v>0</v>
      </c>
      <c r="W109" s="5">
        <v>0</v>
      </c>
      <c r="X109" s="5">
        <v>121702.41063579437</v>
      </c>
      <c r="Y109" s="5">
        <v>0</v>
      </c>
      <c r="Z109" s="5">
        <v>0</v>
      </c>
      <c r="AA109" s="5">
        <v>0</v>
      </c>
      <c r="AB109" s="5">
        <v>0</v>
      </c>
      <c r="AC109" s="5">
        <v>116009.54535836233</v>
      </c>
      <c r="AD109" s="5">
        <v>1163023.0453552825</v>
      </c>
      <c r="AE109" s="5">
        <v>32184649.067476701</v>
      </c>
      <c r="AF109" s="5">
        <v>0</v>
      </c>
      <c r="AG109" s="5">
        <v>0</v>
      </c>
      <c r="AH109" s="5">
        <v>0</v>
      </c>
      <c r="AI109" s="5">
        <v>15992.101659533602</v>
      </c>
      <c r="AJ109" s="5">
        <v>0</v>
      </c>
      <c r="AK109" s="5">
        <v>62.587668588688473</v>
      </c>
      <c r="AL109" s="5">
        <v>0</v>
      </c>
      <c r="AM109" s="5">
        <v>0</v>
      </c>
      <c r="AN109" s="5">
        <v>275.71336408711511</v>
      </c>
      <c r="AO109" s="5">
        <v>0</v>
      </c>
      <c r="AP109" s="5">
        <v>0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>
        <f t="shared" si="6"/>
        <v>33602169.667673357</v>
      </c>
      <c r="BR109" s="5">
        <v>3166125.5293555576</v>
      </c>
      <c r="BS109" s="5">
        <f t="shared" si="7"/>
        <v>36768295.197028913</v>
      </c>
      <c r="BT109" s="5">
        <v>2198901.9800000004</v>
      </c>
      <c r="BU109" s="5"/>
      <c r="BV109" s="5">
        <f t="shared" si="8"/>
        <v>2198901.9800000004</v>
      </c>
      <c r="BW109" s="5">
        <v>717770.90588859469</v>
      </c>
      <c r="BX109" s="5">
        <f t="shared" si="9"/>
        <v>2916672.8858885951</v>
      </c>
      <c r="BY109" s="5">
        <f t="shared" si="10"/>
        <v>39684968.082917511</v>
      </c>
      <c r="BZ109" s="5">
        <v>4506806.3294088999</v>
      </c>
      <c r="CA109" s="5">
        <f t="shared" si="11"/>
        <v>44191774.41232641</v>
      </c>
    </row>
    <row r="110" spans="1:79" x14ac:dyDescent="0.2">
      <c r="A110" s="5">
        <v>107</v>
      </c>
      <c r="B110" s="5" t="s">
        <v>181</v>
      </c>
      <c r="C110" s="5"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4001.9313128895628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26380.660114075803</v>
      </c>
      <c r="AE110" s="5">
        <v>6449545.2731862878</v>
      </c>
      <c r="AF110" s="5">
        <v>0</v>
      </c>
      <c r="AG110" s="5">
        <v>0</v>
      </c>
      <c r="AH110" s="5">
        <v>0</v>
      </c>
      <c r="AI110" s="5">
        <v>7190.0402424854292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>
        <f t="shared" si="6"/>
        <v>6487117.9048557393</v>
      </c>
      <c r="BR110" s="5">
        <v>484087.02927338443</v>
      </c>
      <c r="BS110" s="5">
        <f t="shared" si="7"/>
        <v>6971204.9341291236</v>
      </c>
      <c r="BT110" s="5">
        <v>110725.49000000002</v>
      </c>
      <c r="BU110" s="5"/>
      <c r="BV110" s="5">
        <f t="shared" si="8"/>
        <v>110725.49000000002</v>
      </c>
      <c r="BW110" s="5">
        <v>33664.241335962251</v>
      </c>
      <c r="BX110" s="5">
        <f t="shared" si="9"/>
        <v>144389.73133596228</v>
      </c>
      <c r="BY110" s="5">
        <f t="shared" si="10"/>
        <v>7115594.6654650858</v>
      </c>
      <c r="BZ110" s="5">
        <v>955017.1468004412</v>
      </c>
      <c r="CA110" s="5">
        <f t="shared" si="11"/>
        <v>8070611.8122655265</v>
      </c>
    </row>
    <row r="111" spans="1:79" x14ac:dyDescent="0.2">
      <c r="A111" s="5">
        <v>108</v>
      </c>
      <c r="B111" s="5" t="s">
        <v>182</v>
      </c>
      <c r="C111" s="5"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9363.7202778108112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157505.86576071166</v>
      </c>
      <c r="AE111" s="5">
        <v>1818796.2181378289</v>
      </c>
      <c r="AF111" s="5">
        <v>0</v>
      </c>
      <c r="AG111" s="5">
        <v>0</v>
      </c>
      <c r="AH111" s="5">
        <v>0</v>
      </c>
      <c r="AI111" s="5">
        <v>47501.929397614629</v>
      </c>
      <c r="AJ111" s="5">
        <v>0</v>
      </c>
      <c r="AK111" s="5">
        <v>0</v>
      </c>
      <c r="AL111" s="5">
        <v>0</v>
      </c>
      <c r="AM111" s="5">
        <v>0</v>
      </c>
      <c r="AN111" s="5">
        <v>497.51949632737382</v>
      </c>
      <c r="AO111" s="5">
        <v>0</v>
      </c>
      <c r="AP111" s="5">
        <v>0</v>
      </c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>
        <f t="shared" si="6"/>
        <v>2033665.2530702932</v>
      </c>
      <c r="BR111" s="5">
        <v>124000.7795550013</v>
      </c>
      <c r="BS111" s="5">
        <f t="shared" si="7"/>
        <v>2157666.0326252943</v>
      </c>
      <c r="BT111" s="5">
        <v>168687.15999999997</v>
      </c>
      <c r="BU111" s="5"/>
      <c r="BV111" s="5">
        <f t="shared" si="8"/>
        <v>168687.15999999997</v>
      </c>
      <c r="BW111" s="5">
        <v>4494.0916965233127</v>
      </c>
      <c r="BX111" s="5">
        <f t="shared" si="9"/>
        <v>173181.25169652328</v>
      </c>
      <c r="BY111" s="5">
        <f t="shared" si="10"/>
        <v>2330847.2843218176</v>
      </c>
      <c r="BZ111" s="5">
        <v>750239.95335242373</v>
      </c>
      <c r="CA111" s="5">
        <f t="shared" si="11"/>
        <v>3081087.2376742414</v>
      </c>
    </row>
    <row r="112" spans="1:79" x14ac:dyDescent="0.2">
      <c r="A112" s="5">
        <v>109</v>
      </c>
      <c r="B112" s="5" t="s">
        <v>183</v>
      </c>
      <c r="C112" s="5">
        <v>0</v>
      </c>
      <c r="D112" s="5"/>
      <c r="E112" s="5"/>
      <c r="F112" s="5"/>
      <c r="G112" s="5"/>
      <c r="H112" s="5"/>
      <c r="I112" s="5"/>
      <c r="J112" s="5"/>
      <c r="K112" s="5"/>
      <c r="L112" s="5"/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11119.705086954156</v>
      </c>
      <c r="AE112" s="5">
        <v>990864.74731040304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>
        <f t="shared" si="6"/>
        <v>1001984.4523973572</v>
      </c>
      <c r="BR112" s="5">
        <v>1476.3108232697818</v>
      </c>
      <c r="BS112" s="5">
        <f t="shared" si="7"/>
        <v>1003460.763220627</v>
      </c>
      <c r="BT112" s="5">
        <v>1981899.5699999996</v>
      </c>
      <c r="BU112" s="5"/>
      <c r="BV112" s="5">
        <f t="shared" si="8"/>
        <v>1981899.5699999996</v>
      </c>
      <c r="BW112" s="5">
        <v>3932.2824135465085</v>
      </c>
      <c r="BX112" s="5">
        <f t="shared" si="9"/>
        <v>1985831.8524135461</v>
      </c>
      <c r="BY112" s="5">
        <f t="shared" si="10"/>
        <v>2989292.6156341732</v>
      </c>
      <c r="BZ112" s="5">
        <v>17038.621001686999</v>
      </c>
      <c r="CA112" s="5">
        <f t="shared" si="11"/>
        <v>3006331.2366358601</v>
      </c>
    </row>
    <row r="113" spans="1:79" x14ac:dyDescent="0.2">
      <c r="A113" s="5">
        <v>110</v>
      </c>
      <c r="B113" s="5" t="s">
        <v>184</v>
      </c>
      <c r="C113" s="5">
        <v>0</v>
      </c>
      <c r="D113" s="5"/>
      <c r="E113" s="5"/>
      <c r="F113" s="5"/>
      <c r="G113" s="5"/>
      <c r="H113" s="5"/>
      <c r="I113" s="5"/>
      <c r="J113" s="5"/>
      <c r="K113" s="5"/>
      <c r="L113" s="5"/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1791.1877082019432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5012.7068694564286</v>
      </c>
      <c r="AE113" s="5">
        <v>917337.76474436896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12410.350536783342</v>
      </c>
      <c r="AL113" s="5">
        <v>0</v>
      </c>
      <c r="AM113" s="5">
        <v>0</v>
      </c>
      <c r="AN113" s="5">
        <v>570.74994428027219</v>
      </c>
      <c r="AO113" s="5">
        <v>0</v>
      </c>
      <c r="AP113" s="5">
        <v>0</v>
      </c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>
        <f t="shared" si="6"/>
        <v>937122.75980309094</v>
      </c>
      <c r="BR113" s="5">
        <v>1186.2187691507725</v>
      </c>
      <c r="BS113" s="5">
        <f t="shared" si="7"/>
        <v>938308.97857224173</v>
      </c>
      <c r="BT113" s="5"/>
      <c r="BU113" s="5"/>
      <c r="BV113" s="5">
        <f t="shared" si="8"/>
        <v>0</v>
      </c>
      <c r="BW113" s="5"/>
      <c r="BX113" s="5">
        <f t="shared" si="9"/>
        <v>0</v>
      </c>
      <c r="BY113" s="5">
        <f t="shared" si="10"/>
        <v>938308.97857224173</v>
      </c>
      <c r="BZ113" s="5">
        <v>153271.885773338</v>
      </c>
      <c r="CA113" s="5">
        <f t="shared" si="11"/>
        <v>1091580.8643455796</v>
      </c>
    </row>
    <row r="114" spans="1:79" x14ac:dyDescent="0.2">
      <c r="A114" s="5">
        <v>111</v>
      </c>
      <c r="B114" s="5" t="s">
        <v>185</v>
      </c>
      <c r="C114" s="5">
        <v>0</v>
      </c>
      <c r="D114" s="5"/>
      <c r="E114" s="5"/>
      <c r="F114" s="5"/>
      <c r="G114" s="5"/>
      <c r="H114" s="5"/>
      <c r="I114" s="5"/>
      <c r="J114" s="5"/>
      <c r="K114" s="5"/>
      <c r="L114" s="5"/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57894.638798614564</v>
      </c>
      <c r="T114" s="5">
        <v>0</v>
      </c>
      <c r="U114" s="5">
        <v>0</v>
      </c>
      <c r="V114" s="5">
        <v>793539.90259485575</v>
      </c>
      <c r="W114" s="5">
        <v>2011125.0471034537</v>
      </c>
      <c r="X114" s="5">
        <v>1008.1927776223852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19.918221267490161</v>
      </c>
      <c r="AH114" s="5">
        <v>0</v>
      </c>
      <c r="AI114" s="5">
        <v>0</v>
      </c>
      <c r="AJ114" s="5">
        <v>76308.954918499541</v>
      </c>
      <c r="AK114" s="5">
        <v>41.545262770077692</v>
      </c>
      <c r="AL114" s="5">
        <v>0</v>
      </c>
      <c r="AM114" s="5">
        <v>15.848281275224247</v>
      </c>
      <c r="AN114" s="5">
        <v>0</v>
      </c>
      <c r="AO114" s="5">
        <v>8968829.0410929732</v>
      </c>
      <c r="AP114" s="5">
        <v>0</v>
      </c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>
        <f t="shared" si="6"/>
        <v>11908783.089051332</v>
      </c>
      <c r="BR114" s="5">
        <v>304107.81070767215</v>
      </c>
      <c r="BS114" s="5">
        <f t="shared" si="7"/>
        <v>12212890.899759004</v>
      </c>
      <c r="BT114" s="5">
        <v>43459450.669999987</v>
      </c>
      <c r="BU114" s="5"/>
      <c r="BV114" s="5">
        <f t="shared" si="8"/>
        <v>43459450.669999987</v>
      </c>
      <c r="BW114" s="5">
        <v>400287.74914991955</v>
      </c>
      <c r="BX114" s="5">
        <f t="shared" si="9"/>
        <v>43859738.419149905</v>
      </c>
      <c r="BY114" s="5">
        <f t="shared" si="10"/>
        <v>56072629.318908907</v>
      </c>
      <c r="BZ114" s="5">
        <v>978373.44967755198</v>
      </c>
      <c r="CA114" s="5">
        <f t="shared" si="11"/>
        <v>57051002.768586457</v>
      </c>
    </row>
    <row r="115" spans="1:79" x14ac:dyDescent="0.2">
      <c r="A115" s="5">
        <v>112</v>
      </c>
      <c r="B115" s="5" t="s">
        <v>186</v>
      </c>
      <c r="C115" s="5">
        <v>0</v>
      </c>
      <c r="D115" s="5"/>
      <c r="E115" s="5"/>
      <c r="F115" s="5"/>
      <c r="G115" s="5"/>
      <c r="H115" s="5"/>
      <c r="I115" s="5"/>
      <c r="J115" s="5"/>
      <c r="K115" s="5"/>
      <c r="L115" s="5"/>
      <c r="M115" s="5">
        <v>432.86171378286161</v>
      </c>
      <c r="N115" s="5">
        <v>5.8794391993376642</v>
      </c>
      <c r="O115" s="5">
        <v>205.83630149514346</v>
      </c>
      <c r="P115" s="5">
        <v>3498.3551807159079</v>
      </c>
      <c r="Q115" s="5">
        <v>0</v>
      </c>
      <c r="R115" s="5">
        <v>86.574631837114424</v>
      </c>
      <c r="S115" s="5">
        <v>36734.444932232029</v>
      </c>
      <c r="T115" s="5">
        <v>26078.699434480863</v>
      </c>
      <c r="U115" s="5">
        <v>62896.701811706916</v>
      </c>
      <c r="V115" s="5">
        <v>1147589.2929377838</v>
      </c>
      <c r="W115" s="5">
        <v>188360.38497144336</v>
      </c>
      <c r="X115" s="5">
        <v>3498977.2816107236</v>
      </c>
      <c r="Y115" s="5">
        <v>3767.6682429983894</v>
      </c>
      <c r="Z115" s="5">
        <v>59311.370734796874</v>
      </c>
      <c r="AA115" s="5">
        <v>8782.3252300773329</v>
      </c>
      <c r="AB115" s="5">
        <v>6371.5647819011756</v>
      </c>
      <c r="AC115" s="5">
        <v>68475.37906339929</v>
      </c>
      <c r="AD115" s="5">
        <v>289794.13074357412</v>
      </c>
      <c r="AE115" s="5">
        <v>195493.11815170143</v>
      </c>
      <c r="AF115" s="5">
        <v>28302.400557050467</v>
      </c>
      <c r="AG115" s="5">
        <v>303449.76130911178</v>
      </c>
      <c r="AH115" s="5">
        <v>2942.2558508480056</v>
      </c>
      <c r="AI115" s="5">
        <v>207941.97469846948</v>
      </c>
      <c r="AJ115" s="5">
        <v>201938.12135734563</v>
      </c>
      <c r="AK115" s="5">
        <v>151901.47572364536</v>
      </c>
      <c r="AL115" s="5">
        <v>108320.71391367278</v>
      </c>
      <c r="AM115" s="5">
        <v>216663.44405185137</v>
      </c>
      <c r="AN115" s="5">
        <v>61424.73434865068</v>
      </c>
      <c r="AO115" s="5">
        <v>1122360.3305176329</v>
      </c>
      <c r="AP115" s="5">
        <v>254694.21152132552</v>
      </c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>
        <f t="shared" si="6"/>
        <v>8256801.2937634531</v>
      </c>
      <c r="BR115" s="5">
        <v>563572.84973817389</v>
      </c>
      <c r="BS115" s="5">
        <f t="shared" si="7"/>
        <v>8820374.1435016263</v>
      </c>
      <c r="BT115" s="5">
        <v>2975140.36</v>
      </c>
      <c r="BU115" s="5"/>
      <c r="BV115" s="5">
        <f t="shared" si="8"/>
        <v>2975140.36</v>
      </c>
      <c r="BW115" s="5">
        <v>402942.14287761727</v>
      </c>
      <c r="BX115" s="5">
        <f t="shared" si="9"/>
        <v>3378082.5028776173</v>
      </c>
      <c r="BY115" s="5">
        <f t="shared" si="10"/>
        <v>12198456.646379244</v>
      </c>
      <c r="BZ115" s="5">
        <v>2535936.1121469019</v>
      </c>
      <c r="CA115" s="5">
        <f t="shared" si="11"/>
        <v>14734392.758526146</v>
      </c>
    </row>
    <row r="116" spans="1:79" x14ac:dyDescent="0.2">
      <c r="A116" s="5">
        <v>113</v>
      </c>
      <c r="B116" s="5" t="s">
        <v>187</v>
      </c>
      <c r="C116" s="5"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>
        <v>631.79470440592195</v>
      </c>
      <c r="N116" s="5">
        <v>108.18678219121794</v>
      </c>
      <c r="O116" s="5">
        <v>461.90578016321388</v>
      </c>
      <c r="P116" s="5">
        <v>1277.5201348646976</v>
      </c>
      <c r="Q116" s="5">
        <v>166.05821620204713</v>
      </c>
      <c r="R116" s="5">
        <v>602.52843064778494</v>
      </c>
      <c r="S116" s="5">
        <v>3037.1964226292084</v>
      </c>
      <c r="T116" s="5">
        <v>0</v>
      </c>
      <c r="U116" s="5">
        <v>0</v>
      </c>
      <c r="V116" s="5">
        <v>77605.416048281288</v>
      </c>
      <c r="W116" s="5">
        <v>0</v>
      </c>
      <c r="X116" s="5">
        <v>995.56991641877221</v>
      </c>
      <c r="Y116" s="5">
        <v>0</v>
      </c>
      <c r="Z116" s="5">
        <v>0</v>
      </c>
      <c r="AA116" s="5">
        <v>0</v>
      </c>
      <c r="AB116" s="5">
        <v>0</v>
      </c>
      <c r="AC116" s="5">
        <v>938.87887018762717</v>
      </c>
      <c r="AD116" s="5">
        <v>5754.4470753483483</v>
      </c>
      <c r="AE116" s="5">
        <v>32797.129663005297</v>
      </c>
      <c r="AF116" s="5">
        <v>0</v>
      </c>
      <c r="AG116" s="5">
        <v>28966.710175497712</v>
      </c>
      <c r="AH116" s="5">
        <v>207.76783845111274</v>
      </c>
      <c r="AI116" s="5">
        <v>12749.178158015829</v>
      </c>
      <c r="AJ116" s="5">
        <v>26440.837325905864</v>
      </c>
      <c r="AK116" s="5">
        <v>517.15036541033601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7">
        <v>214101200</v>
      </c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>
        <f t="shared" si="6"/>
        <v>214294458.27590764</v>
      </c>
      <c r="BR116" s="5">
        <v>260603.98227515435</v>
      </c>
      <c r="BS116" s="5">
        <f t="shared" si="7"/>
        <v>214555062.25818279</v>
      </c>
      <c r="BT116" s="5">
        <v>507923.52808492997</v>
      </c>
      <c r="BU116" s="5"/>
      <c r="BV116" s="5">
        <f t="shared" si="8"/>
        <v>507923.52808492997</v>
      </c>
      <c r="BW116" s="5">
        <v>0</v>
      </c>
      <c r="BX116" s="5">
        <f t="shared" si="9"/>
        <v>507923.52808492997</v>
      </c>
      <c r="BY116" s="5">
        <f t="shared" si="10"/>
        <v>215062985.78626773</v>
      </c>
      <c r="BZ116" s="5">
        <v>0</v>
      </c>
      <c r="CA116" s="5">
        <f t="shared" si="11"/>
        <v>215062985.78626773</v>
      </c>
    </row>
    <row r="117" spans="1:79" x14ac:dyDescent="0.2">
      <c r="A117" s="5">
        <v>114</v>
      </c>
      <c r="B117" s="5" t="s">
        <v>41</v>
      </c>
      <c r="C117" s="5">
        <v>0</v>
      </c>
      <c r="D117" s="5"/>
      <c r="E117" s="5"/>
      <c r="F117" s="5"/>
      <c r="G117" s="5"/>
      <c r="H117" s="5"/>
      <c r="I117" s="5"/>
      <c r="J117" s="5"/>
      <c r="K117" s="5"/>
      <c r="L117" s="5"/>
      <c r="M117" s="5">
        <v>9128.8821321731702</v>
      </c>
      <c r="N117" s="5">
        <v>229.99312317494591</v>
      </c>
      <c r="O117" s="5">
        <v>2131.6771361408378</v>
      </c>
      <c r="P117" s="5">
        <v>230751.90968684005</v>
      </c>
      <c r="Q117" s="5">
        <v>4800.1981264333181</v>
      </c>
      <c r="R117" s="5">
        <v>152.44135182166755</v>
      </c>
      <c r="S117" s="5">
        <v>34984.597719669669</v>
      </c>
      <c r="T117" s="5">
        <v>6967.3626010521784</v>
      </c>
      <c r="U117" s="5">
        <v>175.39846505183201</v>
      </c>
      <c r="V117" s="5">
        <v>272126.54741167894</v>
      </c>
      <c r="W117" s="5">
        <v>5927.1738007680224</v>
      </c>
      <c r="X117" s="5">
        <v>50171.702179975953</v>
      </c>
      <c r="Y117" s="5">
        <v>43.638054040811255</v>
      </c>
      <c r="Z117" s="5">
        <v>0</v>
      </c>
      <c r="AA117" s="5">
        <v>0</v>
      </c>
      <c r="AB117" s="5">
        <v>38.089774614549874</v>
      </c>
      <c r="AC117" s="5">
        <v>12302.561564285032</v>
      </c>
      <c r="AD117" s="5">
        <v>5232.0470396445844</v>
      </c>
      <c r="AE117" s="5">
        <v>20393.311195717717</v>
      </c>
      <c r="AF117" s="5">
        <v>28378.949595528909</v>
      </c>
      <c r="AG117" s="5">
        <v>75081.778924789556</v>
      </c>
      <c r="AH117" s="5">
        <v>1493.0143464973355</v>
      </c>
      <c r="AI117" s="5">
        <v>0</v>
      </c>
      <c r="AJ117" s="5">
        <v>0</v>
      </c>
      <c r="AK117" s="5">
        <v>0</v>
      </c>
      <c r="AL117" s="5">
        <v>16362.662107453278</v>
      </c>
      <c r="AM117" s="5">
        <v>42.937234620615627</v>
      </c>
      <c r="AN117" s="5">
        <v>295.33716780325472</v>
      </c>
      <c r="AO117" s="5">
        <v>1398.320937437511</v>
      </c>
      <c r="AP117" s="5">
        <v>0</v>
      </c>
      <c r="AQ117" s="5"/>
      <c r="AR117" s="5">
        <v>41511700</v>
      </c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>
        <f t="shared" si="6"/>
        <v>42290310.531677216</v>
      </c>
      <c r="BR117" s="5">
        <v>-4256.6074160165335</v>
      </c>
      <c r="BS117" s="5">
        <f t="shared" si="7"/>
        <v>42286053.924261197</v>
      </c>
      <c r="BT117" s="5"/>
      <c r="BU117" s="5"/>
      <c r="BV117" s="5">
        <f t="shared" si="8"/>
        <v>0</v>
      </c>
      <c r="BW117" s="5">
        <v>0</v>
      </c>
      <c r="BX117" s="5">
        <f t="shared" si="9"/>
        <v>0</v>
      </c>
      <c r="BY117" s="5">
        <f t="shared" si="10"/>
        <v>42286053.924261197</v>
      </c>
      <c r="BZ117" s="5">
        <v>0</v>
      </c>
      <c r="CA117" s="5">
        <f t="shared" si="11"/>
        <v>42286053.924261197</v>
      </c>
    </row>
    <row r="118" spans="1:79" x14ac:dyDescent="0.2">
      <c r="A118" s="5">
        <v>115</v>
      </c>
      <c r="B118" s="5" t="s">
        <v>42</v>
      </c>
      <c r="C118" s="5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1844997.5224081436</v>
      </c>
      <c r="AG118" s="5">
        <v>1171.4016647280309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/>
      <c r="AR118" s="5"/>
      <c r="AS118" s="5">
        <v>5945273.3467536978</v>
      </c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>
        <f t="shared" si="6"/>
        <v>7791442.2708265698</v>
      </c>
      <c r="BR118" s="5">
        <v>-50256.348894609182</v>
      </c>
      <c r="BS118" s="5">
        <f t="shared" si="7"/>
        <v>7741185.9219319606</v>
      </c>
      <c r="BT118" s="5"/>
      <c r="BU118" s="5"/>
      <c r="BV118" s="5">
        <f t="shared" si="8"/>
        <v>0</v>
      </c>
      <c r="BW118" s="5">
        <v>0</v>
      </c>
      <c r="BX118" s="5">
        <f t="shared" si="9"/>
        <v>0</v>
      </c>
      <c r="BY118" s="5">
        <f t="shared" si="10"/>
        <v>7741185.9219319606</v>
      </c>
      <c r="BZ118" s="5">
        <v>0</v>
      </c>
      <c r="CA118" s="5">
        <f t="shared" si="11"/>
        <v>7741185.9219319606</v>
      </c>
    </row>
    <row r="119" spans="1:79" x14ac:dyDescent="0.2">
      <c r="A119" s="5">
        <v>116</v>
      </c>
      <c r="B119" s="5" t="s">
        <v>188</v>
      </c>
      <c r="C119" s="5">
        <v>3702322.7896388494</v>
      </c>
      <c r="D119" s="5"/>
      <c r="E119" s="5"/>
      <c r="F119" s="5"/>
      <c r="G119" s="5"/>
      <c r="H119" s="5"/>
      <c r="I119" s="5"/>
      <c r="J119" s="5"/>
      <c r="K119" s="5"/>
      <c r="L119" s="5"/>
      <c r="M119" s="5">
        <v>131.2536078639273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/>
      <c r="AR119" s="5"/>
      <c r="AS119" s="5"/>
      <c r="AT119" s="5">
        <v>6675058.0462779654</v>
      </c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>
        <f t="shared" si="6"/>
        <v>10377512.089524679</v>
      </c>
      <c r="BR119" s="5">
        <v>-1640.6872520818285</v>
      </c>
      <c r="BS119" s="5">
        <f t="shared" si="7"/>
        <v>10375871.402272597</v>
      </c>
      <c r="BT119" s="5"/>
      <c r="BU119" s="5"/>
      <c r="BV119" s="5">
        <f t="shared" si="8"/>
        <v>0</v>
      </c>
      <c r="BW119" s="5">
        <v>0</v>
      </c>
      <c r="BX119" s="5">
        <f t="shared" si="9"/>
        <v>0</v>
      </c>
      <c r="BY119" s="5">
        <f t="shared" si="10"/>
        <v>10375871.402272597</v>
      </c>
      <c r="BZ119" s="5">
        <v>0</v>
      </c>
      <c r="CA119" s="5">
        <f t="shared" si="11"/>
        <v>10375871.402272597</v>
      </c>
    </row>
    <row r="120" spans="1:79" x14ac:dyDescent="0.2">
      <c r="A120" s="5">
        <v>117</v>
      </c>
      <c r="B120" s="5" t="s">
        <v>51</v>
      </c>
      <c r="C120" s="5"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>
        <v>3375780.5542936362</v>
      </c>
      <c r="N120" s="5">
        <v>637961.73034335568</v>
      </c>
      <c r="O120" s="5">
        <v>2755912.7209067629</v>
      </c>
      <c r="P120" s="5">
        <v>1283821.7714285513</v>
      </c>
      <c r="Q120" s="5">
        <v>392369.77799682732</v>
      </c>
      <c r="R120" s="5">
        <v>90757.329189196607</v>
      </c>
      <c r="S120" s="5">
        <v>4353716.0797362775</v>
      </c>
      <c r="T120" s="5">
        <v>697035.30349616404</v>
      </c>
      <c r="U120" s="5">
        <v>277626.41004063201</v>
      </c>
      <c r="V120" s="5">
        <v>4931351.4741923008</v>
      </c>
      <c r="W120" s="5">
        <v>741624.20727498562</v>
      </c>
      <c r="X120" s="5">
        <v>1636227.9045237331</v>
      </c>
      <c r="Y120" s="5">
        <v>833164.53569764423</v>
      </c>
      <c r="Z120" s="5">
        <v>298659.85547153826</v>
      </c>
      <c r="AA120" s="5">
        <v>181420.18469280528</v>
      </c>
      <c r="AB120" s="5">
        <v>140926.28042683352</v>
      </c>
      <c r="AC120" s="5">
        <v>1536860.8272445532</v>
      </c>
      <c r="AD120" s="5">
        <v>3100587.7379849586</v>
      </c>
      <c r="AE120" s="5">
        <v>2144584.9021730348</v>
      </c>
      <c r="AF120" s="5">
        <v>676994.52254154708</v>
      </c>
      <c r="AG120" s="5">
        <v>3425633.9463669178</v>
      </c>
      <c r="AH120" s="5">
        <v>1628298.2503347073</v>
      </c>
      <c r="AI120" s="5">
        <v>959854.65817428543</v>
      </c>
      <c r="AJ120" s="5">
        <v>921834.14228689927</v>
      </c>
      <c r="AK120" s="5">
        <v>526671.05529919243</v>
      </c>
      <c r="AL120" s="5">
        <v>196297.6535162662</v>
      </c>
      <c r="AM120" s="5">
        <v>161983.30668328764</v>
      </c>
      <c r="AN120" s="5">
        <v>390983.51860426244</v>
      </c>
      <c r="AO120" s="5">
        <v>1765767.8149561423</v>
      </c>
      <c r="AP120" s="5">
        <v>343433.23710471485</v>
      </c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>
        <v>105372809.72974101</v>
      </c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>
        <f t="shared" si="6"/>
        <v>145780951.422723</v>
      </c>
      <c r="BR120" s="5">
        <v>83377.031676274128</v>
      </c>
      <c r="BS120" s="5">
        <f t="shared" si="7"/>
        <v>145864328.45439926</v>
      </c>
      <c r="BT120" s="5"/>
      <c r="BU120" s="5"/>
      <c r="BV120" s="5">
        <f t="shared" si="8"/>
        <v>0</v>
      </c>
      <c r="BW120" s="5">
        <v>0</v>
      </c>
      <c r="BX120" s="5">
        <f t="shared" si="9"/>
        <v>0</v>
      </c>
      <c r="BY120" s="5">
        <f t="shared" si="10"/>
        <v>145864328.45439926</v>
      </c>
      <c r="BZ120" s="5">
        <f>-BY120</f>
        <v>-145864328.45439926</v>
      </c>
      <c r="CA120" s="5">
        <f t="shared" si="11"/>
        <v>0</v>
      </c>
    </row>
    <row r="121" spans="1:79" x14ac:dyDescent="0.2">
      <c r="A121" s="5">
        <v>118</v>
      </c>
      <c r="B121" s="5" t="s">
        <v>223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>
        <v>1184621.7992349865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>
        <f t="shared" si="6"/>
        <v>1184621.7992349865</v>
      </c>
      <c r="BR121" s="5">
        <v>0</v>
      </c>
      <c r="BS121" s="5">
        <f t="shared" si="7"/>
        <v>1184621.7992349865</v>
      </c>
      <c r="BT121" s="5"/>
      <c r="BU121" s="5"/>
      <c r="BV121" s="5"/>
      <c r="BW121" s="5"/>
      <c r="BX121" s="5"/>
      <c r="BY121" s="5">
        <f t="shared" si="10"/>
        <v>1184621.7992349865</v>
      </c>
      <c r="BZ121" s="5">
        <v>0</v>
      </c>
      <c r="CA121" s="5">
        <f t="shared" si="11"/>
        <v>1184621.7992349865</v>
      </c>
    </row>
    <row r="122" spans="1:79" x14ac:dyDescent="0.2">
      <c r="A122" s="5">
        <v>119</v>
      </c>
      <c r="B122" s="5" t="s">
        <v>52</v>
      </c>
      <c r="C122" s="5">
        <v>0</v>
      </c>
      <c r="D122" s="5"/>
      <c r="E122" s="5"/>
      <c r="F122" s="5"/>
      <c r="G122" s="5"/>
      <c r="H122" s="5"/>
      <c r="I122" s="5"/>
      <c r="J122" s="5"/>
      <c r="K122" s="5"/>
      <c r="L122" s="5"/>
      <c r="M122" s="5">
        <v>0</v>
      </c>
      <c r="N122" s="5">
        <v>0</v>
      </c>
      <c r="O122" s="5">
        <v>1386.72320053968</v>
      </c>
      <c r="P122" s="5">
        <v>16269.128076256869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>
        <v>26475273.55812278</v>
      </c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>
        <f t="shared" si="6"/>
        <v>26492929.409399576</v>
      </c>
      <c r="BR122" s="5">
        <v>81917.457038360604</v>
      </c>
      <c r="BS122" s="5">
        <f t="shared" si="7"/>
        <v>26574846.866437938</v>
      </c>
      <c r="BT122" s="5"/>
      <c r="BU122" s="5"/>
      <c r="BV122" s="5">
        <f t="shared" si="8"/>
        <v>0</v>
      </c>
      <c r="BW122" s="5">
        <v>0</v>
      </c>
      <c r="BX122" s="5">
        <f t="shared" si="9"/>
        <v>0</v>
      </c>
      <c r="BY122" s="5">
        <f t="shared" si="10"/>
        <v>26574846.866437938</v>
      </c>
      <c r="BZ122" s="5"/>
      <c r="CA122" s="5">
        <f t="shared" si="11"/>
        <v>26574846.866437938</v>
      </c>
    </row>
    <row r="123" spans="1:79" x14ac:dyDescent="0.2">
      <c r="A123" s="5">
        <v>120</v>
      </c>
      <c r="B123" s="5" t="s">
        <v>44</v>
      </c>
      <c r="C123" s="5">
        <v>0</v>
      </c>
      <c r="D123" s="5"/>
      <c r="E123" s="5"/>
      <c r="F123" s="5"/>
      <c r="G123" s="5"/>
      <c r="H123" s="5"/>
      <c r="I123" s="5"/>
      <c r="J123" s="5"/>
      <c r="K123" s="5"/>
      <c r="L123" s="5"/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/>
      <c r="AR123" s="5"/>
      <c r="AS123" s="5"/>
      <c r="AT123" s="5"/>
      <c r="AU123" s="5">
        <v>9565200</v>
      </c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>
        <f t="shared" si="6"/>
        <v>9565200</v>
      </c>
      <c r="BR123" s="5">
        <v>12261.802593045257</v>
      </c>
      <c r="BS123" s="5">
        <f t="shared" si="7"/>
        <v>9577461.8025930449</v>
      </c>
      <c r="BT123" s="5"/>
      <c r="BU123" s="5"/>
      <c r="BV123" s="5">
        <f t="shared" si="8"/>
        <v>0</v>
      </c>
      <c r="BW123" s="5">
        <v>0</v>
      </c>
      <c r="BX123" s="5">
        <f t="shared" si="9"/>
        <v>0</v>
      </c>
      <c r="BY123" s="5">
        <f t="shared" si="10"/>
        <v>9577461.8025930449</v>
      </c>
      <c r="BZ123" s="5">
        <v>-6740557</v>
      </c>
      <c r="CA123" s="5">
        <f t="shared" si="11"/>
        <v>2836904.8025930449</v>
      </c>
    </row>
    <row r="124" spans="1:79" x14ac:dyDescent="0.2">
      <c r="A124" s="5">
        <v>121</v>
      </c>
      <c r="B124" s="5" t="s">
        <v>189</v>
      </c>
      <c r="C124" s="5">
        <v>0</v>
      </c>
      <c r="D124" s="5"/>
      <c r="E124" s="5"/>
      <c r="F124" s="5"/>
      <c r="G124" s="5"/>
      <c r="H124" s="5"/>
      <c r="I124" s="5"/>
      <c r="J124" s="5"/>
      <c r="K124" s="5"/>
      <c r="L124" s="5"/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/>
      <c r="AR124" s="5"/>
      <c r="AS124" s="5"/>
      <c r="AT124" s="5"/>
      <c r="AU124" s="5"/>
      <c r="AV124" s="5">
        <v>59016953.678174943</v>
      </c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>
        <f t="shared" si="6"/>
        <v>59016953.678174943</v>
      </c>
      <c r="BR124" s="5">
        <v>266915.48257739941</v>
      </c>
      <c r="BS124" s="5">
        <f t="shared" si="7"/>
        <v>59283869.160752341</v>
      </c>
      <c r="BT124" s="5"/>
      <c r="BU124" s="5"/>
      <c r="BV124" s="5">
        <f t="shared" si="8"/>
        <v>0</v>
      </c>
      <c r="BW124" s="5">
        <v>0</v>
      </c>
      <c r="BX124" s="5">
        <f t="shared" si="9"/>
        <v>0</v>
      </c>
      <c r="BY124" s="5">
        <f t="shared" si="10"/>
        <v>59283869.160752341</v>
      </c>
      <c r="BZ124" s="5">
        <v>-31278985.449432719</v>
      </c>
      <c r="CA124" s="5">
        <f t="shared" si="11"/>
        <v>28004883.711319622</v>
      </c>
    </row>
    <row r="125" spans="1:79" x14ac:dyDescent="0.2">
      <c r="A125" s="5">
        <v>122</v>
      </c>
      <c r="B125" s="5" t="s">
        <v>190</v>
      </c>
      <c r="C125" s="5">
        <v>0</v>
      </c>
      <c r="D125" s="5"/>
      <c r="E125" s="5"/>
      <c r="F125" s="5"/>
      <c r="G125" s="5"/>
      <c r="H125" s="5"/>
      <c r="I125" s="5"/>
      <c r="J125" s="5"/>
      <c r="K125" s="5"/>
      <c r="L125" s="5"/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/>
      <c r="AR125" s="5"/>
      <c r="AS125" s="5"/>
      <c r="AT125" s="5"/>
      <c r="AU125" s="5"/>
      <c r="AV125" s="5"/>
      <c r="AW125" s="5"/>
      <c r="AX125" s="5">
        <v>5588402.1162579898</v>
      </c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>
        <f t="shared" si="6"/>
        <v>5588402.1162579898</v>
      </c>
      <c r="BR125" s="5">
        <v>38093.962791629398</v>
      </c>
      <c r="BS125" s="5">
        <f t="shared" si="7"/>
        <v>5626496.0790496189</v>
      </c>
      <c r="BT125" s="5">
        <v>2166779.3492108942</v>
      </c>
      <c r="BU125" s="5">
        <f>-BT125/2</f>
        <v>-1083389.6746054471</v>
      </c>
      <c r="BV125" s="5">
        <f t="shared" si="8"/>
        <v>1083389.6746054471</v>
      </c>
      <c r="BW125" s="5">
        <v>0</v>
      </c>
      <c r="BX125" s="5">
        <f t="shared" si="9"/>
        <v>1083389.6746054471</v>
      </c>
      <c r="BY125" s="5">
        <f t="shared" si="10"/>
        <v>6709885.7536550658</v>
      </c>
      <c r="BZ125" s="5">
        <v>-614724.23278837884</v>
      </c>
      <c r="CA125" s="5">
        <f t="shared" si="11"/>
        <v>6095161.5208666865</v>
      </c>
    </row>
    <row r="126" spans="1:79" x14ac:dyDescent="0.2">
      <c r="A126" s="5">
        <v>123</v>
      </c>
      <c r="B126" s="5" t="s">
        <v>46</v>
      </c>
      <c r="C126" s="5">
        <v>0</v>
      </c>
      <c r="D126" s="5"/>
      <c r="E126" s="5"/>
      <c r="F126" s="5"/>
      <c r="G126" s="5"/>
      <c r="H126" s="5"/>
      <c r="I126" s="5"/>
      <c r="J126" s="5"/>
      <c r="K126" s="5"/>
      <c r="L126" s="5"/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/>
      <c r="AR126" s="5"/>
      <c r="AS126" s="5"/>
      <c r="AT126" s="5"/>
      <c r="AU126" s="5"/>
      <c r="AV126" s="5"/>
      <c r="AW126" s="5">
        <v>1960335.3274021635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>
        <f t="shared" si="6"/>
        <v>1960335.3274021635</v>
      </c>
      <c r="BR126" s="5">
        <v>133994.8864129413</v>
      </c>
      <c r="BS126" s="5">
        <f t="shared" si="7"/>
        <v>2094330.2138151049</v>
      </c>
      <c r="BT126" s="5">
        <v>5970951.5923110396</v>
      </c>
      <c r="BU126" s="5">
        <f>-BT126/2</f>
        <v>-2985475.7961555198</v>
      </c>
      <c r="BV126" s="5">
        <f t="shared" si="8"/>
        <v>2985475.7961555198</v>
      </c>
      <c r="BW126" s="5">
        <v>0</v>
      </c>
      <c r="BX126" s="5">
        <f t="shared" si="9"/>
        <v>2985475.7961555198</v>
      </c>
      <c r="BY126" s="5">
        <f t="shared" si="10"/>
        <v>5079806.0099706249</v>
      </c>
      <c r="BZ126" s="5">
        <v>-1764301.7946619473</v>
      </c>
      <c r="CA126" s="5">
        <f t="shared" si="11"/>
        <v>3315504.2153086774</v>
      </c>
    </row>
    <row r="127" spans="1:79" x14ac:dyDescent="0.2">
      <c r="A127" s="5">
        <v>124</v>
      </c>
      <c r="B127" s="5" t="s">
        <v>191</v>
      </c>
      <c r="C127" s="5">
        <v>0</v>
      </c>
      <c r="D127" s="5"/>
      <c r="E127" s="5"/>
      <c r="F127" s="5"/>
      <c r="G127" s="5"/>
      <c r="H127" s="5"/>
      <c r="I127" s="5"/>
      <c r="J127" s="5"/>
      <c r="K127" s="5"/>
      <c r="L127" s="5"/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85.730016751947232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/>
      <c r="AR127" s="5"/>
      <c r="AS127" s="5"/>
      <c r="AT127" s="5"/>
      <c r="AU127" s="5"/>
      <c r="AV127" s="5"/>
      <c r="AW127" s="5"/>
      <c r="AX127" s="5"/>
      <c r="AY127" s="5">
        <v>13066396.845284592</v>
      </c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>
        <f t="shared" si="6"/>
        <v>13066482.575301344</v>
      </c>
      <c r="BR127" s="5">
        <v>270624.91734920663</v>
      </c>
      <c r="BS127" s="5">
        <f t="shared" si="7"/>
        <v>13337107.49265055</v>
      </c>
      <c r="BT127" s="5"/>
      <c r="BU127" s="5"/>
      <c r="BV127" s="5">
        <f t="shared" si="8"/>
        <v>0</v>
      </c>
      <c r="BW127" s="5">
        <v>0</v>
      </c>
      <c r="BX127" s="5">
        <f t="shared" si="9"/>
        <v>0</v>
      </c>
      <c r="BY127" s="5">
        <f t="shared" si="10"/>
        <v>13337107.49265055</v>
      </c>
      <c r="BZ127" s="5">
        <v>-11759834.317771209</v>
      </c>
      <c r="CA127" s="5">
        <f t="shared" si="11"/>
        <v>1577273.1748793405</v>
      </c>
    </row>
    <row r="128" spans="1:79" x14ac:dyDescent="0.2">
      <c r="A128" s="5">
        <v>125</v>
      </c>
      <c r="B128" s="5" t="s">
        <v>192</v>
      </c>
      <c r="C128" s="5">
        <v>0</v>
      </c>
      <c r="D128" s="5"/>
      <c r="E128" s="5"/>
      <c r="F128" s="5"/>
      <c r="G128" s="5"/>
      <c r="H128" s="5"/>
      <c r="I128" s="5"/>
      <c r="J128" s="5"/>
      <c r="K128" s="5"/>
      <c r="L128" s="5"/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/>
      <c r="AR128" s="5"/>
      <c r="AS128" s="5"/>
      <c r="AT128" s="5"/>
      <c r="AU128" s="5"/>
      <c r="AV128" s="5"/>
      <c r="AW128" s="5"/>
      <c r="AX128" s="5"/>
      <c r="AY128" s="5"/>
      <c r="AZ128" s="5">
        <v>1377463.079951009</v>
      </c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>
        <f t="shared" si="6"/>
        <v>1377463.079951009</v>
      </c>
      <c r="BR128" s="5">
        <v>-138452.42179862212</v>
      </c>
      <c r="BS128" s="5">
        <f t="shared" si="7"/>
        <v>1239010.658152387</v>
      </c>
      <c r="BT128" s="5"/>
      <c r="BU128" s="5"/>
      <c r="BV128" s="5">
        <f t="shared" si="8"/>
        <v>0</v>
      </c>
      <c r="BW128" s="5">
        <v>0</v>
      </c>
      <c r="BX128" s="5">
        <f t="shared" si="9"/>
        <v>0</v>
      </c>
      <c r="BY128" s="5">
        <f t="shared" si="10"/>
        <v>1239010.658152387</v>
      </c>
      <c r="BZ128" s="5">
        <v>0</v>
      </c>
      <c r="CA128" s="5">
        <f t="shared" si="11"/>
        <v>1239010.658152387</v>
      </c>
    </row>
    <row r="129" spans="1:79" x14ac:dyDescent="0.2">
      <c r="A129" s="5">
        <v>126</v>
      </c>
      <c r="B129" s="5" t="s">
        <v>193</v>
      </c>
      <c r="C129" s="5">
        <v>0</v>
      </c>
      <c r="D129" s="5"/>
      <c r="E129" s="5"/>
      <c r="F129" s="5"/>
      <c r="G129" s="5"/>
      <c r="H129" s="5"/>
      <c r="I129" s="5"/>
      <c r="J129" s="5"/>
      <c r="K129" s="5"/>
      <c r="L129" s="5"/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>
        <v>35149462.570743591</v>
      </c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>
        <f t="shared" si="6"/>
        <v>35149462.570743591</v>
      </c>
      <c r="BR129" s="5">
        <v>592581.62465552764</v>
      </c>
      <c r="BS129" s="5">
        <f t="shared" si="7"/>
        <v>35742044.19539912</v>
      </c>
      <c r="BT129" s="5">
        <v>1049783.4745792109</v>
      </c>
      <c r="BU129" s="5"/>
      <c r="BV129" s="5">
        <f t="shared" si="8"/>
        <v>1049783.4745792109</v>
      </c>
      <c r="BW129" s="5">
        <v>0</v>
      </c>
      <c r="BX129" s="5">
        <f t="shared" si="9"/>
        <v>1049783.4745792109</v>
      </c>
      <c r="BY129" s="5">
        <f t="shared" si="10"/>
        <v>36791827.669978328</v>
      </c>
      <c r="BZ129" s="5">
        <v>0</v>
      </c>
      <c r="CA129" s="5">
        <f t="shared" si="11"/>
        <v>36791827.669978328</v>
      </c>
    </row>
    <row r="130" spans="1:79" x14ac:dyDescent="0.2">
      <c r="A130" s="5">
        <v>127</v>
      </c>
      <c r="B130" s="5" t="s">
        <v>194</v>
      </c>
      <c r="C130" s="5">
        <v>0</v>
      </c>
      <c r="D130" s="5"/>
      <c r="E130" s="5"/>
      <c r="F130" s="5"/>
      <c r="G130" s="5"/>
      <c r="H130" s="5"/>
      <c r="I130" s="5"/>
      <c r="J130" s="5"/>
      <c r="K130" s="5"/>
      <c r="L130" s="5"/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>
        <v>54499240.896502353</v>
      </c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>
        <f t="shared" si="6"/>
        <v>54499240.896502353</v>
      </c>
      <c r="BR130" s="5">
        <v>476566.48266317556</v>
      </c>
      <c r="BS130" s="5">
        <f t="shared" si="7"/>
        <v>54975807.37916553</v>
      </c>
      <c r="BT130" s="5">
        <v>4049358.0377800413</v>
      </c>
      <c r="BU130" s="5"/>
      <c r="BV130" s="5">
        <f t="shared" si="8"/>
        <v>4049358.0377800413</v>
      </c>
      <c r="BW130" s="5">
        <v>0</v>
      </c>
      <c r="BX130" s="5">
        <f t="shared" si="9"/>
        <v>4049358.0377800413</v>
      </c>
      <c r="BY130" s="5">
        <f t="shared" si="10"/>
        <v>59025165.416945569</v>
      </c>
      <c r="BZ130" s="5">
        <v>0</v>
      </c>
      <c r="CA130" s="5">
        <f t="shared" si="11"/>
        <v>59025165.416945569</v>
      </c>
    </row>
    <row r="131" spans="1:79" x14ac:dyDescent="0.2">
      <c r="A131" s="5">
        <v>128</v>
      </c>
      <c r="B131" s="5" t="s">
        <v>195</v>
      </c>
      <c r="C131" s="5">
        <v>0</v>
      </c>
      <c r="D131" s="5"/>
      <c r="E131" s="5"/>
      <c r="F131" s="5"/>
      <c r="G131" s="5"/>
      <c r="H131" s="5"/>
      <c r="I131" s="5"/>
      <c r="J131" s="5"/>
      <c r="K131" s="5"/>
      <c r="L131" s="5"/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>
        <v>10477259.103497645</v>
      </c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>
        <f t="shared" si="6"/>
        <v>10477259.103497645</v>
      </c>
      <c r="BR131" s="5">
        <v>569575.77735780028</v>
      </c>
      <c r="BS131" s="5">
        <f t="shared" si="7"/>
        <v>11046834.880855445</v>
      </c>
      <c r="BT131" s="5">
        <v>760416.79390978895</v>
      </c>
      <c r="BU131" s="5">
        <f>-BT131/2</f>
        <v>-380208.39695489447</v>
      </c>
      <c r="BV131" s="5">
        <f t="shared" si="8"/>
        <v>380208.39695489447</v>
      </c>
      <c r="BW131" s="5">
        <v>0</v>
      </c>
      <c r="BX131" s="5">
        <f t="shared" si="9"/>
        <v>380208.39695489447</v>
      </c>
      <c r="BY131" s="5">
        <f t="shared" si="10"/>
        <v>11427043.277810339</v>
      </c>
      <c r="BZ131" s="5">
        <v>0</v>
      </c>
      <c r="CA131" s="5">
        <f t="shared" si="11"/>
        <v>11427043.277810339</v>
      </c>
    </row>
    <row r="132" spans="1:79" x14ac:dyDescent="0.2">
      <c r="A132" s="5">
        <v>129</v>
      </c>
      <c r="B132" s="5" t="s">
        <v>196</v>
      </c>
      <c r="C132" s="5">
        <v>0</v>
      </c>
      <c r="D132" s="5"/>
      <c r="E132" s="5"/>
      <c r="F132" s="5"/>
      <c r="G132" s="5"/>
      <c r="H132" s="5"/>
      <c r="I132" s="5"/>
      <c r="J132" s="5"/>
      <c r="K132" s="5"/>
      <c r="L132" s="5"/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>
        <v>57658006.527000502</v>
      </c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>
        <f t="shared" ref="BQ132:BQ144" si="12">SUM(C132:BP132)</f>
        <v>57658006.527000502</v>
      </c>
      <c r="BR132" s="5">
        <v>0</v>
      </c>
      <c r="BS132" s="5">
        <f t="shared" si="7"/>
        <v>57658006.527000502</v>
      </c>
      <c r="BT132" s="5"/>
      <c r="BU132" s="5"/>
      <c r="BV132" s="5">
        <f t="shared" si="8"/>
        <v>0</v>
      </c>
      <c r="BW132" s="5">
        <v>0</v>
      </c>
      <c r="BX132" s="5">
        <f t="shared" si="9"/>
        <v>0</v>
      </c>
      <c r="BY132" s="5">
        <f t="shared" si="10"/>
        <v>57658006.527000502</v>
      </c>
      <c r="BZ132" s="5">
        <v>0</v>
      </c>
      <c r="CA132" s="5">
        <f t="shared" si="11"/>
        <v>57658006.527000502</v>
      </c>
    </row>
    <row r="133" spans="1:79" x14ac:dyDescent="0.2">
      <c r="A133" s="5">
        <v>130</v>
      </c>
      <c r="B133" s="5" t="s">
        <v>197</v>
      </c>
      <c r="C133" s="5">
        <v>0</v>
      </c>
      <c r="D133" s="5"/>
      <c r="E133" s="5"/>
      <c r="F133" s="5"/>
      <c r="G133" s="5"/>
      <c r="H133" s="5"/>
      <c r="I133" s="5"/>
      <c r="J133" s="5"/>
      <c r="K133" s="5"/>
      <c r="L133" s="5"/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>
        <v>12801905.735614201</v>
      </c>
      <c r="BM133" s="5"/>
      <c r="BN133" s="5"/>
      <c r="BO133" s="5"/>
      <c r="BP133" s="5"/>
      <c r="BQ133" s="5">
        <f t="shared" si="12"/>
        <v>12801905.735614201</v>
      </c>
      <c r="BR133" s="5">
        <v>371712.15880099911</v>
      </c>
      <c r="BS133" s="5">
        <f t="shared" si="7"/>
        <v>13173617.8944152</v>
      </c>
      <c r="BT133" s="5"/>
      <c r="BU133" s="5"/>
      <c r="BV133" s="5">
        <f t="shared" si="8"/>
        <v>0</v>
      </c>
      <c r="BW133" s="5">
        <v>0</v>
      </c>
      <c r="BX133" s="5">
        <f t="shared" si="9"/>
        <v>0</v>
      </c>
      <c r="BY133" s="5">
        <f t="shared" si="10"/>
        <v>13173617.8944152</v>
      </c>
      <c r="BZ133" s="5">
        <v>0</v>
      </c>
      <c r="CA133" s="5">
        <f t="shared" ref="CA133:CA143" si="13">BY133+BZ133</f>
        <v>13173617.8944152</v>
      </c>
    </row>
    <row r="134" spans="1:79" x14ac:dyDescent="0.2">
      <c r="A134" s="5">
        <v>131</v>
      </c>
      <c r="B134" s="5" t="s">
        <v>198</v>
      </c>
      <c r="C134" s="5">
        <v>0</v>
      </c>
      <c r="D134" s="5"/>
      <c r="E134" s="5"/>
      <c r="F134" s="5"/>
      <c r="G134" s="5"/>
      <c r="H134" s="5"/>
      <c r="I134" s="5"/>
      <c r="J134" s="5"/>
      <c r="K134" s="5"/>
      <c r="L134" s="5"/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>
        <v>2426796.5699758702</v>
      </c>
      <c r="BN134" s="5"/>
      <c r="BO134" s="5"/>
      <c r="BP134" s="5"/>
      <c r="BQ134" s="5">
        <f t="shared" si="12"/>
        <v>2426796.5699758702</v>
      </c>
      <c r="BR134" s="5">
        <v>2613.51841632998</v>
      </c>
      <c r="BS134" s="5">
        <f t="shared" ref="BS134:BS143" si="14">BQ134+BR134</f>
        <v>2429410.0883921999</v>
      </c>
      <c r="BT134" s="5"/>
      <c r="BU134" s="5"/>
      <c r="BV134" s="5">
        <f t="shared" ref="BV134:BV144" si="15">BT134+BU134</f>
        <v>0</v>
      </c>
      <c r="BW134" s="5">
        <v>0</v>
      </c>
      <c r="BX134" s="5">
        <f t="shared" ref="BX134:BX144" si="16">BV134+BW134</f>
        <v>0</v>
      </c>
      <c r="BY134" s="5">
        <f t="shared" ref="BY134:BY145" si="17">BS134+BX134</f>
        <v>2429410.0883921999</v>
      </c>
      <c r="BZ134" s="5">
        <v>0</v>
      </c>
      <c r="CA134" s="5">
        <f t="shared" si="13"/>
        <v>2429410.0883921999</v>
      </c>
    </row>
    <row r="135" spans="1:79" x14ac:dyDescent="0.2">
      <c r="A135" s="5">
        <v>132</v>
      </c>
      <c r="B135" s="5" t="s">
        <v>199</v>
      </c>
      <c r="C135" s="5">
        <v>0</v>
      </c>
      <c r="D135" s="5"/>
      <c r="E135" s="5"/>
      <c r="F135" s="5"/>
      <c r="G135" s="5"/>
      <c r="H135" s="5"/>
      <c r="I135" s="5"/>
      <c r="J135" s="5"/>
      <c r="K135" s="5"/>
      <c r="L135" s="5"/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>
        <v>3943018.4842276</v>
      </c>
      <c r="BL135" s="5"/>
      <c r="BM135" s="5"/>
      <c r="BN135" s="5"/>
      <c r="BO135" s="5"/>
      <c r="BP135" s="5"/>
      <c r="BQ135" s="5">
        <f t="shared" si="12"/>
        <v>3943018.4842276</v>
      </c>
      <c r="BR135" s="5">
        <v>24287.230471218001</v>
      </c>
      <c r="BS135" s="5">
        <f t="shared" si="14"/>
        <v>3967305.714698818</v>
      </c>
      <c r="BT135" s="5">
        <v>114601.18374107878</v>
      </c>
      <c r="BU135" s="5"/>
      <c r="BV135" s="5">
        <f t="shared" si="15"/>
        <v>114601.18374107878</v>
      </c>
      <c r="BW135" s="5">
        <v>0</v>
      </c>
      <c r="BX135" s="5">
        <f t="shared" si="16"/>
        <v>114601.18374107878</v>
      </c>
      <c r="BY135" s="5">
        <f t="shared" si="17"/>
        <v>4081906.8984398968</v>
      </c>
      <c r="BZ135" s="5">
        <v>0</v>
      </c>
      <c r="CA135" s="5">
        <f t="shared" si="13"/>
        <v>4081906.8984398968</v>
      </c>
    </row>
    <row r="136" spans="1:79" x14ac:dyDescent="0.2">
      <c r="A136" s="5">
        <v>133</v>
      </c>
      <c r="B136" s="5" t="s">
        <v>200</v>
      </c>
      <c r="C136" s="5">
        <v>0</v>
      </c>
      <c r="D136" s="5"/>
      <c r="E136" s="5"/>
      <c r="F136" s="5"/>
      <c r="G136" s="5"/>
      <c r="H136" s="5"/>
      <c r="I136" s="5"/>
      <c r="J136" s="5"/>
      <c r="K136" s="5"/>
      <c r="L136" s="5"/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>
        <v>4147366.9397936203</v>
      </c>
      <c r="BJ136" s="5"/>
      <c r="BK136" s="5"/>
      <c r="BL136" s="5"/>
      <c r="BM136" s="5"/>
      <c r="BN136" s="5"/>
      <c r="BO136" s="5"/>
      <c r="BP136" s="5"/>
      <c r="BQ136" s="5">
        <f t="shared" si="12"/>
        <v>4147366.9397936203</v>
      </c>
      <c r="BR136" s="5">
        <v>24649.046721882303</v>
      </c>
      <c r="BS136" s="5">
        <f t="shared" si="14"/>
        <v>4172015.9865155024</v>
      </c>
      <c r="BT136" s="5"/>
      <c r="BU136" s="5"/>
      <c r="BV136" s="5">
        <f t="shared" si="15"/>
        <v>0</v>
      </c>
      <c r="BW136" s="5">
        <v>0</v>
      </c>
      <c r="BX136" s="5">
        <f t="shared" si="16"/>
        <v>0</v>
      </c>
      <c r="BY136" s="5">
        <f t="shared" si="17"/>
        <v>4172015.9865155024</v>
      </c>
      <c r="BZ136" s="5"/>
      <c r="CA136" s="5">
        <f t="shared" si="13"/>
        <v>4172015.9865155024</v>
      </c>
    </row>
    <row r="137" spans="1:79" x14ac:dyDescent="0.2">
      <c r="A137" s="5">
        <v>134</v>
      </c>
      <c r="B137" s="5" t="s">
        <v>60</v>
      </c>
      <c r="C137" s="5">
        <v>0</v>
      </c>
      <c r="D137" s="5"/>
      <c r="E137" s="5"/>
      <c r="F137" s="5"/>
      <c r="G137" s="5"/>
      <c r="H137" s="5"/>
      <c r="I137" s="5"/>
      <c r="J137" s="5"/>
      <c r="K137" s="5"/>
      <c r="L137" s="5"/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402.72183230568663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>
        <v>22654999.668370102</v>
      </c>
      <c r="BL137" s="5"/>
      <c r="BM137" s="5"/>
      <c r="BN137" s="5"/>
      <c r="BO137" s="5"/>
      <c r="BP137" s="5"/>
      <c r="BQ137" s="5">
        <f t="shared" si="12"/>
        <v>22655402.390202407</v>
      </c>
      <c r="BR137" s="5">
        <v>2073559.9514963564</v>
      </c>
      <c r="BS137" s="5">
        <f t="shared" si="14"/>
        <v>24728962.341698762</v>
      </c>
      <c r="BT137" s="5">
        <v>21614681.939508054</v>
      </c>
      <c r="BU137" s="5"/>
      <c r="BV137" s="5">
        <f t="shared" si="15"/>
        <v>21614681.939508054</v>
      </c>
      <c r="BW137" s="5">
        <v>0</v>
      </c>
      <c r="BX137" s="5">
        <f t="shared" si="16"/>
        <v>21614681.939508054</v>
      </c>
      <c r="BY137" s="5">
        <f t="shared" si="17"/>
        <v>46343644.281206816</v>
      </c>
      <c r="BZ137" s="5"/>
      <c r="CA137" s="5">
        <f t="shared" si="13"/>
        <v>46343644.281206816</v>
      </c>
    </row>
    <row r="138" spans="1:79" x14ac:dyDescent="0.2">
      <c r="A138" s="5">
        <v>135</v>
      </c>
      <c r="B138" s="5" t="s">
        <v>59</v>
      </c>
      <c r="C138" s="5">
        <v>0</v>
      </c>
      <c r="D138" s="5"/>
      <c r="E138" s="5"/>
      <c r="F138" s="5"/>
      <c r="G138" s="5"/>
      <c r="H138" s="5"/>
      <c r="I138" s="5"/>
      <c r="J138" s="5"/>
      <c r="K138" s="5"/>
      <c r="L138" s="5"/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>
        <v>34424885.389832102</v>
      </c>
      <c r="BK138" s="5"/>
      <c r="BL138" s="5"/>
      <c r="BM138" s="5"/>
      <c r="BN138" s="5"/>
      <c r="BO138" s="5"/>
      <c r="BP138" s="5"/>
      <c r="BQ138" s="5">
        <f t="shared" si="12"/>
        <v>34424885.389832102</v>
      </c>
      <c r="BR138" s="5">
        <v>45723.287234473377</v>
      </c>
      <c r="BS138" s="5">
        <f t="shared" si="14"/>
        <v>34470608.677066572</v>
      </c>
      <c r="BT138" s="5">
        <v>636569.61171804206</v>
      </c>
      <c r="BU138" s="5"/>
      <c r="BV138" s="5">
        <f t="shared" si="15"/>
        <v>636569.61171804206</v>
      </c>
      <c r="BW138" s="5">
        <v>0</v>
      </c>
      <c r="BX138" s="5">
        <f t="shared" si="16"/>
        <v>636569.61171804206</v>
      </c>
      <c r="BY138" s="5">
        <f t="shared" si="17"/>
        <v>35107178.288784616</v>
      </c>
      <c r="BZ138" s="5"/>
      <c r="CA138" s="5">
        <f t="shared" si="13"/>
        <v>35107178.288784616</v>
      </c>
    </row>
    <row r="139" spans="1:79" x14ac:dyDescent="0.2">
      <c r="A139" s="5">
        <v>136</v>
      </c>
      <c r="B139" s="5" t="s">
        <v>201</v>
      </c>
      <c r="C139" s="5">
        <v>0</v>
      </c>
      <c r="D139" s="5"/>
      <c r="E139" s="5"/>
      <c r="F139" s="5"/>
      <c r="G139" s="5"/>
      <c r="H139" s="5"/>
      <c r="I139" s="5"/>
      <c r="J139" s="5"/>
      <c r="K139" s="5"/>
      <c r="L139" s="5"/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1149.7801595341739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90.644209680169524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>
        <v>66641900</v>
      </c>
      <c r="BQ139" s="5">
        <f t="shared" si="12"/>
        <v>66643140.424369216</v>
      </c>
      <c r="BR139" s="5">
        <v>0</v>
      </c>
      <c r="BS139" s="5">
        <f t="shared" si="14"/>
        <v>66643140.424369216</v>
      </c>
      <c r="BT139" s="5"/>
      <c r="BU139" s="5"/>
      <c r="BV139" s="5">
        <f t="shared" si="15"/>
        <v>0</v>
      </c>
      <c r="BW139" s="5">
        <v>0</v>
      </c>
      <c r="BX139" s="5">
        <f t="shared" si="16"/>
        <v>0</v>
      </c>
      <c r="BY139" s="5">
        <f t="shared" si="17"/>
        <v>66643140.424369216</v>
      </c>
      <c r="BZ139" s="5"/>
      <c r="CA139" s="5">
        <f t="shared" si="13"/>
        <v>66643140.424369216</v>
      </c>
    </row>
    <row r="140" spans="1:79" x14ac:dyDescent="0.2">
      <c r="A140" s="5">
        <v>137</v>
      </c>
      <c r="B140" s="5" t="s">
        <v>202</v>
      </c>
      <c r="C140" s="5">
        <v>0</v>
      </c>
      <c r="D140" s="5"/>
      <c r="E140" s="5"/>
      <c r="F140" s="5"/>
      <c r="G140" s="5"/>
      <c r="H140" s="5"/>
      <c r="I140" s="5"/>
      <c r="J140" s="5"/>
      <c r="K140" s="5"/>
      <c r="L140" s="5"/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>
        <v>33773612.638363659</v>
      </c>
      <c r="BH140" s="5"/>
      <c r="BI140" s="5"/>
      <c r="BJ140" s="5"/>
      <c r="BK140" s="5"/>
      <c r="BL140" s="5"/>
      <c r="BM140" s="5"/>
      <c r="BN140" s="5"/>
      <c r="BO140" s="5"/>
      <c r="BP140" s="5"/>
      <c r="BQ140" s="5">
        <f t="shared" si="12"/>
        <v>33773612.638363659</v>
      </c>
      <c r="BR140" s="5">
        <v>326339.27577592415</v>
      </c>
      <c r="BS140" s="5">
        <f t="shared" si="14"/>
        <v>34099951.914139584</v>
      </c>
      <c r="BT140" s="5"/>
      <c r="BU140" s="5"/>
      <c r="BV140" s="5">
        <f t="shared" si="15"/>
        <v>0</v>
      </c>
      <c r="BW140" s="5">
        <v>0</v>
      </c>
      <c r="BX140" s="5">
        <f t="shared" si="16"/>
        <v>0</v>
      </c>
      <c r="BY140" s="5">
        <f t="shared" si="17"/>
        <v>34099951.914139584</v>
      </c>
      <c r="BZ140" s="5"/>
      <c r="CA140" s="5">
        <f t="shared" si="13"/>
        <v>34099951.914139584</v>
      </c>
    </row>
    <row r="141" spans="1:79" x14ac:dyDescent="0.2">
      <c r="A141" s="5">
        <v>138</v>
      </c>
      <c r="B141" s="5" t="s">
        <v>203</v>
      </c>
      <c r="C141" s="5">
        <v>0</v>
      </c>
      <c r="D141" s="5"/>
      <c r="E141" s="5"/>
      <c r="F141" s="5"/>
      <c r="G141" s="5"/>
      <c r="H141" s="5"/>
      <c r="I141" s="5"/>
      <c r="J141" s="5"/>
      <c r="K141" s="5"/>
      <c r="L141" s="5"/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>
        <v>25550367.282600112</v>
      </c>
      <c r="BI141" s="5"/>
      <c r="BJ141" s="5"/>
      <c r="BK141" s="5"/>
      <c r="BL141" s="5"/>
      <c r="BM141" s="5"/>
      <c r="BN141" s="5"/>
      <c r="BO141" s="5"/>
      <c r="BP141" s="5"/>
      <c r="BQ141" s="5">
        <f t="shared" si="12"/>
        <v>25550367.282600112</v>
      </c>
      <c r="BR141" s="5">
        <v>8071.0910433135596</v>
      </c>
      <c r="BS141" s="5">
        <f t="shared" si="14"/>
        <v>25558438.373643424</v>
      </c>
      <c r="BT141" s="5"/>
      <c r="BU141" s="5"/>
      <c r="BV141" s="5">
        <f t="shared" si="15"/>
        <v>0</v>
      </c>
      <c r="BW141" s="5">
        <v>0</v>
      </c>
      <c r="BX141" s="5">
        <f t="shared" si="16"/>
        <v>0</v>
      </c>
      <c r="BY141" s="5">
        <f t="shared" si="17"/>
        <v>25558438.373643424</v>
      </c>
      <c r="BZ141" s="5"/>
      <c r="CA141" s="5">
        <f t="shared" si="13"/>
        <v>25558438.373643424</v>
      </c>
    </row>
    <row r="142" spans="1:79" x14ac:dyDescent="0.2">
      <c r="A142" s="5">
        <v>139</v>
      </c>
      <c r="B142" s="5" t="s">
        <v>204</v>
      </c>
      <c r="C142" s="5">
        <v>0</v>
      </c>
      <c r="D142" s="5"/>
      <c r="E142" s="5"/>
      <c r="F142" s="5"/>
      <c r="G142" s="5"/>
      <c r="H142" s="5"/>
      <c r="I142" s="5"/>
      <c r="J142" s="5"/>
      <c r="K142" s="5"/>
      <c r="L142" s="5"/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>
        <v>19501454.236053798</v>
      </c>
      <c r="BO142" s="5"/>
      <c r="BP142" s="5"/>
      <c r="BQ142" s="5">
        <f t="shared" si="12"/>
        <v>19501454.236053798</v>
      </c>
      <c r="BR142" s="5">
        <v>-65081.230648485645</v>
      </c>
      <c r="BS142" s="5">
        <f t="shared" si="14"/>
        <v>19436373.005405314</v>
      </c>
      <c r="BT142" s="5"/>
      <c r="BU142" s="5"/>
      <c r="BV142" s="5">
        <f t="shared" si="15"/>
        <v>0</v>
      </c>
      <c r="BW142" s="5">
        <v>0</v>
      </c>
      <c r="BX142" s="5">
        <f t="shared" si="16"/>
        <v>0</v>
      </c>
      <c r="BY142" s="5">
        <f t="shared" si="17"/>
        <v>19436373.005405314</v>
      </c>
      <c r="BZ142" s="5"/>
      <c r="CA142" s="5">
        <f t="shared" si="13"/>
        <v>19436373.005405314</v>
      </c>
    </row>
    <row r="143" spans="1:79" x14ac:dyDescent="0.2">
      <c r="A143" s="5">
        <v>140</v>
      </c>
      <c r="B143" s="5" t="s">
        <v>224</v>
      </c>
      <c r="C143" s="5">
        <v>0</v>
      </c>
      <c r="D143" s="5"/>
      <c r="E143" s="5"/>
      <c r="F143" s="5"/>
      <c r="G143" s="5"/>
      <c r="H143" s="5"/>
      <c r="I143" s="5"/>
      <c r="J143" s="5"/>
      <c r="K143" s="5"/>
      <c r="L143" s="5"/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236.88373908439414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3.1078014747486686</v>
      </c>
      <c r="AL143" s="5">
        <v>0</v>
      </c>
      <c r="AM143" s="5">
        <v>6220.3733849470482</v>
      </c>
      <c r="AN143" s="5">
        <v>461.404169975728</v>
      </c>
      <c r="AO143" s="5">
        <v>832.54639903996383</v>
      </c>
      <c r="AP143" s="5">
        <v>0</v>
      </c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>
        <v>10132315.224565191</v>
      </c>
      <c r="BP143" s="5"/>
      <c r="BQ143" s="5">
        <f t="shared" si="12"/>
        <v>10140069.540059714</v>
      </c>
      <c r="BR143" s="5">
        <v>2821361.1761913328</v>
      </c>
      <c r="BS143" s="5">
        <f t="shared" si="14"/>
        <v>12961430.716251045</v>
      </c>
      <c r="BT143" s="5">
        <v>138034.48915692122</v>
      </c>
      <c r="BU143" s="5"/>
      <c r="BV143" s="5">
        <f t="shared" si="15"/>
        <v>138034.48915692122</v>
      </c>
      <c r="BW143" s="5">
        <v>0</v>
      </c>
      <c r="BX143" s="5">
        <f t="shared" si="16"/>
        <v>138034.48915692122</v>
      </c>
      <c r="BY143" s="5">
        <f t="shared" si="17"/>
        <v>13099465.205407966</v>
      </c>
      <c r="BZ143" s="5"/>
      <c r="CA143" s="5">
        <f t="shared" si="13"/>
        <v>13099465.205407966</v>
      </c>
    </row>
    <row r="144" spans="1:79" x14ac:dyDescent="0.2">
      <c r="A144" s="5"/>
      <c r="B144" s="5" t="s">
        <v>221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>
        <f t="shared" si="12"/>
        <v>0</v>
      </c>
      <c r="BR144" s="5"/>
      <c r="BS144" s="5">
        <f t="shared" ref="BS144" si="18">BQ144+BR144</f>
        <v>0</v>
      </c>
      <c r="BT144" s="5">
        <f>-BU144</f>
        <v>-4449073.8677158607</v>
      </c>
      <c r="BU144" s="5">
        <f>-SUM(BU2:BU143)</f>
        <v>4449073.8677158607</v>
      </c>
      <c r="BV144" s="5">
        <f t="shared" si="15"/>
        <v>0</v>
      </c>
      <c r="BW144" s="5"/>
      <c r="BX144" s="5">
        <f t="shared" si="16"/>
        <v>0</v>
      </c>
      <c r="BY144" s="5">
        <f t="shared" si="17"/>
        <v>0</v>
      </c>
      <c r="BZ144" s="5"/>
      <c r="CA144" s="5"/>
    </row>
    <row r="145" spans="1:79" x14ac:dyDescent="0.2">
      <c r="A145" s="5"/>
      <c r="B145" s="5" t="s">
        <v>205</v>
      </c>
      <c r="C145" s="5">
        <f t="shared" ref="C145:AH145" si="19">SUM(C4:C144)</f>
        <v>122850659.58880328</v>
      </c>
      <c r="D145" s="5">
        <f t="shared" si="19"/>
        <v>48775133.994846836</v>
      </c>
      <c r="E145" s="5">
        <f t="shared" si="19"/>
        <v>15013150.301261237</v>
      </c>
      <c r="F145" s="5">
        <f t="shared" si="19"/>
        <v>8010453.1625530748</v>
      </c>
      <c r="G145" s="5">
        <f t="shared" si="19"/>
        <v>8921675.3097077105</v>
      </c>
      <c r="H145" s="5">
        <f t="shared" si="19"/>
        <v>14493289.160455475</v>
      </c>
      <c r="I145" s="5">
        <f t="shared" si="19"/>
        <v>5033665.202270736</v>
      </c>
      <c r="J145" s="5">
        <f t="shared" si="19"/>
        <v>5923453.1684489502</v>
      </c>
      <c r="K145" s="5">
        <f t="shared" si="19"/>
        <v>1395346.9904094378</v>
      </c>
      <c r="L145" s="5">
        <f t="shared" si="19"/>
        <v>8050490.7372466465</v>
      </c>
      <c r="M145" s="5">
        <f t="shared" si="19"/>
        <v>26238752.080669522</v>
      </c>
      <c r="N145" s="5">
        <f t="shared" si="19"/>
        <v>12670173.381667335</v>
      </c>
      <c r="O145" s="5">
        <f t="shared" si="19"/>
        <v>21895343.564852752</v>
      </c>
      <c r="P145" s="5">
        <f t="shared" si="19"/>
        <v>22093058.040152401</v>
      </c>
      <c r="Q145" s="5">
        <f t="shared" si="19"/>
        <v>7346660.5083374996</v>
      </c>
      <c r="R145" s="5">
        <f t="shared" si="19"/>
        <v>4250132.5549328718</v>
      </c>
      <c r="S145" s="5">
        <f t="shared" si="19"/>
        <v>44394930.053834103</v>
      </c>
      <c r="T145" s="5">
        <f t="shared" si="19"/>
        <v>9470463.1587734185</v>
      </c>
      <c r="U145" s="5">
        <f t="shared" si="19"/>
        <v>5708170.0855471687</v>
      </c>
      <c r="V145" s="5">
        <f t="shared" si="19"/>
        <v>65583291.653322488</v>
      </c>
      <c r="W145" s="5">
        <f t="shared" si="19"/>
        <v>16892199.501304001</v>
      </c>
      <c r="X145" s="5">
        <f t="shared" si="19"/>
        <v>25166203.539963987</v>
      </c>
      <c r="Y145" s="5">
        <f t="shared" si="19"/>
        <v>6074777.5668839999</v>
      </c>
      <c r="Z145" s="5">
        <f t="shared" si="19"/>
        <v>1587148.50693563</v>
      </c>
      <c r="AA145" s="5">
        <f t="shared" si="19"/>
        <v>1626348.5030488698</v>
      </c>
      <c r="AB145" s="5">
        <f t="shared" si="19"/>
        <v>1654949.5143256399</v>
      </c>
      <c r="AC145" s="5">
        <f t="shared" si="19"/>
        <v>21244208.5331355</v>
      </c>
      <c r="AD145" s="5">
        <f t="shared" si="19"/>
        <v>34239429.542964093</v>
      </c>
      <c r="AE145" s="5">
        <f t="shared" si="19"/>
        <v>55859996.511886403</v>
      </c>
      <c r="AF145" s="5">
        <f t="shared" si="19"/>
        <v>123282900.02967699</v>
      </c>
      <c r="AG145" s="5">
        <f t="shared" si="19"/>
        <v>46782079.5076188</v>
      </c>
      <c r="AH145" s="5">
        <f t="shared" si="19"/>
        <v>19395764.556096699</v>
      </c>
      <c r="AI145" s="5">
        <f t="shared" ref="AI145:BN145" si="20">SUM(AI4:AI144)</f>
        <v>19838420.083275091</v>
      </c>
      <c r="AJ145" s="5">
        <f t="shared" si="20"/>
        <v>26073792.693399798</v>
      </c>
      <c r="AK145" s="5">
        <f t="shared" si="20"/>
        <v>6058269.0554454317</v>
      </c>
      <c r="AL145" s="5">
        <f t="shared" si="20"/>
        <v>8248158.5427795602</v>
      </c>
      <c r="AM145" s="5">
        <f t="shared" si="20"/>
        <v>5463105.5947997719</v>
      </c>
      <c r="AN145" s="5">
        <f t="shared" si="20"/>
        <v>5779656.2878395589</v>
      </c>
      <c r="AO145" s="5">
        <f t="shared" si="20"/>
        <v>12499141.091825999</v>
      </c>
      <c r="AP145" s="5">
        <f t="shared" si="20"/>
        <v>722795.52084493125</v>
      </c>
      <c r="AQ145" s="5">
        <f t="shared" si="20"/>
        <v>214101200</v>
      </c>
      <c r="AR145" s="5">
        <f t="shared" si="20"/>
        <v>41511700</v>
      </c>
      <c r="AS145" s="5">
        <f t="shared" si="20"/>
        <v>5945273.3467536978</v>
      </c>
      <c r="AT145" s="5">
        <f t="shared" si="20"/>
        <v>6675058.0462779654</v>
      </c>
      <c r="AU145" s="5">
        <f t="shared" si="20"/>
        <v>9565200</v>
      </c>
      <c r="AV145" s="5">
        <f t="shared" si="20"/>
        <v>59016953.678174943</v>
      </c>
      <c r="AW145" s="5">
        <f t="shared" si="20"/>
        <v>1960335.3274021635</v>
      </c>
      <c r="AX145" s="5">
        <f t="shared" si="20"/>
        <v>5588402.1162579898</v>
      </c>
      <c r="AY145" s="5">
        <f t="shared" si="20"/>
        <v>13066396.845284592</v>
      </c>
      <c r="AZ145" s="5">
        <f t="shared" si="20"/>
        <v>1377463.079951009</v>
      </c>
      <c r="BA145" s="5">
        <f t="shared" si="20"/>
        <v>35149462.570743591</v>
      </c>
      <c r="BB145" s="5">
        <f t="shared" si="20"/>
        <v>106557431.52897599</v>
      </c>
      <c r="BC145" s="5">
        <f t="shared" si="20"/>
        <v>26475273.55812278</v>
      </c>
      <c r="BD145" s="5">
        <f t="shared" si="20"/>
        <v>54499240.896502353</v>
      </c>
      <c r="BE145" s="5">
        <f t="shared" si="20"/>
        <v>10477259.103497645</v>
      </c>
      <c r="BF145" s="5">
        <f t="shared" si="20"/>
        <v>57658006.527000502</v>
      </c>
      <c r="BG145" s="5">
        <f t="shared" si="20"/>
        <v>33773612.638363659</v>
      </c>
      <c r="BH145" s="5">
        <f t="shared" si="20"/>
        <v>25550367.282600112</v>
      </c>
      <c r="BI145" s="5">
        <f t="shared" si="20"/>
        <v>4147366.9397936203</v>
      </c>
      <c r="BJ145" s="5">
        <f t="shared" si="20"/>
        <v>34424885.389832102</v>
      </c>
      <c r="BK145" s="5">
        <f t="shared" si="20"/>
        <v>26598018.152597703</v>
      </c>
      <c r="BL145" s="5">
        <f t="shared" si="20"/>
        <v>12801905.735614201</v>
      </c>
      <c r="BM145" s="5">
        <f t="shared" si="20"/>
        <v>2426796.5699758702</v>
      </c>
      <c r="BN145" s="5">
        <f t="shared" si="20"/>
        <v>19501454.236053798</v>
      </c>
      <c r="BO145" s="5">
        <f t="shared" ref="BO145:BX145" si="21">SUM(BO4:BO144)</f>
        <v>10132315.224565191</v>
      </c>
      <c r="BP145" s="5">
        <f t="shared" si="21"/>
        <v>66641900</v>
      </c>
      <c r="BQ145" s="5">
        <f t="shared" si="21"/>
        <v>1782230916.1764851</v>
      </c>
      <c r="BR145" s="5">
        <f t="shared" si="21"/>
        <v>48598699.999999963</v>
      </c>
      <c r="BS145" s="5">
        <f t="shared" si="21"/>
        <v>1830829616.1764855</v>
      </c>
      <c r="BT145" s="5">
        <f t="shared" si="21"/>
        <v>269577697.86554152</v>
      </c>
      <c r="BU145" s="5">
        <f t="shared" si="21"/>
        <v>0</v>
      </c>
      <c r="BV145" s="5">
        <f t="shared" si="21"/>
        <v>269577697.86554152</v>
      </c>
      <c r="BW145" s="5">
        <f t="shared" si="21"/>
        <v>14339606.000000002</v>
      </c>
      <c r="BX145" s="5">
        <f t="shared" si="21"/>
        <v>283917303.86554158</v>
      </c>
      <c r="BY145" s="5">
        <f t="shared" si="17"/>
        <v>2114746920.042027</v>
      </c>
      <c r="BZ145" s="5">
        <f>SUM(BZ4:BZ121)</f>
        <v>52158402.762977988</v>
      </c>
      <c r="CA145" s="5">
        <f>SUM(CA4:CA144)</f>
        <v>2114746920.0103498</v>
      </c>
    </row>
    <row r="148" spans="1:79" x14ac:dyDescent="0.2">
      <c r="C148" s="4"/>
      <c r="BR148" s="8"/>
    </row>
    <row r="149" spans="1:79" x14ac:dyDescent="0.2">
      <c r="C149" s="4"/>
    </row>
  </sheetData>
  <autoFilter ref="A3:CA148"/>
  <pageMargins left="0.17" right="0.17" top="0.24" bottom="0.27" header="0.24" footer="0.2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52"/>
  <sheetViews>
    <sheetView tabSelected="1" zoomScale="96" zoomScaleNormal="96" workbookViewId="0">
      <pane xSplit="2" ySplit="3" topLeftCell="BM112" activePane="bottomRight" state="frozen"/>
      <selection activeCell="E2" sqref="E2:BS2"/>
      <selection pane="topRight" activeCell="E2" sqref="E2:BS2"/>
      <selection pane="bottomLeft" activeCell="E2" sqref="E2:BS2"/>
      <selection pane="bottomRight" activeCell="BY112" sqref="BY112"/>
    </sheetView>
  </sheetViews>
  <sheetFormatPr defaultColWidth="9.140625" defaultRowHeight="12" x14ac:dyDescent="0.2"/>
  <cols>
    <col min="1" max="1" width="5" style="15" customWidth="1"/>
    <col min="2" max="2" width="16.5703125" style="15" customWidth="1"/>
    <col min="3" max="3" width="13.7109375" style="9" customWidth="1"/>
    <col min="4" max="19" width="10" style="9" customWidth="1"/>
    <col min="20" max="22" width="9.28515625" style="9" customWidth="1"/>
    <col min="23" max="23" width="10" style="9" customWidth="1"/>
    <col min="24" max="24" width="9.28515625" style="9" customWidth="1"/>
    <col min="25" max="25" width="9.5703125" style="9" customWidth="1"/>
    <col min="26" max="26" width="9.28515625" style="9" customWidth="1"/>
    <col min="27" max="30" width="9.42578125" style="9" customWidth="1"/>
    <col min="31" max="31" width="9.28515625" style="9" customWidth="1"/>
    <col min="32" max="32" width="12.5703125" style="9" customWidth="1"/>
    <col min="33" max="37" width="9.28515625" style="9" customWidth="1"/>
    <col min="38" max="39" width="9.42578125" style="9" customWidth="1"/>
    <col min="40" max="42" width="9.28515625" style="9" customWidth="1"/>
    <col min="43" max="43" width="10.5703125" style="9" customWidth="1"/>
    <col min="44" max="44" width="10.7109375" style="9" customWidth="1"/>
    <col min="45" max="47" width="9.28515625" style="9" customWidth="1"/>
    <col min="48" max="53" width="10" style="9" customWidth="1"/>
    <col min="54" max="54" width="10.7109375" style="9" customWidth="1"/>
    <col min="55" max="60" width="10" style="9" customWidth="1"/>
    <col min="61" max="61" width="10.7109375" style="9" customWidth="1"/>
    <col min="62" max="62" width="12.140625" style="9" customWidth="1"/>
    <col min="63" max="63" width="9.28515625" style="9" customWidth="1"/>
    <col min="64" max="64" width="10.7109375" style="9" customWidth="1"/>
    <col min="65" max="68" width="10" style="9" customWidth="1"/>
    <col min="69" max="69" width="14.28515625" style="9" customWidth="1"/>
    <col min="70" max="70" width="12.5703125" style="9" customWidth="1"/>
    <col min="71" max="72" width="12" style="9" customWidth="1"/>
    <col min="73" max="73" width="10.85546875" style="9" customWidth="1"/>
    <col min="74" max="74" width="11" style="9" customWidth="1"/>
    <col min="75" max="75" width="12.42578125" style="9" customWidth="1"/>
    <col min="76" max="76" width="12.140625" style="9" customWidth="1"/>
    <col min="77" max="77" width="13.28515625" style="9" customWidth="1"/>
    <col min="78" max="78" width="9.140625" style="9"/>
    <col min="79" max="79" width="10.5703125" style="9" customWidth="1"/>
    <col min="80" max="16384" width="9.140625" style="9"/>
  </cols>
  <sheetData>
    <row r="1" spans="1:77" s="15" customFormat="1" x14ac:dyDescent="0.2">
      <c r="A1" s="12"/>
      <c r="B1" s="12" t="s">
        <v>226</v>
      </c>
      <c r="C1" s="12" t="s">
        <v>216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">
        <f>BT148</f>
        <v>0</v>
      </c>
      <c r="BU1" s="12"/>
      <c r="BV1" s="12"/>
      <c r="BW1" s="12"/>
      <c r="BX1" s="12"/>
      <c r="BY1" s="12"/>
    </row>
    <row r="2" spans="1:77" s="18" customFormat="1" ht="81.75" customHeight="1" x14ac:dyDescent="0.2">
      <c r="A2" s="12" t="s">
        <v>74</v>
      </c>
      <c r="B2" s="12" t="s">
        <v>75</v>
      </c>
      <c r="C2" s="16" t="s">
        <v>0</v>
      </c>
      <c r="D2" s="16" t="s">
        <v>1</v>
      </c>
      <c r="E2" s="16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7" t="s">
        <v>17</v>
      </c>
      <c r="U2" s="17" t="s">
        <v>18</v>
      </c>
      <c r="V2" s="17" t="s">
        <v>27</v>
      </c>
      <c r="W2" s="17" t="s">
        <v>28</v>
      </c>
      <c r="X2" s="17" t="s">
        <v>29</v>
      </c>
      <c r="Y2" s="17" t="s">
        <v>30</v>
      </c>
      <c r="Z2" s="17" t="s">
        <v>31</v>
      </c>
      <c r="AA2" s="17" t="s">
        <v>32</v>
      </c>
      <c r="AB2" s="17" t="s">
        <v>33</v>
      </c>
      <c r="AC2" s="17" t="s">
        <v>34</v>
      </c>
      <c r="AD2" s="17" t="s">
        <v>35</v>
      </c>
      <c r="AE2" s="17" t="s">
        <v>36</v>
      </c>
      <c r="AF2" s="17" t="s">
        <v>22</v>
      </c>
      <c r="AG2" s="17" t="s">
        <v>227</v>
      </c>
      <c r="AH2" s="17" t="s">
        <v>24</v>
      </c>
      <c r="AI2" s="17" t="s">
        <v>25</v>
      </c>
      <c r="AJ2" s="17" t="s">
        <v>26</v>
      </c>
      <c r="AK2" s="17" t="s">
        <v>19</v>
      </c>
      <c r="AL2" s="17" t="s">
        <v>20</v>
      </c>
      <c r="AM2" s="17" t="s">
        <v>21</v>
      </c>
      <c r="AN2" s="17" t="s">
        <v>37</v>
      </c>
      <c r="AO2" s="17" t="s">
        <v>38</v>
      </c>
      <c r="AP2" s="17" t="s">
        <v>39</v>
      </c>
      <c r="AQ2" s="17" t="s">
        <v>40</v>
      </c>
      <c r="AR2" s="17" t="s">
        <v>41</v>
      </c>
      <c r="AS2" s="17" t="s">
        <v>42</v>
      </c>
      <c r="AT2" s="17" t="s">
        <v>43</v>
      </c>
      <c r="AU2" s="17" t="s">
        <v>44</v>
      </c>
      <c r="AV2" s="17" t="s">
        <v>45</v>
      </c>
      <c r="AW2" s="17" t="s">
        <v>46</v>
      </c>
      <c r="AX2" s="17" t="s">
        <v>47</v>
      </c>
      <c r="AY2" s="17" t="s">
        <v>48</v>
      </c>
      <c r="AZ2" s="17" t="s">
        <v>49</v>
      </c>
      <c r="BA2" s="17" t="s">
        <v>50</v>
      </c>
      <c r="BB2" s="17" t="s">
        <v>51</v>
      </c>
      <c r="BC2" s="17" t="s">
        <v>52</v>
      </c>
      <c r="BD2" s="17" t="s">
        <v>53</v>
      </c>
      <c r="BE2" s="17" t="s">
        <v>54</v>
      </c>
      <c r="BF2" s="17" t="s">
        <v>55</v>
      </c>
      <c r="BG2" s="17" t="s">
        <v>56</v>
      </c>
      <c r="BH2" s="17" t="s">
        <v>57</v>
      </c>
      <c r="BI2" s="17" t="s">
        <v>58</v>
      </c>
      <c r="BJ2" s="17" t="s">
        <v>59</v>
      </c>
      <c r="BK2" s="17" t="s">
        <v>60</v>
      </c>
      <c r="BL2" s="17" t="s">
        <v>61</v>
      </c>
      <c r="BM2" s="17" t="s">
        <v>62</v>
      </c>
      <c r="BN2" s="17" t="s">
        <v>63</v>
      </c>
      <c r="BO2" s="17" t="s">
        <v>64</v>
      </c>
      <c r="BP2" s="17" t="s">
        <v>65</v>
      </c>
      <c r="BQ2" s="17" t="s">
        <v>206</v>
      </c>
      <c r="BR2" s="17" t="s">
        <v>207</v>
      </c>
      <c r="BS2" s="17" t="s">
        <v>208</v>
      </c>
      <c r="BT2" s="17" t="s">
        <v>209</v>
      </c>
      <c r="BU2" s="17" t="s">
        <v>210</v>
      </c>
      <c r="BV2" s="17" t="s">
        <v>211</v>
      </c>
      <c r="BW2" s="17" t="s">
        <v>212</v>
      </c>
      <c r="BX2" s="17" t="s">
        <v>213</v>
      </c>
      <c r="BY2" s="17" t="s">
        <v>232</v>
      </c>
    </row>
    <row r="3" spans="1:77" x14ac:dyDescent="0.2">
      <c r="A3" s="12"/>
      <c r="B3" s="12"/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  <c r="BA3" s="1">
        <v>51</v>
      </c>
      <c r="BB3" s="1">
        <v>52</v>
      </c>
      <c r="BC3" s="1">
        <v>53</v>
      </c>
      <c r="BD3" s="1">
        <v>54</v>
      </c>
      <c r="BE3" s="1">
        <v>55</v>
      </c>
      <c r="BF3" s="1">
        <v>56</v>
      </c>
      <c r="BG3" s="1">
        <v>57</v>
      </c>
      <c r="BH3" s="1">
        <v>58</v>
      </c>
      <c r="BI3" s="1">
        <v>59</v>
      </c>
      <c r="BJ3" s="1">
        <v>60</v>
      </c>
      <c r="BK3" s="1">
        <v>61</v>
      </c>
      <c r="BL3" s="1">
        <v>62</v>
      </c>
      <c r="BM3" s="1">
        <v>63</v>
      </c>
      <c r="BN3" s="1">
        <v>64</v>
      </c>
      <c r="BO3" s="1">
        <v>65</v>
      </c>
      <c r="BP3" s="1">
        <v>66</v>
      </c>
      <c r="BQ3" s="1"/>
      <c r="BR3" s="1"/>
      <c r="BS3" s="1"/>
      <c r="BT3" s="1"/>
      <c r="BU3" s="1"/>
      <c r="BV3" s="1"/>
      <c r="BW3" s="1"/>
      <c r="BX3" s="1"/>
      <c r="BY3" s="1"/>
    </row>
    <row r="4" spans="1:77" x14ac:dyDescent="0.2">
      <c r="A4" s="12">
        <v>1</v>
      </c>
      <c r="B4" s="12" t="s">
        <v>76</v>
      </c>
      <c r="C4" s="1">
        <v>2509883.260466814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12292736.642133055</v>
      </c>
      <c r="P4" s="1">
        <v>1003941.4475847837</v>
      </c>
      <c r="Q4" s="1">
        <v>1331006.6972772302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122399.36278457069</v>
      </c>
      <c r="BQ4" s="1">
        <f t="shared" ref="BQ4:BQ67" si="0">SUM(C4:BP4)</f>
        <v>17259967.410246454</v>
      </c>
      <c r="BR4" s="1">
        <v>1790106.0041720327</v>
      </c>
      <c r="BS4" s="1"/>
      <c r="BT4" s="1"/>
      <c r="BU4" s="1"/>
      <c r="BV4" s="1">
        <v>0</v>
      </c>
      <c r="BW4" s="1">
        <v>16925.84</v>
      </c>
      <c r="BX4" s="1">
        <f>SUM(BR4:BW4)</f>
        <v>1807031.8441720328</v>
      </c>
      <c r="BY4" s="1">
        <f t="shared" ref="BY4:BY35" si="1">BX4+BQ4</f>
        <v>19066999.254418489</v>
      </c>
    </row>
    <row r="5" spans="1:77" x14ac:dyDescent="0.2">
      <c r="A5" s="12">
        <v>2</v>
      </c>
      <c r="B5" s="12" t="s">
        <v>77</v>
      </c>
      <c r="C5" s="1">
        <v>3326037.6328617092</v>
      </c>
      <c r="D5" s="1">
        <v>639070.53867721977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3386006.7800891716</v>
      </c>
      <c r="P5" s="1">
        <v>389203.26059713191</v>
      </c>
      <c r="Q5" s="1">
        <v>278952.1977266075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1083747.833370104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759424.58392381843</v>
      </c>
      <c r="BQ5" s="1">
        <f t="shared" si="0"/>
        <v>9862442.8272457626</v>
      </c>
      <c r="BR5" s="1">
        <v>2003413.7786666299</v>
      </c>
      <c r="BS5" s="1"/>
      <c r="BT5" s="1"/>
      <c r="BU5" s="1"/>
      <c r="BV5" s="1">
        <v>486633.76685216988</v>
      </c>
      <c r="BW5" s="1">
        <v>58474.62</v>
      </c>
      <c r="BX5" s="1">
        <f t="shared" ref="BX5:BX68" si="2">SUM(BR5:BW5)</f>
        <v>2548522.1655187998</v>
      </c>
      <c r="BY5" s="1">
        <f t="shared" si="1"/>
        <v>12410964.992764562</v>
      </c>
    </row>
    <row r="6" spans="1:77" x14ac:dyDescent="0.2">
      <c r="A6" s="12">
        <v>3</v>
      </c>
      <c r="B6" s="12" t="s">
        <v>78</v>
      </c>
      <c r="C6" s="1">
        <v>194383.48541157538</v>
      </c>
      <c r="D6" s="1">
        <v>1206857.4607983688</v>
      </c>
      <c r="E6" s="1">
        <v>0</v>
      </c>
      <c r="F6" s="1">
        <v>8221.1103203584971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299001.20055988757</v>
      </c>
      <c r="P6" s="1">
        <v>155810.09548035884</v>
      </c>
      <c r="Q6" s="1">
        <v>346665.73871524853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210666.16087566645</v>
      </c>
      <c r="AH6" s="1">
        <v>135805.62250375646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29898.067789994864</v>
      </c>
      <c r="BQ6" s="1">
        <f t="shared" si="0"/>
        <v>2587308.9424552154</v>
      </c>
      <c r="BR6" s="1">
        <v>2955952.7262849645</v>
      </c>
      <c r="BS6" s="1"/>
      <c r="BT6" s="1"/>
      <c r="BU6" s="1"/>
      <c r="BV6" s="1">
        <v>124900</v>
      </c>
      <c r="BW6" s="1">
        <v>547521.12</v>
      </c>
      <c r="BX6" s="1">
        <f t="shared" si="2"/>
        <v>3628373.8462849646</v>
      </c>
      <c r="BY6" s="1">
        <f t="shared" si="1"/>
        <v>6215682.7887401804</v>
      </c>
    </row>
    <row r="7" spans="1:77" x14ac:dyDescent="0.2">
      <c r="A7" s="12">
        <v>4</v>
      </c>
      <c r="B7" s="12" t="s">
        <v>79</v>
      </c>
      <c r="C7" s="1">
        <v>205154.80992937242</v>
      </c>
      <c r="D7" s="1">
        <v>603272.10289355938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255148.44147603441</v>
      </c>
      <c r="P7" s="1">
        <v>183767.01185173469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807255.31477957463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72624.952661457442</v>
      </c>
      <c r="BQ7" s="1">
        <f t="shared" si="0"/>
        <v>2127222.6335917329</v>
      </c>
      <c r="BR7" s="1">
        <v>372204.89747692272</v>
      </c>
      <c r="BS7" s="1"/>
      <c r="BT7" s="1"/>
      <c r="BU7" s="1"/>
      <c r="BV7" s="1">
        <v>22900</v>
      </c>
      <c r="BW7" s="1"/>
      <c r="BX7" s="1">
        <f t="shared" si="2"/>
        <v>395104.89747692272</v>
      </c>
      <c r="BY7" s="1">
        <f t="shared" si="1"/>
        <v>2522327.5310686557</v>
      </c>
    </row>
    <row r="8" spans="1:77" x14ac:dyDescent="0.2">
      <c r="A8" s="12">
        <v>5</v>
      </c>
      <c r="B8" s="12" t="s">
        <v>80</v>
      </c>
      <c r="C8" s="1">
        <v>4288.1937504669741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1015992.180619644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f t="shared" si="0"/>
        <v>1020280.3743701109</v>
      </c>
      <c r="BR8" s="1">
        <v>103475.38054052721</v>
      </c>
      <c r="BS8" s="1"/>
      <c r="BT8" s="1"/>
      <c r="BU8" s="1"/>
      <c r="BV8" s="1">
        <v>7900</v>
      </c>
      <c r="BW8" s="1"/>
      <c r="BX8" s="1">
        <f t="shared" si="2"/>
        <v>111375.38054052721</v>
      </c>
      <c r="BY8" s="1">
        <f t="shared" si="1"/>
        <v>1131655.7549106381</v>
      </c>
    </row>
    <row r="9" spans="1:77" x14ac:dyDescent="0.2">
      <c r="A9" s="12">
        <v>6</v>
      </c>
      <c r="B9" s="12" t="s">
        <v>81</v>
      </c>
      <c r="C9" s="1">
        <v>34218.627157442555</v>
      </c>
      <c r="D9" s="1">
        <v>733285.04911445465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769535.61342015478</v>
      </c>
      <c r="P9" s="1">
        <v>16392.72189503015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78386.288562553746</v>
      </c>
      <c r="BQ9" s="1">
        <f t="shared" si="0"/>
        <v>1631818.3001496359</v>
      </c>
      <c r="BR9" s="1">
        <v>1035684.1210275363</v>
      </c>
      <c r="BS9" s="1"/>
      <c r="BT9" s="1"/>
      <c r="BU9" s="1"/>
      <c r="BV9" s="1">
        <v>20200</v>
      </c>
      <c r="BW9" s="1"/>
      <c r="BX9" s="1">
        <f t="shared" si="2"/>
        <v>1055884.1210275362</v>
      </c>
      <c r="BY9" s="1">
        <f t="shared" si="1"/>
        <v>2687702.4211771721</v>
      </c>
    </row>
    <row r="10" spans="1:77" x14ac:dyDescent="0.2">
      <c r="A10" s="12">
        <v>7</v>
      </c>
      <c r="B10" s="12" t="s">
        <v>82</v>
      </c>
      <c r="C10" s="1">
        <v>60151.389313462503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432206.05046118388</v>
      </c>
      <c r="N10" s="1">
        <v>0</v>
      </c>
      <c r="O10" s="1">
        <v>2181.0588471564756</v>
      </c>
      <c r="P10" s="1">
        <v>10634.049224118109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f t="shared" si="0"/>
        <v>505172.54784592096</v>
      </c>
      <c r="BR10" s="1">
        <v>1689627.8405736841</v>
      </c>
      <c r="BS10" s="1"/>
      <c r="BT10" s="1"/>
      <c r="BU10" s="1"/>
      <c r="BV10" s="1">
        <v>0</v>
      </c>
      <c r="BW10" s="1">
        <v>524644.77</v>
      </c>
      <c r="BX10" s="1">
        <f t="shared" si="2"/>
        <v>2214272.6105736839</v>
      </c>
      <c r="BY10" s="1">
        <f t="shared" si="1"/>
        <v>2719445.1584196049</v>
      </c>
    </row>
    <row r="11" spans="1:77" x14ac:dyDescent="0.2">
      <c r="A11" s="12">
        <v>8</v>
      </c>
      <c r="B11" s="12" t="s">
        <v>83</v>
      </c>
      <c r="C11" s="1">
        <v>202098.74587888259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2390020.4762110244</v>
      </c>
      <c r="N11" s="1">
        <v>0</v>
      </c>
      <c r="O11" s="1">
        <v>178.30341728238739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f t="shared" si="0"/>
        <v>2592297.5255071893</v>
      </c>
      <c r="BR11" s="1">
        <v>331060.47175854072</v>
      </c>
      <c r="BS11" s="1"/>
      <c r="BT11" s="1"/>
      <c r="BU11" s="1"/>
      <c r="BV11" s="1">
        <v>0</v>
      </c>
      <c r="BW11" s="1">
        <v>12194.88</v>
      </c>
      <c r="BX11" s="1">
        <f t="shared" si="2"/>
        <v>343255.35175854072</v>
      </c>
      <c r="BY11" s="1">
        <f t="shared" si="1"/>
        <v>2935552.8772657299</v>
      </c>
    </row>
    <row r="12" spans="1:77" x14ac:dyDescent="0.2">
      <c r="A12" s="12">
        <v>9</v>
      </c>
      <c r="B12" s="12" t="s">
        <v>84</v>
      </c>
      <c r="C12" s="1">
        <v>588585.68326691317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4009868.503489635</v>
      </c>
      <c r="N12" s="1">
        <v>0</v>
      </c>
      <c r="O12" s="1">
        <v>7647.699440990832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1396.1888300931307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f t="shared" si="0"/>
        <v>4607498.0750276325</v>
      </c>
      <c r="BR12" s="1">
        <v>1311122.299401344</v>
      </c>
      <c r="BS12" s="1"/>
      <c r="BT12" s="1"/>
      <c r="BU12" s="1"/>
      <c r="BV12" s="1">
        <v>0</v>
      </c>
      <c r="BW12" s="1">
        <v>282268.01</v>
      </c>
      <c r="BX12" s="1">
        <f t="shared" si="2"/>
        <v>1593390.309401344</v>
      </c>
      <c r="BY12" s="1">
        <f t="shared" si="1"/>
        <v>6200888.3844289761</v>
      </c>
    </row>
    <row r="13" spans="1:77" x14ac:dyDescent="0.2">
      <c r="A13" s="12">
        <v>10</v>
      </c>
      <c r="B13" s="12" t="s">
        <v>85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10616261.075993327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108.63868579183813</v>
      </c>
      <c r="AH13" s="1">
        <v>14.062699034940726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f t="shared" si="0"/>
        <v>10616383.777378155</v>
      </c>
      <c r="BR13" s="1"/>
      <c r="BS13" s="1"/>
      <c r="BT13" s="1"/>
      <c r="BU13" s="1"/>
      <c r="BV13" s="1">
        <v>0</v>
      </c>
      <c r="BW13" s="1"/>
      <c r="BX13" s="1">
        <f t="shared" si="2"/>
        <v>0</v>
      </c>
      <c r="BY13" s="1">
        <f t="shared" si="1"/>
        <v>10616383.777378155</v>
      </c>
    </row>
    <row r="14" spans="1:77" x14ac:dyDescent="0.2">
      <c r="A14" s="12">
        <v>11</v>
      </c>
      <c r="B14" s="12" t="s">
        <v>86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817329.94643528236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f t="shared" si="0"/>
        <v>817329.94643528236</v>
      </c>
      <c r="BR14" s="1">
        <v>-1.0206131264567375E-6</v>
      </c>
      <c r="BS14" s="1"/>
      <c r="BT14" s="1"/>
      <c r="BU14" s="1"/>
      <c r="BV14" s="1">
        <v>0</v>
      </c>
      <c r="BW14" s="1">
        <v>9212.9000000000015</v>
      </c>
      <c r="BX14" s="1">
        <f t="shared" si="2"/>
        <v>9212.8999989793883</v>
      </c>
      <c r="BY14" s="1">
        <f t="shared" si="1"/>
        <v>826542.84643426177</v>
      </c>
    </row>
    <row r="15" spans="1:77" x14ac:dyDescent="0.2">
      <c r="A15" s="12">
        <v>12</v>
      </c>
      <c r="B15" s="12" t="s">
        <v>87</v>
      </c>
      <c r="C15" s="1">
        <v>1837059.4629422836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8685635.5638189558</v>
      </c>
      <c r="Q15" s="1">
        <v>16526.356445477486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f t="shared" si="0"/>
        <v>10539221.383206718</v>
      </c>
      <c r="BR15" s="1">
        <v>201151.92634854279</v>
      </c>
      <c r="BS15" s="1"/>
      <c r="BT15" s="1"/>
      <c r="BU15" s="1"/>
      <c r="BV15" s="1">
        <v>0</v>
      </c>
      <c r="BW15" s="1"/>
      <c r="BX15" s="1">
        <f t="shared" si="2"/>
        <v>201151.92634854279</v>
      </c>
      <c r="BY15" s="1">
        <f t="shared" si="1"/>
        <v>10740373.30955526</v>
      </c>
    </row>
    <row r="16" spans="1:77" x14ac:dyDescent="0.2">
      <c r="A16" s="12">
        <v>13</v>
      </c>
      <c r="B16" s="12" t="s">
        <v>88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660972.98792118323</v>
      </c>
      <c r="N16" s="1">
        <v>0</v>
      </c>
      <c r="O16" s="1">
        <v>0</v>
      </c>
      <c r="P16" s="1">
        <v>9097.5512334512696</v>
      </c>
      <c r="Q16" s="1">
        <v>3047.1821437895223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5.7535458005265598E-2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f t="shared" si="0"/>
        <v>673117.77883388195</v>
      </c>
      <c r="BR16" s="1">
        <v>915611.80345205555</v>
      </c>
      <c r="BS16" s="1"/>
      <c r="BT16" s="1"/>
      <c r="BU16" s="1"/>
      <c r="BV16" s="1">
        <v>0</v>
      </c>
      <c r="BW16" s="1">
        <v>17529.89</v>
      </c>
      <c r="BX16" s="1">
        <f t="shared" si="2"/>
        <v>933141.69345205557</v>
      </c>
      <c r="BY16" s="1">
        <f t="shared" si="1"/>
        <v>1606259.4722859375</v>
      </c>
    </row>
    <row r="17" spans="1:77" x14ac:dyDescent="0.2">
      <c r="A17" s="12">
        <v>14</v>
      </c>
      <c r="B17" s="12" t="s">
        <v>89</v>
      </c>
      <c r="C17" s="1">
        <v>11959.768186292831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976933.83631254907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f t="shared" si="0"/>
        <v>988893.60449884192</v>
      </c>
      <c r="BR17" s="1"/>
      <c r="BS17" s="1"/>
      <c r="BT17" s="1"/>
      <c r="BU17" s="1"/>
      <c r="BV17" s="1">
        <v>0</v>
      </c>
      <c r="BW17" s="1"/>
      <c r="BX17" s="1">
        <f t="shared" si="2"/>
        <v>0</v>
      </c>
      <c r="BY17" s="1">
        <f t="shared" si="1"/>
        <v>988893.60449884192</v>
      </c>
    </row>
    <row r="18" spans="1:77" x14ac:dyDescent="0.2">
      <c r="A18" s="12">
        <v>15</v>
      </c>
      <c r="B18" s="12" t="s">
        <v>90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821755.15999975684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f t="shared" si="0"/>
        <v>821755.15999975684</v>
      </c>
      <c r="BR18" s="1"/>
      <c r="BS18" s="1"/>
      <c r="BT18" s="1"/>
      <c r="BU18" s="1"/>
      <c r="BV18" s="1">
        <v>0</v>
      </c>
      <c r="BW18" s="1"/>
      <c r="BX18" s="1">
        <f t="shared" si="2"/>
        <v>0</v>
      </c>
      <c r="BY18" s="1">
        <f t="shared" si="1"/>
        <v>821755.15999975684</v>
      </c>
    </row>
    <row r="19" spans="1:77" x14ac:dyDescent="0.2">
      <c r="A19" s="12">
        <v>16</v>
      </c>
      <c r="B19" s="12" t="s">
        <v>91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889923.64690324117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f t="shared" si="0"/>
        <v>889923.64690324117</v>
      </c>
      <c r="BR19" s="1"/>
      <c r="BS19" s="1"/>
      <c r="BT19" s="1"/>
      <c r="BU19" s="1"/>
      <c r="BV19" s="1">
        <v>0</v>
      </c>
      <c r="BW19" s="1"/>
      <c r="BX19" s="1">
        <f t="shared" si="2"/>
        <v>0</v>
      </c>
      <c r="BY19" s="1">
        <f t="shared" si="1"/>
        <v>889923.64690324117</v>
      </c>
    </row>
    <row r="20" spans="1:77" x14ac:dyDescent="0.2">
      <c r="A20" s="12">
        <v>17</v>
      </c>
      <c r="B20" s="12" t="s">
        <v>92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2519921.61977435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f t="shared" si="0"/>
        <v>2519921.61977435</v>
      </c>
      <c r="BR20" s="1">
        <v>-3.4705735743045807E-6</v>
      </c>
      <c r="BS20" s="1"/>
      <c r="BT20" s="1"/>
      <c r="BU20" s="1"/>
      <c r="BV20" s="1">
        <v>0</v>
      </c>
      <c r="BW20" s="1"/>
      <c r="BX20" s="1">
        <f t="shared" si="2"/>
        <v>-3.4705735743045807E-6</v>
      </c>
      <c r="BY20" s="1">
        <f t="shared" si="1"/>
        <v>2519921.6197708794</v>
      </c>
    </row>
    <row r="21" spans="1:77" x14ac:dyDescent="0.2">
      <c r="A21" s="12">
        <v>18</v>
      </c>
      <c r="B21" s="12" t="s">
        <v>93</v>
      </c>
      <c r="C21" s="1">
        <v>272557.35600637615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815005.30607820675</v>
      </c>
      <c r="N21" s="1">
        <v>49.392078927877137</v>
      </c>
      <c r="O21" s="1">
        <v>0</v>
      </c>
      <c r="P21" s="1">
        <v>614.49568140894326</v>
      </c>
      <c r="Q21" s="1">
        <v>8487.1557335886991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6645.9663848586952</v>
      </c>
      <c r="AH21" s="1">
        <v>1465.29103967074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533780.55576540099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34477.545370702232</v>
      </c>
      <c r="BQ21" s="1">
        <f t="shared" si="0"/>
        <v>1673083.0641391412</v>
      </c>
      <c r="BR21" s="1">
        <v>14590985.940366525</v>
      </c>
      <c r="BS21" s="1"/>
      <c r="BT21" s="1"/>
      <c r="BU21" s="1"/>
      <c r="BV21" s="1">
        <v>0</v>
      </c>
      <c r="BW21" s="1">
        <v>232498.19999999995</v>
      </c>
      <c r="BX21" s="1">
        <f t="shared" si="2"/>
        <v>14823484.140366524</v>
      </c>
      <c r="BY21" s="1">
        <f t="shared" si="1"/>
        <v>16496567.204505665</v>
      </c>
    </row>
    <row r="22" spans="1:77" x14ac:dyDescent="0.2">
      <c r="A22" s="12">
        <v>19</v>
      </c>
      <c r="B22" s="12" t="s">
        <v>94</v>
      </c>
      <c r="C22" s="1">
        <v>378495.50927169895</v>
      </c>
      <c r="D22" s="1">
        <v>20880.913329197625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4382293.8994012931</v>
      </c>
      <c r="N22" s="1">
        <v>1.5622338844407699</v>
      </c>
      <c r="O22" s="1">
        <v>0</v>
      </c>
      <c r="P22" s="1">
        <v>1523.84128676709</v>
      </c>
      <c r="Q22" s="1">
        <v>91289.06329324418</v>
      </c>
      <c r="R22" s="1">
        <v>0.17611992105494736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869.71235424344366</v>
      </c>
      <c r="AH22" s="1">
        <v>274.6114991097653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342728.38122676616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50405.100660666336</v>
      </c>
      <c r="BQ22" s="1">
        <f t="shared" si="0"/>
        <v>5268762.7706767907</v>
      </c>
      <c r="BR22" s="1">
        <v>20247880.221686948</v>
      </c>
      <c r="BS22" s="1"/>
      <c r="BT22" s="1"/>
      <c r="BU22" s="1"/>
      <c r="BV22" s="1">
        <v>0</v>
      </c>
      <c r="BW22" s="1">
        <v>292620.07000000007</v>
      </c>
      <c r="BX22" s="1">
        <f t="shared" si="2"/>
        <v>20540500.291686948</v>
      </c>
      <c r="BY22" s="1">
        <f t="shared" si="1"/>
        <v>25809263.06236374</v>
      </c>
    </row>
    <row r="23" spans="1:77" x14ac:dyDescent="0.2">
      <c r="A23" s="12">
        <v>20</v>
      </c>
      <c r="B23" s="12" t="s">
        <v>95</v>
      </c>
      <c r="C23" s="1">
        <v>662774.44878352096</v>
      </c>
      <c r="D23" s="1">
        <v>6368415.5004570698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98730.216120503246</v>
      </c>
      <c r="N23" s="1">
        <v>0</v>
      </c>
      <c r="O23" s="1">
        <v>5713.6814798585929</v>
      </c>
      <c r="P23" s="1">
        <v>16145.937552512049</v>
      </c>
      <c r="Q23" s="1">
        <v>978.64863203651305</v>
      </c>
      <c r="R23" s="1">
        <v>10539.375076069755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19360.726845578371</v>
      </c>
      <c r="AH23" s="1">
        <v>276207.95648575819</v>
      </c>
      <c r="AI23" s="1">
        <v>0</v>
      </c>
      <c r="AJ23" s="1">
        <v>0</v>
      </c>
      <c r="AK23" s="1">
        <v>0</v>
      </c>
      <c r="AL23" s="1">
        <v>33454.159572857556</v>
      </c>
      <c r="AM23" s="1">
        <v>0</v>
      </c>
      <c r="AN23" s="1">
        <v>0</v>
      </c>
      <c r="AO23" s="1">
        <v>0</v>
      </c>
      <c r="AP23" s="1">
        <v>0</v>
      </c>
      <c r="AQ23" s="1">
        <v>1284333.4453736232</v>
      </c>
      <c r="AR23" s="1">
        <v>88718.451995031108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446711.52794489235</v>
      </c>
      <c r="BQ23" s="1">
        <f t="shared" si="0"/>
        <v>9312084.0763193108</v>
      </c>
      <c r="BR23" s="1">
        <v>10997320.783689687</v>
      </c>
      <c r="BS23" s="1"/>
      <c r="BT23" s="1"/>
      <c r="BU23" s="1"/>
      <c r="BV23" s="1">
        <v>0</v>
      </c>
      <c r="BW23" s="1">
        <v>857755.92</v>
      </c>
      <c r="BX23" s="1">
        <f t="shared" si="2"/>
        <v>11855076.703689687</v>
      </c>
      <c r="BY23" s="1">
        <f t="shared" si="1"/>
        <v>21167160.780008998</v>
      </c>
    </row>
    <row r="24" spans="1:77" x14ac:dyDescent="0.2">
      <c r="A24" s="12">
        <v>21</v>
      </c>
      <c r="B24" s="12" t="s">
        <v>96</v>
      </c>
      <c r="C24" s="1"/>
      <c r="D24" s="1">
        <v>530311.11640797171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11548391.488976996</v>
      </c>
      <c r="O24" s="1">
        <v>0</v>
      </c>
      <c r="P24" s="1">
        <v>4017520.2659638259</v>
      </c>
      <c r="Q24" s="1">
        <v>1964886.1187927069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43305.544030241792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5740505.0448740637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271562.1893818081</v>
      </c>
      <c r="BQ24" s="1">
        <f t="shared" si="0"/>
        <v>24116481.768427614</v>
      </c>
      <c r="BR24" s="1">
        <v>15615002.483638935</v>
      </c>
      <c r="BS24" s="1"/>
      <c r="BT24" s="1"/>
      <c r="BU24" s="1"/>
      <c r="BV24" s="1">
        <v>0</v>
      </c>
      <c r="BW24" s="1"/>
      <c r="BX24" s="1">
        <f t="shared" si="2"/>
        <v>15615002.483638935</v>
      </c>
      <c r="BY24" s="1">
        <f t="shared" si="1"/>
        <v>39731484.252066553</v>
      </c>
    </row>
    <row r="25" spans="1:77" x14ac:dyDescent="0.2">
      <c r="A25" s="12">
        <v>22</v>
      </c>
      <c r="B25" s="12" t="s">
        <v>97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58802.226649769094</v>
      </c>
      <c r="T25" s="1">
        <v>0.29744205343490981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f t="shared" si="0"/>
        <v>58802.524091822532</v>
      </c>
      <c r="BR25" s="1">
        <v>0.33668557944474742</v>
      </c>
      <c r="BS25" s="1"/>
      <c r="BT25" s="1"/>
      <c r="BU25" s="1"/>
      <c r="BV25" s="1">
        <v>0</v>
      </c>
      <c r="BW25" s="1"/>
      <c r="BX25" s="1">
        <f t="shared" si="2"/>
        <v>0.33668557944474742</v>
      </c>
      <c r="BY25" s="1">
        <f t="shared" si="1"/>
        <v>58802.860777401977</v>
      </c>
    </row>
    <row r="26" spans="1:77" x14ac:dyDescent="0.2">
      <c r="A26" s="12">
        <v>23</v>
      </c>
      <c r="B26" s="12" t="s">
        <v>98</v>
      </c>
      <c r="C26" s="1"/>
      <c r="D26" s="1">
        <v>14534.865874310017</v>
      </c>
      <c r="E26" s="1">
        <v>0</v>
      </c>
      <c r="F26" s="1">
        <v>101493.58732756175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1853591.6408766857</v>
      </c>
      <c r="N26" s="1">
        <v>0</v>
      </c>
      <c r="O26" s="1">
        <v>0</v>
      </c>
      <c r="P26" s="1">
        <v>87871.610813316496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190.60430284829181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406497.15845254727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305781.43015360384</v>
      </c>
      <c r="BQ26" s="1">
        <f t="shared" si="0"/>
        <v>2769960.897800873</v>
      </c>
      <c r="BR26" s="1">
        <v>4160932.0000122581</v>
      </c>
      <c r="BS26" s="1"/>
      <c r="BT26" s="1"/>
      <c r="BU26" s="1"/>
      <c r="BV26" s="1">
        <v>0</v>
      </c>
      <c r="BW26" s="1">
        <v>38763.380000000005</v>
      </c>
      <c r="BX26" s="1">
        <f t="shared" si="2"/>
        <v>4199695.380012258</v>
      </c>
      <c r="BY26" s="1">
        <f t="shared" si="1"/>
        <v>6969656.277813131</v>
      </c>
    </row>
    <row r="27" spans="1:77" x14ac:dyDescent="0.2">
      <c r="A27" s="12">
        <v>24</v>
      </c>
      <c r="B27" s="12" t="s">
        <v>99</v>
      </c>
      <c r="C27" s="1">
        <v>2131800</v>
      </c>
      <c r="D27" s="1">
        <v>30229.170494247857</v>
      </c>
      <c r="E27" s="1">
        <v>0</v>
      </c>
      <c r="F27" s="1">
        <v>10440.549446940164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1871713.554145301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2289493.07737011</v>
      </c>
      <c r="T27" s="1">
        <v>0</v>
      </c>
      <c r="U27" s="1">
        <v>3154626.1952574058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490487.11903625529</v>
      </c>
      <c r="AH27" s="1">
        <v>13967.553920019533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478898.22012462246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180479.69920247237</v>
      </c>
      <c r="BQ27" s="1">
        <f t="shared" si="0"/>
        <v>10652135.138997374</v>
      </c>
      <c r="BR27" s="1">
        <v>1193348.0628699157</v>
      </c>
      <c r="BS27" s="1"/>
      <c r="BT27" s="1">
        <v>794603.30170395283</v>
      </c>
      <c r="BU27" s="1"/>
      <c r="BV27" s="1">
        <v>0</v>
      </c>
      <c r="BW27" s="1">
        <v>75994.920000000013</v>
      </c>
      <c r="BX27" s="1">
        <f t="shared" si="2"/>
        <v>2063946.2845738684</v>
      </c>
      <c r="BY27" s="1">
        <f t="shared" si="1"/>
        <v>12716081.423571242</v>
      </c>
    </row>
    <row r="28" spans="1:77" x14ac:dyDescent="0.2">
      <c r="A28" s="12">
        <v>25</v>
      </c>
      <c r="B28" s="12" t="s">
        <v>100</v>
      </c>
      <c r="C28" s="1"/>
      <c r="D28" s="1">
        <v>26047.159646762469</v>
      </c>
      <c r="E28" s="1">
        <v>11453.188456527292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1783534.9017356834</v>
      </c>
      <c r="AL28" s="1">
        <v>16893.403736997901</v>
      </c>
      <c r="AM28" s="1">
        <v>0</v>
      </c>
      <c r="AN28" s="1">
        <v>1199984.0033468022</v>
      </c>
      <c r="AO28" s="1">
        <v>0</v>
      </c>
      <c r="AP28" s="1">
        <v>0</v>
      </c>
      <c r="AQ28" s="1">
        <v>6800202.3631771766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0.29195222872176724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f t="shared" si="0"/>
        <v>9838115.3120521773</v>
      </c>
      <c r="BR28" s="1"/>
      <c r="BS28" s="1"/>
      <c r="BT28" s="1"/>
      <c r="BU28" s="1"/>
      <c r="BV28" s="1">
        <v>0</v>
      </c>
      <c r="BW28" s="1"/>
      <c r="BX28" s="1">
        <f t="shared" si="2"/>
        <v>0</v>
      </c>
      <c r="BY28" s="1">
        <f t="shared" si="1"/>
        <v>9838115.3120521773</v>
      </c>
    </row>
    <row r="29" spans="1:77" x14ac:dyDescent="0.2">
      <c r="A29" s="12">
        <v>26</v>
      </c>
      <c r="B29" s="12" t="s">
        <v>101</v>
      </c>
      <c r="C29" s="1"/>
      <c r="D29" s="1">
        <v>0</v>
      </c>
      <c r="E29" s="1">
        <v>1266.8248924225584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508.55336812908422</v>
      </c>
      <c r="Q29" s="1">
        <v>112.83384832501089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45303.664117672983</v>
      </c>
      <c r="AG29" s="1">
        <v>22836.281086379964</v>
      </c>
      <c r="AH29" s="1">
        <v>0</v>
      </c>
      <c r="AI29" s="1">
        <v>811.23757108464247</v>
      </c>
      <c r="AJ29" s="1">
        <v>47166.051441093681</v>
      </c>
      <c r="AK29" s="1">
        <v>680503.56512126431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f t="shared" si="0"/>
        <v>798509.01144637226</v>
      </c>
      <c r="BR29" s="1">
        <v>5503487.6387997661</v>
      </c>
      <c r="BS29" s="1"/>
      <c r="BT29" s="1"/>
      <c r="BU29" s="1"/>
      <c r="BV29" s="1">
        <v>0</v>
      </c>
      <c r="BW29" s="1">
        <v>29.83</v>
      </c>
      <c r="BX29" s="1">
        <f t="shared" si="2"/>
        <v>5503517.4687997662</v>
      </c>
      <c r="BY29" s="1">
        <f t="shared" si="1"/>
        <v>6302026.4802461388</v>
      </c>
    </row>
    <row r="30" spans="1:77" x14ac:dyDescent="0.2">
      <c r="A30" s="12">
        <v>27</v>
      </c>
      <c r="B30" s="12" t="s">
        <v>102</v>
      </c>
      <c r="C30" s="1"/>
      <c r="D30" s="1">
        <v>4640.7408151632535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24895.005565521893</v>
      </c>
      <c r="N30" s="1">
        <v>4.5039090593365056</v>
      </c>
      <c r="O30" s="1">
        <v>64.760913887333501</v>
      </c>
      <c r="P30" s="1">
        <v>390.97945581290674</v>
      </c>
      <c r="Q30" s="1">
        <v>113.66434555694154</v>
      </c>
      <c r="R30" s="1">
        <v>71399.747267339029</v>
      </c>
      <c r="S30" s="1">
        <v>0</v>
      </c>
      <c r="T30" s="1">
        <v>0</v>
      </c>
      <c r="U30" s="1">
        <v>0</v>
      </c>
      <c r="V30" s="1">
        <v>0</v>
      </c>
      <c r="W30" s="1">
        <v>2.0376842078805395E-2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83530.897817287492</v>
      </c>
      <c r="AH30" s="1">
        <v>262675.55295773584</v>
      </c>
      <c r="AI30" s="1">
        <v>156187.4243289564</v>
      </c>
      <c r="AJ30" s="1">
        <v>0</v>
      </c>
      <c r="AK30" s="1">
        <v>64478.807412992297</v>
      </c>
      <c r="AL30" s="1">
        <v>784509.99139648932</v>
      </c>
      <c r="AM30" s="1">
        <v>592.21326419244861</v>
      </c>
      <c r="AN30" s="1">
        <v>150501.73807853679</v>
      </c>
      <c r="AO30" s="1">
        <v>350.13125962568949</v>
      </c>
      <c r="AP30" s="1">
        <v>0</v>
      </c>
      <c r="AQ30" s="1">
        <v>85730.933059123141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300.01175470936477</v>
      </c>
      <c r="BQ30" s="1">
        <f t="shared" si="0"/>
        <v>1690367.1239788313</v>
      </c>
      <c r="BR30" s="1">
        <v>914290.37803226593</v>
      </c>
      <c r="BS30" s="1"/>
      <c r="BT30" s="1"/>
      <c r="BU30" s="1"/>
      <c r="BV30" s="1">
        <v>0</v>
      </c>
      <c r="BW30" s="1">
        <v>2350684.37</v>
      </c>
      <c r="BX30" s="1">
        <f t="shared" si="2"/>
        <v>3264974.7480322663</v>
      </c>
      <c r="BY30" s="1">
        <f t="shared" si="1"/>
        <v>4955341.8720110971</v>
      </c>
    </row>
    <row r="31" spans="1:77" x14ac:dyDescent="0.2">
      <c r="A31" s="12">
        <v>28</v>
      </c>
      <c r="B31" s="12" t="s">
        <v>103</v>
      </c>
      <c r="C31" s="1"/>
      <c r="D31" s="1">
        <v>0</v>
      </c>
      <c r="E31" s="1">
        <v>0</v>
      </c>
      <c r="F31" s="1">
        <v>176833.30093299097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1310785.136944535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73762.558420986679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f t="shared" si="0"/>
        <v>1561380.9962985127</v>
      </c>
      <c r="BR31" s="1">
        <v>4763283.624378819</v>
      </c>
      <c r="BS31" s="1"/>
      <c r="BT31" s="1"/>
      <c r="BU31" s="1"/>
      <c r="BV31" s="1">
        <v>0</v>
      </c>
      <c r="BW31" s="1">
        <v>60943.94</v>
      </c>
      <c r="BX31" s="1">
        <f t="shared" si="2"/>
        <v>4824227.5643788194</v>
      </c>
      <c r="BY31" s="1">
        <f t="shared" si="1"/>
        <v>6385608.5606773319</v>
      </c>
    </row>
    <row r="32" spans="1:77" x14ac:dyDescent="0.2">
      <c r="A32" s="12">
        <v>29</v>
      </c>
      <c r="B32" s="12" t="s">
        <v>104</v>
      </c>
      <c r="C32" s="1"/>
      <c r="D32" s="1">
        <v>0</v>
      </c>
      <c r="E32" s="1">
        <v>0</v>
      </c>
      <c r="F32" s="1">
        <v>16274.55602897262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1401136.0548924794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21546.540306032548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40163.956187834367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f t="shared" si="0"/>
        <v>1479121.107415319</v>
      </c>
      <c r="BR32" s="1">
        <v>3110913.3653264958</v>
      </c>
      <c r="BS32" s="1"/>
      <c r="BT32" s="1"/>
      <c r="BU32" s="1"/>
      <c r="BV32" s="1">
        <v>0</v>
      </c>
      <c r="BW32" s="1">
        <v>78452.39</v>
      </c>
      <c r="BX32" s="1">
        <f t="shared" si="2"/>
        <v>3189365.755326496</v>
      </c>
      <c r="BY32" s="1">
        <f t="shared" si="1"/>
        <v>4668486.8627418149</v>
      </c>
    </row>
    <row r="33" spans="1:77" x14ac:dyDescent="0.2">
      <c r="A33" s="12">
        <v>30</v>
      </c>
      <c r="B33" s="12" t="s">
        <v>105</v>
      </c>
      <c r="C33" s="1"/>
      <c r="D33" s="1">
        <v>0</v>
      </c>
      <c r="E33" s="1">
        <v>0</v>
      </c>
      <c r="F33" s="1">
        <v>0</v>
      </c>
      <c r="G33" s="1">
        <v>17849.419776939398</v>
      </c>
      <c r="H33" s="1">
        <v>0</v>
      </c>
      <c r="I33" s="1">
        <v>0</v>
      </c>
      <c r="J33" s="1">
        <v>972.0734698761886</v>
      </c>
      <c r="K33" s="1">
        <v>20102.326685688928</v>
      </c>
      <c r="L33" s="1">
        <v>0</v>
      </c>
      <c r="M33" s="1">
        <v>530195.07159407425</v>
      </c>
      <c r="N33" s="1">
        <v>119.74705529786692</v>
      </c>
      <c r="O33" s="1">
        <v>328.10637229555152</v>
      </c>
      <c r="P33" s="1">
        <v>0</v>
      </c>
      <c r="Q33" s="1">
        <v>1500.3144721832032</v>
      </c>
      <c r="R33" s="1">
        <v>5249.4389559023639</v>
      </c>
      <c r="S33" s="1">
        <v>353015.19875431398</v>
      </c>
      <c r="T33" s="1">
        <v>2587.8473409911212</v>
      </c>
      <c r="U33" s="1">
        <v>506.39438762910351</v>
      </c>
      <c r="V33" s="1">
        <v>7735086.4225666393</v>
      </c>
      <c r="W33" s="1">
        <v>278110.50169783406</v>
      </c>
      <c r="X33" s="1">
        <v>16413.627942639268</v>
      </c>
      <c r="Y33" s="1">
        <v>0</v>
      </c>
      <c r="Z33" s="1">
        <v>0</v>
      </c>
      <c r="AA33" s="1">
        <v>19.412444642349133</v>
      </c>
      <c r="AB33" s="1">
        <v>1.9219989051756579</v>
      </c>
      <c r="AC33" s="1">
        <v>16829.857140609958</v>
      </c>
      <c r="AD33" s="1">
        <v>2617902.6660356577</v>
      </c>
      <c r="AE33" s="1">
        <v>482718.25688674441</v>
      </c>
      <c r="AF33" s="1">
        <v>7536542.4475983344</v>
      </c>
      <c r="AG33" s="1">
        <v>279566.51084722392</v>
      </c>
      <c r="AH33" s="1">
        <v>10092.116210834307</v>
      </c>
      <c r="AI33" s="1">
        <v>309138.39075806091</v>
      </c>
      <c r="AJ33" s="1">
        <v>1132373.8529396746</v>
      </c>
      <c r="AK33" s="1">
        <v>867.46596044185628</v>
      </c>
      <c r="AL33" s="1">
        <v>187910.36381964496</v>
      </c>
      <c r="AM33" s="1">
        <v>0</v>
      </c>
      <c r="AN33" s="1">
        <v>298.32759657106692</v>
      </c>
      <c r="AO33" s="1">
        <v>20.311226813004261</v>
      </c>
      <c r="AP33" s="1">
        <v>0</v>
      </c>
      <c r="AQ33" s="1">
        <v>0</v>
      </c>
      <c r="AR33" s="1">
        <v>1839859.0659178826</v>
      </c>
      <c r="AS33" s="1">
        <v>0</v>
      </c>
      <c r="AT33" s="1">
        <v>204812.33306732553</v>
      </c>
      <c r="AU33" s="1">
        <v>137517.73906257687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f t="shared" si="0"/>
        <v>23718507.530584246</v>
      </c>
      <c r="BR33" s="1">
        <v>234756.68325171346</v>
      </c>
      <c r="BS33" s="1"/>
      <c r="BT33" s="1"/>
      <c r="BU33" s="1"/>
      <c r="BV33" s="1">
        <v>0</v>
      </c>
      <c r="BW33" s="1">
        <v>186347.94</v>
      </c>
      <c r="BX33" s="1">
        <f t="shared" si="2"/>
        <v>421104.62325171346</v>
      </c>
      <c r="BY33" s="1">
        <f t="shared" si="1"/>
        <v>24139612.15383596</v>
      </c>
    </row>
    <row r="34" spans="1:77" x14ac:dyDescent="0.2">
      <c r="A34" s="12">
        <v>31</v>
      </c>
      <c r="B34" s="12" t="s">
        <v>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404.23712652566189</v>
      </c>
      <c r="I34" s="1">
        <v>106.31232656323245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6468250.9412447372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f t="shared" si="0"/>
        <v>6468761.4906978263</v>
      </c>
      <c r="BR34" s="1"/>
      <c r="BS34" s="1"/>
      <c r="BT34" s="1"/>
      <c r="BU34" s="1"/>
      <c r="BV34" s="1">
        <v>0</v>
      </c>
      <c r="BW34" s="1">
        <v>3.65</v>
      </c>
      <c r="BX34" s="1">
        <f t="shared" si="2"/>
        <v>3.65</v>
      </c>
      <c r="BY34" s="1">
        <f t="shared" si="1"/>
        <v>6468765.1406978266</v>
      </c>
    </row>
    <row r="35" spans="1:77" x14ac:dyDescent="0.2">
      <c r="A35" s="12">
        <v>32</v>
      </c>
      <c r="B35" s="12" t="s">
        <v>106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239.03760071557528</v>
      </c>
      <c r="I35" s="1">
        <v>106.38779649347678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80956008.801379308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f t="shared" si="0"/>
        <v>80956354.22677651</v>
      </c>
      <c r="BR35" s="1"/>
      <c r="BS35" s="1"/>
      <c r="BT35" s="1"/>
      <c r="BU35" s="1"/>
      <c r="BV35" s="1">
        <v>0</v>
      </c>
      <c r="BW35" s="1"/>
      <c r="BX35" s="1">
        <f t="shared" si="2"/>
        <v>0</v>
      </c>
      <c r="BY35" s="1">
        <f t="shared" si="1"/>
        <v>80956354.22677651</v>
      </c>
    </row>
    <row r="36" spans="1:77" x14ac:dyDescent="0.2">
      <c r="A36" s="12">
        <v>33</v>
      </c>
      <c r="B36" s="12" t="s">
        <v>107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8575472.3802250214</v>
      </c>
      <c r="W36" s="1">
        <v>0</v>
      </c>
      <c r="X36" s="1">
        <v>57054.425382736961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f t="shared" si="0"/>
        <v>8632526.8056077585</v>
      </c>
      <c r="BR36" s="1"/>
      <c r="BS36" s="1"/>
      <c r="BT36" s="1"/>
      <c r="BU36" s="1"/>
      <c r="BV36" s="1">
        <v>195949.05528463001</v>
      </c>
      <c r="BW36" s="1">
        <v>2296106.2400000002</v>
      </c>
      <c r="BX36" s="1">
        <f t="shared" si="2"/>
        <v>2492055.2952846303</v>
      </c>
      <c r="BY36" s="1">
        <f t="shared" ref="BY36:BY67" si="3">BX36+BQ36</f>
        <v>11124582.100892389</v>
      </c>
    </row>
    <row r="37" spans="1:77" x14ac:dyDescent="0.2">
      <c r="A37" s="12">
        <v>34</v>
      </c>
      <c r="B37" s="12" t="s">
        <v>108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165271.96972588732</v>
      </c>
      <c r="W37" s="1">
        <v>318125.5549961889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f t="shared" si="0"/>
        <v>483397.52472207625</v>
      </c>
      <c r="BR37" s="1">
        <v>-7.807975634932518E-7</v>
      </c>
      <c r="BS37" s="1"/>
      <c r="BT37" s="1"/>
      <c r="BU37" s="1"/>
      <c r="BV37" s="1">
        <v>23176.514994122277</v>
      </c>
      <c r="BW37" s="1">
        <v>5676.24</v>
      </c>
      <c r="BX37" s="1">
        <f t="shared" si="2"/>
        <v>28852.754993341478</v>
      </c>
      <c r="BY37" s="1">
        <f t="shared" si="3"/>
        <v>512250.27971541771</v>
      </c>
    </row>
    <row r="38" spans="1:77" x14ac:dyDescent="0.2">
      <c r="A38" s="12">
        <v>35</v>
      </c>
      <c r="B38" s="12" t="s">
        <v>109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166877.46542889846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0.24362959907755882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f t="shared" si="0"/>
        <v>166877.70905849754</v>
      </c>
      <c r="BR38" s="1"/>
      <c r="BS38" s="1"/>
      <c r="BT38" s="1"/>
      <c r="BU38" s="1"/>
      <c r="BV38" s="1">
        <v>2.6709269327550604</v>
      </c>
      <c r="BW38" s="1">
        <v>9243.14</v>
      </c>
      <c r="BX38" s="1">
        <f t="shared" si="2"/>
        <v>9245.8109269327542</v>
      </c>
      <c r="BY38" s="1">
        <f t="shared" si="3"/>
        <v>176123.51998543029</v>
      </c>
    </row>
    <row r="39" spans="1:77" x14ac:dyDescent="0.2">
      <c r="A39" s="12">
        <v>36</v>
      </c>
      <c r="B39" s="12" t="s">
        <v>110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15807.441602383969</v>
      </c>
      <c r="X39" s="1">
        <v>2986033.3047567555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3.6793917775201107E-2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f t="shared" si="0"/>
        <v>3001840.7831530571</v>
      </c>
      <c r="BR39" s="1"/>
      <c r="BS39" s="1"/>
      <c r="BT39" s="1"/>
      <c r="BU39" s="1"/>
      <c r="BV39" s="1">
        <v>370.01561952356462</v>
      </c>
      <c r="BW39" s="1">
        <v>37298.639999999999</v>
      </c>
      <c r="BX39" s="1">
        <f t="shared" si="2"/>
        <v>37668.655619523561</v>
      </c>
      <c r="BY39" s="1">
        <f t="shared" si="3"/>
        <v>3039509.4387725806</v>
      </c>
    </row>
    <row r="40" spans="1:77" x14ac:dyDescent="0.2">
      <c r="A40" s="12">
        <v>37</v>
      </c>
      <c r="B40" s="12" t="s">
        <v>111</v>
      </c>
      <c r="C40" s="1"/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997616.6995997479</v>
      </c>
      <c r="W40" s="1">
        <v>48037.51162883902</v>
      </c>
      <c r="X40" s="1">
        <v>2834.2268186391034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4.133330556096249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f t="shared" si="0"/>
        <v>1048492.5713777822</v>
      </c>
      <c r="BR40" s="1"/>
      <c r="BS40" s="1"/>
      <c r="BT40" s="1"/>
      <c r="BU40" s="1"/>
      <c r="BV40" s="1">
        <v>389294.22909066599</v>
      </c>
      <c r="BW40" s="1">
        <v>275263.28000000003</v>
      </c>
      <c r="BX40" s="1">
        <f t="shared" si="2"/>
        <v>664557.50909066596</v>
      </c>
      <c r="BY40" s="1">
        <f t="shared" si="3"/>
        <v>1713050.0804684481</v>
      </c>
    </row>
    <row r="41" spans="1:77" x14ac:dyDescent="0.2">
      <c r="A41" s="12">
        <v>38</v>
      </c>
      <c r="B41" s="12" t="s">
        <v>112</v>
      </c>
      <c r="C41" s="1"/>
      <c r="D41" s="1">
        <v>0</v>
      </c>
      <c r="E41" s="1">
        <v>0</v>
      </c>
      <c r="F41" s="1">
        <v>41796.316424359931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1378569.3915779523</v>
      </c>
      <c r="AK41" s="1">
        <v>0</v>
      </c>
      <c r="AL41" s="1">
        <v>0</v>
      </c>
      <c r="AM41" s="1">
        <v>0</v>
      </c>
      <c r="AN41" s="1">
        <v>0</v>
      </c>
      <c r="AO41" s="1">
        <v>1.1507395915712192E-2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f t="shared" si="0"/>
        <v>1420365.7195097082</v>
      </c>
      <c r="BR41" s="1">
        <v>-2.1024607121944427E-6</v>
      </c>
      <c r="BS41" s="1"/>
      <c r="BT41" s="1"/>
      <c r="BU41" s="1"/>
      <c r="BV41" s="1">
        <v>0</v>
      </c>
      <c r="BW41" s="1">
        <v>25378.579999999998</v>
      </c>
      <c r="BX41" s="1">
        <f t="shared" si="2"/>
        <v>25378.579997897537</v>
      </c>
      <c r="BY41" s="1">
        <f t="shared" si="3"/>
        <v>1445744.2995076058</v>
      </c>
    </row>
    <row r="42" spans="1:77" x14ac:dyDescent="0.2">
      <c r="A42" s="12">
        <v>39</v>
      </c>
      <c r="B42" s="12" t="s">
        <v>113</v>
      </c>
      <c r="C42" s="1"/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1669.5752334080787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f t="shared" si="0"/>
        <v>1669.5752334080787</v>
      </c>
      <c r="BR42" s="1">
        <v>-2.6038833311758935E-9</v>
      </c>
      <c r="BS42" s="1"/>
      <c r="BT42" s="1"/>
      <c r="BU42" s="1"/>
      <c r="BV42" s="1">
        <v>92.257797016212933</v>
      </c>
      <c r="BW42" s="1"/>
      <c r="BX42" s="1">
        <f t="shared" si="2"/>
        <v>92.25779701360905</v>
      </c>
      <c r="BY42" s="1">
        <f t="shared" si="3"/>
        <v>1761.8330304216877</v>
      </c>
    </row>
    <row r="43" spans="1:77" x14ac:dyDescent="0.2">
      <c r="A43" s="12">
        <v>40</v>
      </c>
      <c r="B43" s="12" t="s">
        <v>114</v>
      </c>
      <c r="C43" s="1"/>
      <c r="D43" s="1">
        <v>0</v>
      </c>
      <c r="E43" s="1">
        <v>0</v>
      </c>
      <c r="F43" s="1">
        <v>0</v>
      </c>
      <c r="G43" s="1">
        <v>0</v>
      </c>
      <c r="H43" s="1">
        <v>700710.33329931705</v>
      </c>
      <c r="I43" s="1">
        <v>231670.18616188178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5440315.7900488032</v>
      </c>
      <c r="AK43" s="1">
        <v>0</v>
      </c>
      <c r="AL43" s="1">
        <v>0</v>
      </c>
      <c r="AM43" s="1">
        <v>0</v>
      </c>
      <c r="AN43" s="1">
        <v>0</v>
      </c>
      <c r="AO43" s="1">
        <v>1635382.385754555</v>
      </c>
      <c r="AP43" s="1">
        <v>0</v>
      </c>
      <c r="AQ43" s="1">
        <v>4605275.4213304278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f t="shared" si="0"/>
        <v>12613354.116594985</v>
      </c>
      <c r="BR43" s="1">
        <v>-1.959875226020813E-5</v>
      </c>
      <c r="BS43" s="1"/>
      <c r="BT43" s="1"/>
      <c r="BU43" s="1"/>
      <c r="BV43" s="1">
        <v>71934.785035504261</v>
      </c>
      <c r="BW43" s="1">
        <v>584916.56000000029</v>
      </c>
      <c r="BX43" s="1">
        <f t="shared" si="2"/>
        <v>656851.3450159058</v>
      </c>
      <c r="BY43" s="1">
        <f t="shared" si="3"/>
        <v>13270205.461610891</v>
      </c>
    </row>
    <row r="44" spans="1:77" x14ac:dyDescent="0.2">
      <c r="A44" s="12">
        <v>41</v>
      </c>
      <c r="B44" s="12" t="s">
        <v>115</v>
      </c>
      <c r="C44" s="1"/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79506.768375516112</v>
      </c>
      <c r="N44" s="1">
        <v>0</v>
      </c>
      <c r="O44" s="1">
        <v>0</v>
      </c>
      <c r="P44" s="1">
        <v>326.01686751853947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749965.00750832283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163528.97765405726</v>
      </c>
      <c r="BQ44" s="1">
        <f t="shared" si="0"/>
        <v>993326.77040541475</v>
      </c>
      <c r="BR44" s="1">
        <v>3656470.6254752553</v>
      </c>
      <c r="BS44" s="1"/>
      <c r="BT44" s="1"/>
      <c r="BU44" s="1"/>
      <c r="BV44" s="1">
        <v>0</v>
      </c>
      <c r="BW44" s="1">
        <v>1407764.2799999998</v>
      </c>
      <c r="BX44" s="1">
        <f t="shared" si="2"/>
        <v>5064234.9054752551</v>
      </c>
      <c r="BY44" s="1">
        <f t="shared" si="3"/>
        <v>6057561.6758806696</v>
      </c>
    </row>
    <row r="45" spans="1:77" x14ac:dyDescent="0.2">
      <c r="A45" s="12">
        <v>42</v>
      </c>
      <c r="B45" s="12" t="s">
        <v>116</v>
      </c>
      <c r="C45" s="1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1.3919910975177611E-2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21653.340165634436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15485.481843930715</v>
      </c>
      <c r="BQ45" s="1">
        <f t="shared" si="0"/>
        <v>37138.835929476125</v>
      </c>
      <c r="BR45" s="1">
        <v>120782.61421744488</v>
      </c>
      <c r="BS45" s="1"/>
      <c r="BT45" s="1"/>
      <c r="BU45" s="1"/>
      <c r="BV45" s="1">
        <v>0</v>
      </c>
      <c r="BW45" s="1">
        <v>2977.85</v>
      </c>
      <c r="BX45" s="1">
        <f t="shared" si="2"/>
        <v>123760.46421744488</v>
      </c>
      <c r="BY45" s="1">
        <f t="shared" si="3"/>
        <v>160899.30014692101</v>
      </c>
    </row>
    <row r="46" spans="1:77" x14ac:dyDescent="0.2">
      <c r="A46" s="12">
        <v>43</v>
      </c>
      <c r="B46" s="12" t="s">
        <v>117</v>
      </c>
      <c r="C46" s="1"/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2.051446946335983E-2</v>
      </c>
      <c r="O46" s="1">
        <v>0</v>
      </c>
      <c r="P46" s="1">
        <v>25227.190516574239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11196.705477034046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118896.05585557497</v>
      </c>
      <c r="BQ46" s="1">
        <f t="shared" si="0"/>
        <v>155319.97236365272</v>
      </c>
      <c r="BR46" s="1">
        <v>577918.59584861749</v>
      </c>
      <c r="BS46" s="1"/>
      <c r="BT46" s="1"/>
      <c r="BU46" s="1"/>
      <c r="BV46" s="1">
        <v>0</v>
      </c>
      <c r="BW46" s="1">
        <v>1505870.2599999998</v>
      </c>
      <c r="BX46" s="1">
        <f t="shared" si="2"/>
        <v>2083788.8558486174</v>
      </c>
      <c r="BY46" s="1">
        <f t="shared" si="3"/>
        <v>2239108.82821227</v>
      </c>
    </row>
    <row r="47" spans="1:77" x14ac:dyDescent="0.2">
      <c r="A47" s="12">
        <v>44</v>
      </c>
      <c r="B47" s="12" t="s">
        <v>118</v>
      </c>
      <c r="C47" s="1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65760.107472313772</v>
      </c>
      <c r="N47" s="1">
        <v>598.93373936583555</v>
      </c>
      <c r="O47" s="1">
        <v>0</v>
      </c>
      <c r="P47" s="1">
        <v>10561.807038205085</v>
      </c>
      <c r="Q47" s="1">
        <v>1484.2857396324393</v>
      </c>
      <c r="R47" s="1">
        <v>16856.782925905318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677.75314648730216</v>
      </c>
      <c r="AH47" s="1">
        <v>6602.3139219147333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102124.44146655677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82204.198142788897</v>
      </c>
      <c r="BQ47" s="1">
        <f t="shared" si="0"/>
        <v>286870.62359317014</v>
      </c>
      <c r="BR47" s="1">
        <v>1829506.6829624115</v>
      </c>
      <c r="BS47" s="1"/>
      <c r="BT47" s="1"/>
      <c r="BU47" s="1"/>
      <c r="BV47" s="1">
        <v>0</v>
      </c>
      <c r="BW47" s="1">
        <v>208359.08</v>
      </c>
      <c r="BX47" s="1">
        <f t="shared" si="2"/>
        <v>2037865.7629624116</v>
      </c>
      <c r="BY47" s="1">
        <f t="shared" si="3"/>
        <v>2324736.3865555818</v>
      </c>
    </row>
    <row r="48" spans="1:77" x14ac:dyDescent="0.2">
      <c r="A48" s="12">
        <v>45</v>
      </c>
      <c r="B48" s="12" t="s">
        <v>119</v>
      </c>
      <c r="C48" s="1"/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629227.48315081489</v>
      </c>
      <c r="N48" s="1">
        <v>3046.7641801360178</v>
      </c>
      <c r="O48" s="1">
        <v>0</v>
      </c>
      <c r="P48" s="1">
        <v>389543.85357906687</v>
      </c>
      <c r="Q48" s="1">
        <v>2135.5221049474903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11445.844942886513</v>
      </c>
      <c r="AH48" s="1">
        <v>11461.890373751943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1668199.5935509477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936779.29418732529</v>
      </c>
      <c r="BQ48" s="1">
        <f t="shared" si="0"/>
        <v>3651840.2460698765</v>
      </c>
      <c r="BR48" s="1">
        <v>10578835.02878309</v>
      </c>
      <c r="BS48" s="1"/>
      <c r="BT48" s="1"/>
      <c r="BU48" s="1"/>
      <c r="BV48" s="1">
        <v>163307.67335400346</v>
      </c>
      <c r="BW48" s="1">
        <v>39010.92</v>
      </c>
      <c r="BX48" s="1">
        <f t="shared" si="2"/>
        <v>10781153.622137094</v>
      </c>
      <c r="BY48" s="1">
        <f t="shared" si="3"/>
        <v>14432993.86820697</v>
      </c>
    </row>
    <row r="49" spans="1:77" x14ac:dyDescent="0.2">
      <c r="A49" s="12">
        <v>46</v>
      </c>
      <c r="B49" s="12" t="s">
        <v>120</v>
      </c>
      <c r="C49" s="1"/>
      <c r="D49" s="1">
        <v>3758828.2887214106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167401.75325162656</v>
      </c>
      <c r="N49" s="1">
        <v>451.93274938619271</v>
      </c>
      <c r="O49" s="1">
        <v>0</v>
      </c>
      <c r="P49" s="1">
        <v>318238.73722750141</v>
      </c>
      <c r="Q49" s="1">
        <v>155.30075157747547</v>
      </c>
      <c r="R49" s="1">
        <v>1032.9794421783133</v>
      </c>
      <c r="S49" s="1">
        <v>0</v>
      </c>
      <c r="T49" s="1">
        <v>0</v>
      </c>
      <c r="U49" s="1">
        <v>0</v>
      </c>
      <c r="V49" s="1">
        <v>0</v>
      </c>
      <c r="W49" s="1">
        <v>7.3309349601602278E-2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1.0471176351142764</v>
      </c>
      <c r="AE49" s="1">
        <v>0</v>
      </c>
      <c r="AF49" s="1">
        <v>0</v>
      </c>
      <c r="AG49" s="1">
        <v>39047.582239460688</v>
      </c>
      <c r="AH49" s="1">
        <v>6922.6226062054939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613563.39692071348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47115.795001047671</v>
      </c>
      <c r="BQ49" s="1">
        <f t="shared" si="0"/>
        <v>4952759.509338093</v>
      </c>
      <c r="BR49" s="1">
        <v>10156751.963314006</v>
      </c>
      <c r="BS49" s="1"/>
      <c r="BT49" s="1"/>
      <c r="BU49" s="1"/>
      <c r="BV49" s="1">
        <v>159474.37086728695</v>
      </c>
      <c r="BW49" s="1">
        <v>505888.98</v>
      </c>
      <c r="BX49" s="1">
        <f t="shared" si="2"/>
        <v>10822115.314181294</v>
      </c>
      <c r="BY49" s="1">
        <f t="shared" si="3"/>
        <v>15774874.823519386</v>
      </c>
    </row>
    <row r="50" spans="1:77" x14ac:dyDescent="0.2">
      <c r="A50" s="12">
        <v>47</v>
      </c>
      <c r="B50" s="12" t="s">
        <v>121</v>
      </c>
      <c r="C50" s="1"/>
      <c r="D50" s="1">
        <v>688249.21776766051</v>
      </c>
      <c r="E50" s="1">
        <v>0</v>
      </c>
      <c r="F50" s="1">
        <v>113625.10094964427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290298.17077484779</v>
      </c>
      <c r="Q50" s="1">
        <v>21731.00743656019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37608.082811029119</v>
      </c>
      <c r="AH50" s="1">
        <v>12127.884403139884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297747.91463619389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1912835.7631910392</v>
      </c>
      <c r="BQ50" s="1">
        <f t="shared" si="0"/>
        <v>3374223.1419701148</v>
      </c>
      <c r="BR50" s="1">
        <v>18267032.00505247</v>
      </c>
      <c r="BS50" s="1"/>
      <c r="BT50" s="1"/>
      <c r="BU50" s="1"/>
      <c r="BV50" s="1">
        <v>312500</v>
      </c>
      <c r="BW50" s="1">
        <v>2569515.7800000017</v>
      </c>
      <c r="BX50" s="1">
        <f t="shared" si="2"/>
        <v>21149047.785052471</v>
      </c>
      <c r="BY50" s="1">
        <f t="shared" si="3"/>
        <v>24523270.927022584</v>
      </c>
    </row>
    <row r="51" spans="1:77" x14ac:dyDescent="0.2">
      <c r="A51" s="12">
        <v>48</v>
      </c>
      <c r="B51" s="12" t="s">
        <v>122</v>
      </c>
      <c r="C51" s="1"/>
      <c r="D51" s="1">
        <v>322847.05447638471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25435.789750169162</v>
      </c>
      <c r="O51" s="1">
        <v>0</v>
      </c>
      <c r="P51" s="1">
        <v>232871.81743767663</v>
      </c>
      <c r="Q51" s="1">
        <v>58280.508993280775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44414.270548503024</v>
      </c>
      <c r="AH51" s="1">
        <v>141443.121694075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269067.83014336543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232982.20572029726</v>
      </c>
      <c r="BQ51" s="1">
        <f t="shared" si="0"/>
        <v>1327342.598763752</v>
      </c>
      <c r="BR51" s="1">
        <v>5458836.3146355962</v>
      </c>
      <c r="BS51" s="1"/>
      <c r="BT51" s="1"/>
      <c r="BU51" s="1"/>
      <c r="BV51" s="1">
        <v>100768.66799035821</v>
      </c>
      <c r="BW51" s="1">
        <v>896291.21000000008</v>
      </c>
      <c r="BX51" s="1">
        <f t="shared" si="2"/>
        <v>6455896.1926259547</v>
      </c>
      <c r="BY51" s="1">
        <f t="shared" si="3"/>
        <v>7783238.7913897065</v>
      </c>
    </row>
    <row r="52" spans="1:77" x14ac:dyDescent="0.2">
      <c r="A52" s="12">
        <v>49</v>
      </c>
      <c r="B52" s="12" t="s">
        <v>123</v>
      </c>
      <c r="C52" s="1"/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155.24321927131004</v>
      </c>
      <c r="Q52" s="1">
        <v>111.9801259357145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213740.4406568408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177411.33095009084</v>
      </c>
      <c r="BQ52" s="1">
        <f t="shared" si="0"/>
        <v>391418.99495213863</v>
      </c>
      <c r="BR52" s="1">
        <v>2426846.0974159446</v>
      </c>
      <c r="BS52" s="1"/>
      <c r="BT52" s="1"/>
      <c r="BU52" s="1"/>
      <c r="BV52" s="1">
        <v>0</v>
      </c>
      <c r="BW52" s="1">
        <v>90802.510000000009</v>
      </c>
      <c r="BX52" s="1">
        <f t="shared" si="2"/>
        <v>2517648.6074159443</v>
      </c>
      <c r="BY52" s="1">
        <f t="shared" si="3"/>
        <v>2909067.6023680829</v>
      </c>
    </row>
    <row r="53" spans="1:77" x14ac:dyDescent="0.2">
      <c r="A53" s="12">
        <v>50</v>
      </c>
      <c r="B53" s="12" t="s">
        <v>124</v>
      </c>
      <c r="C53" s="1"/>
      <c r="D53" s="1">
        <v>587031.35952273873</v>
      </c>
      <c r="E53" s="1">
        <v>0</v>
      </c>
      <c r="F53" s="1">
        <v>30966.385209942051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41444.926065050415</v>
      </c>
      <c r="N53" s="1">
        <v>13073.712853033703</v>
      </c>
      <c r="O53" s="1">
        <v>0</v>
      </c>
      <c r="P53" s="1">
        <v>79568.790006947995</v>
      </c>
      <c r="Q53" s="1">
        <v>7130.4752982838236</v>
      </c>
      <c r="R53" s="1">
        <v>75233.887380855347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17314.10622848355</v>
      </c>
      <c r="AH53" s="1">
        <v>43604.427069410303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8730.8062648873838</v>
      </c>
      <c r="BC53" s="1">
        <v>97064.240282928484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17712.67732376156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1312323.408794706</v>
      </c>
      <c r="BQ53" s="1">
        <f t="shared" si="0"/>
        <v>2331199.2023010291</v>
      </c>
      <c r="BR53" s="1">
        <v>9836642.9014051538</v>
      </c>
      <c r="BS53" s="1"/>
      <c r="BT53" s="1"/>
      <c r="BU53" s="1"/>
      <c r="BV53" s="1">
        <v>196131.53172130173</v>
      </c>
      <c r="BW53" s="1">
        <v>1603540.8100000003</v>
      </c>
      <c r="BX53" s="1">
        <f t="shared" si="2"/>
        <v>11636315.243126456</v>
      </c>
      <c r="BY53" s="1">
        <f t="shared" si="3"/>
        <v>13967514.445427485</v>
      </c>
    </row>
    <row r="54" spans="1:77" x14ac:dyDescent="0.2">
      <c r="A54" s="12">
        <v>51</v>
      </c>
      <c r="B54" s="12" t="s">
        <v>125</v>
      </c>
      <c r="C54" s="1"/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10841.241499728922</v>
      </c>
      <c r="N54" s="1">
        <v>0</v>
      </c>
      <c r="O54" s="1">
        <v>0</v>
      </c>
      <c r="P54" s="1">
        <v>72.554517016693069</v>
      </c>
      <c r="Q54" s="1">
        <v>2590.1410998487549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17508.062144029773</v>
      </c>
      <c r="AH54" s="1">
        <v>17392.069583891862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9.9970139805275929E-2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481874.12247635832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171223.0307114592</v>
      </c>
      <c r="BQ54" s="1">
        <f t="shared" si="0"/>
        <v>701501.3220024734</v>
      </c>
      <c r="BR54" s="1">
        <v>5424941.8909445619</v>
      </c>
      <c r="BS54" s="1"/>
      <c r="BT54" s="1"/>
      <c r="BU54" s="1"/>
      <c r="BV54" s="1">
        <v>98973.115188957032</v>
      </c>
      <c r="BW54" s="1">
        <v>146089.04</v>
      </c>
      <c r="BX54" s="1">
        <f t="shared" si="2"/>
        <v>5670004.0461335192</v>
      </c>
      <c r="BY54" s="1">
        <f t="shared" si="3"/>
        <v>6371505.3681359924</v>
      </c>
    </row>
    <row r="55" spans="1:77" x14ac:dyDescent="0.2">
      <c r="A55" s="12">
        <v>52</v>
      </c>
      <c r="B55" s="12" t="s">
        <v>126</v>
      </c>
      <c r="C55" s="1"/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48398.026127688216</v>
      </c>
      <c r="N55" s="1">
        <v>17.428342278059315</v>
      </c>
      <c r="O55" s="1">
        <v>0</v>
      </c>
      <c r="P55" s="1">
        <v>5.0384625701104788</v>
      </c>
      <c r="Q55" s="1">
        <v>24669.809660906027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0.20920919149929315</v>
      </c>
      <c r="X55" s="1">
        <v>0</v>
      </c>
      <c r="Y55" s="1">
        <v>0</v>
      </c>
      <c r="Z55" s="1">
        <v>0</v>
      </c>
      <c r="AA55" s="1">
        <v>0.24954596038593921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1.5453681820333707</v>
      </c>
      <c r="AH55" s="1">
        <v>22104.978105389291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1.9234836495527867E-3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152193.85236896449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60931.300698507017</v>
      </c>
      <c r="BQ55" s="1">
        <f t="shared" si="0"/>
        <v>308322.43981312076</v>
      </c>
      <c r="BR55" s="1">
        <v>2203057.5882818145</v>
      </c>
      <c r="BS55" s="1"/>
      <c r="BT55" s="1"/>
      <c r="BU55" s="1"/>
      <c r="BV55" s="1">
        <v>44774.026696183719</v>
      </c>
      <c r="BW55" s="1">
        <v>24629.459999999995</v>
      </c>
      <c r="BX55" s="1">
        <f t="shared" si="2"/>
        <v>2272461.0749779982</v>
      </c>
      <c r="BY55" s="1">
        <f t="shared" si="3"/>
        <v>2580783.5147911189</v>
      </c>
    </row>
    <row r="56" spans="1:77" x14ac:dyDescent="0.2">
      <c r="A56" s="12">
        <v>53</v>
      </c>
      <c r="B56" s="12" t="s">
        <v>127</v>
      </c>
      <c r="C56" s="1"/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7.6183250930641775E-3</v>
      </c>
      <c r="O56" s="1">
        <v>0</v>
      </c>
      <c r="P56" s="1">
        <v>0</v>
      </c>
      <c r="Q56" s="1">
        <v>4160.6332610510826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426668.92169431021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207023.47008573526</v>
      </c>
      <c r="BQ56" s="1">
        <f t="shared" si="0"/>
        <v>637853.03265942167</v>
      </c>
      <c r="BR56" s="1">
        <v>782981.03704186482</v>
      </c>
      <c r="BS56" s="1"/>
      <c r="BT56" s="1"/>
      <c r="BU56" s="1"/>
      <c r="BV56" s="1">
        <v>26009.366929017673</v>
      </c>
      <c r="BW56" s="1">
        <v>407859.66999999987</v>
      </c>
      <c r="BX56" s="1">
        <f t="shared" si="2"/>
        <v>1216850.0739708825</v>
      </c>
      <c r="BY56" s="1">
        <f t="shared" si="3"/>
        <v>1854703.1066303041</v>
      </c>
    </row>
    <row r="57" spans="1:77" x14ac:dyDescent="0.2">
      <c r="A57" s="12">
        <v>54</v>
      </c>
      <c r="B57" s="12" t="s">
        <v>128</v>
      </c>
      <c r="C57" s="1"/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1253.6775685444113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306580.31458216533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152010.10058177009</v>
      </c>
      <c r="BQ57" s="1">
        <f t="shared" si="0"/>
        <v>459844.0927324798</v>
      </c>
      <c r="BR57" s="1">
        <v>145891.86440379312</v>
      </c>
      <c r="BS57" s="1"/>
      <c r="BT57" s="1"/>
      <c r="BU57" s="1"/>
      <c r="BV57" s="1">
        <v>4761.7610429174583</v>
      </c>
      <c r="BW57" s="1">
        <v>461517.35</v>
      </c>
      <c r="BX57" s="1">
        <f t="shared" si="2"/>
        <v>612170.9754467106</v>
      </c>
      <c r="BY57" s="1">
        <f t="shared" si="3"/>
        <v>1072015.0681791904</v>
      </c>
    </row>
    <row r="58" spans="1:77" x14ac:dyDescent="0.2">
      <c r="A58" s="12">
        <v>55</v>
      </c>
      <c r="B58" s="12" t="s">
        <v>129</v>
      </c>
      <c r="C58" s="1"/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534644.51652904192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f t="shared" si="0"/>
        <v>534644.51652904192</v>
      </c>
      <c r="BR58" s="1">
        <v>5608353.780096923</v>
      </c>
      <c r="BS58" s="1"/>
      <c r="BT58" s="1"/>
      <c r="BU58" s="1"/>
      <c r="BV58" s="1">
        <v>55065.783925692718</v>
      </c>
      <c r="BW58" s="1">
        <v>409376.68000000011</v>
      </c>
      <c r="BX58" s="1">
        <f t="shared" si="2"/>
        <v>6072796.2440226153</v>
      </c>
      <c r="BY58" s="1">
        <f t="shared" si="3"/>
        <v>6607440.7605516575</v>
      </c>
    </row>
    <row r="59" spans="1:77" x14ac:dyDescent="0.2">
      <c r="A59" s="12">
        <v>56</v>
      </c>
      <c r="B59" s="12" t="s">
        <v>130</v>
      </c>
      <c r="C59" s="1"/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24990.26080482842</v>
      </c>
      <c r="M59" s="1">
        <v>7565.8835935740544</v>
      </c>
      <c r="N59" s="1">
        <v>0</v>
      </c>
      <c r="O59" s="1">
        <v>0</v>
      </c>
      <c r="P59" s="1">
        <v>0</v>
      </c>
      <c r="Q59" s="1">
        <v>0</v>
      </c>
      <c r="R59" s="1">
        <v>35143.757162440663</v>
      </c>
      <c r="S59" s="1">
        <v>3585742.6675331336</v>
      </c>
      <c r="T59" s="1">
        <v>2454150.8834469034</v>
      </c>
      <c r="U59" s="1">
        <v>15182.910783673935</v>
      </c>
      <c r="V59" s="1">
        <v>0.11533542620613299</v>
      </c>
      <c r="W59" s="1">
        <v>0.28602010416181739</v>
      </c>
      <c r="X59" s="1">
        <v>0</v>
      </c>
      <c r="Y59" s="1">
        <v>0</v>
      </c>
      <c r="Z59" s="1">
        <v>0</v>
      </c>
      <c r="AA59" s="1">
        <v>0</v>
      </c>
      <c r="AB59" s="1">
        <v>1778.6826601417424</v>
      </c>
      <c r="AC59" s="1">
        <v>0</v>
      </c>
      <c r="AD59" s="1">
        <v>1864.9208935960735</v>
      </c>
      <c r="AE59" s="1">
        <v>7483.401199515085</v>
      </c>
      <c r="AF59" s="1">
        <v>0</v>
      </c>
      <c r="AG59" s="1">
        <v>10382.863878872669</v>
      </c>
      <c r="AH59" s="1">
        <v>2602.9034246516776</v>
      </c>
      <c r="AI59" s="1">
        <v>82358.417810146988</v>
      </c>
      <c r="AJ59" s="1">
        <v>3614.9895038773143</v>
      </c>
      <c r="AK59" s="1">
        <v>0</v>
      </c>
      <c r="AL59" s="1">
        <v>0</v>
      </c>
      <c r="AM59" s="1">
        <v>761.24804480726493</v>
      </c>
      <c r="AN59" s="1">
        <v>6028.451677163348</v>
      </c>
      <c r="AO59" s="1">
        <v>3519.3145735423577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143656.95639879754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f t="shared" si="0"/>
        <v>6386828.9147451948</v>
      </c>
      <c r="BR59" s="1">
        <v>9721603.4231361896</v>
      </c>
      <c r="BS59" s="1"/>
      <c r="BT59" s="1"/>
      <c r="BU59" s="1"/>
      <c r="BV59" s="1">
        <v>224566.27651375975</v>
      </c>
      <c r="BW59" s="1">
        <v>2382735.2799999993</v>
      </c>
      <c r="BX59" s="1">
        <f t="shared" si="2"/>
        <v>12328904.979649948</v>
      </c>
      <c r="BY59" s="1">
        <f t="shared" si="3"/>
        <v>18715733.894395143</v>
      </c>
    </row>
    <row r="60" spans="1:77" x14ac:dyDescent="0.2">
      <c r="A60" s="12">
        <v>57</v>
      </c>
      <c r="B60" s="12" t="s">
        <v>131</v>
      </c>
      <c r="C60" s="1"/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3924737.8015218903</v>
      </c>
      <c r="T60" s="1">
        <v>1563543.4584905079</v>
      </c>
      <c r="U60" s="1">
        <v>6752.0566425065808</v>
      </c>
      <c r="V60" s="1">
        <v>0</v>
      </c>
      <c r="W60" s="1">
        <v>0</v>
      </c>
      <c r="X60" s="1">
        <v>2886.5665096570337</v>
      </c>
      <c r="Y60" s="1">
        <v>0</v>
      </c>
      <c r="Z60" s="1">
        <v>0</v>
      </c>
      <c r="AA60" s="1">
        <v>0</v>
      </c>
      <c r="AB60" s="1">
        <v>0</v>
      </c>
      <c r="AC60" s="1">
        <v>19432.085663468562</v>
      </c>
      <c r="AD60" s="1">
        <v>3500.8828697147333</v>
      </c>
      <c r="AE60" s="1">
        <v>19696.420635973616</v>
      </c>
      <c r="AF60" s="1">
        <v>0</v>
      </c>
      <c r="AG60" s="1">
        <v>45819.776817849495</v>
      </c>
      <c r="AH60" s="1">
        <v>1597.2178438551573</v>
      </c>
      <c r="AI60" s="1">
        <v>46398.49474322825</v>
      </c>
      <c r="AJ60" s="1">
        <v>10007.677567815723</v>
      </c>
      <c r="AK60" s="1">
        <v>0</v>
      </c>
      <c r="AL60" s="1">
        <v>0</v>
      </c>
      <c r="AM60" s="1">
        <v>346.50368226643678</v>
      </c>
      <c r="AN60" s="1">
        <v>5016.8915513345</v>
      </c>
      <c r="AO60" s="1">
        <v>3945.3725609945891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f t="shared" si="0"/>
        <v>5653681.2071010619</v>
      </c>
      <c r="BR60" s="1">
        <v>8332320.8991001053</v>
      </c>
      <c r="BS60" s="1"/>
      <c r="BT60" s="1"/>
      <c r="BU60" s="1"/>
      <c r="BV60" s="1">
        <v>160802.62989765988</v>
      </c>
      <c r="BW60" s="1">
        <v>2411253.7100000023</v>
      </c>
      <c r="BX60" s="1">
        <f t="shared" si="2"/>
        <v>10904377.238997769</v>
      </c>
      <c r="BY60" s="1">
        <f t="shared" si="3"/>
        <v>16558058.446098831</v>
      </c>
    </row>
    <row r="61" spans="1:77" x14ac:dyDescent="0.2">
      <c r="A61" s="12">
        <v>58</v>
      </c>
      <c r="B61" s="12" t="s">
        <v>132</v>
      </c>
      <c r="C61" s="1"/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886633.45067979139</v>
      </c>
      <c r="T61" s="1">
        <v>137785.8445702054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19148.493184068204</v>
      </c>
      <c r="AF61" s="1">
        <v>0</v>
      </c>
      <c r="AG61" s="1">
        <v>0</v>
      </c>
      <c r="AH61" s="1">
        <v>0</v>
      </c>
      <c r="AI61" s="1">
        <v>0</v>
      </c>
      <c r="AJ61" s="1">
        <v>0.10211172281448309</v>
      </c>
      <c r="AK61" s="1">
        <v>0</v>
      </c>
      <c r="AL61" s="1">
        <v>0</v>
      </c>
      <c r="AM61" s="1">
        <v>0</v>
      </c>
      <c r="AN61" s="1">
        <v>0</v>
      </c>
      <c r="AO61" s="1">
        <v>37.008591907201087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f t="shared" si="0"/>
        <v>1043604.8991376951</v>
      </c>
      <c r="BR61" s="1">
        <v>714777.91918496042</v>
      </c>
      <c r="BS61" s="1"/>
      <c r="BT61" s="1"/>
      <c r="BU61" s="1"/>
      <c r="BV61" s="1">
        <v>9435.9519625032844</v>
      </c>
      <c r="BW61" s="1">
        <v>2177080.2200000002</v>
      </c>
      <c r="BX61" s="1">
        <f t="shared" si="2"/>
        <v>2901294.0911474638</v>
      </c>
      <c r="BY61" s="1">
        <f t="shared" si="3"/>
        <v>3944898.9902851591</v>
      </c>
    </row>
    <row r="62" spans="1:77" x14ac:dyDescent="0.2">
      <c r="A62" s="12">
        <v>59</v>
      </c>
      <c r="B62" s="12" t="s">
        <v>133</v>
      </c>
      <c r="C62" s="1"/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820261.17020979826</v>
      </c>
      <c r="T62" s="1">
        <v>231981.99978795333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f t="shared" si="0"/>
        <v>1052243.1699977517</v>
      </c>
      <c r="BR62" s="1">
        <v>4062909.3843098925</v>
      </c>
      <c r="BS62" s="1"/>
      <c r="BT62" s="1"/>
      <c r="BU62" s="1"/>
      <c r="BV62" s="1">
        <v>52970.402638577238</v>
      </c>
      <c r="BW62" s="1">
        <v>93231.83</v>
      </c>
      <c r="BX62" s="1">
        <f t="shared" si="2"/>
        <v>4209111.6169484695</v>
      </c>
      <c r="BY62" s="1">
        <f t="shared" si="3"/>
        <v>5261354.7869462213</v>
      </c>
    </row>
    <row r="63" spans="1:77" x14ac:dyDescent="0.2">
      <c r="A63" s="12">
        <v>60</v>
      </c>
      <c r="B63" s="12" t="s">
        <v>134</v>
      </c>
      <c r="C63" s="1"/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101199.63921631732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10748.578456447585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f t="shared" si="0"/>
        <v>111948.21767276491</v>
      </c>
      <c r="BR63" s="1">
        <v>271048.00920405082</v>
      </c>
      <c r="BS63" s="1"/>
      <c r="BT63" s="1">
        <v>322025.99209542805</v>
      </c>
      <c r="BU63" s="1"/>
      <c r="BV63" s="1">
        <v>22679.060461938538</v>
      </c>
      <c r="BW63" s="1">
        <v>592629.33000000007</v>
      </c>
      <c r="BX63" s="1">
        <f t="shared" si="2"/>
        <v>1208382.3917614175</v>
      </c>
      <c r="BY63" s="1">
        <f t="shared" si="3"/>
        <v>1320330.6094341823</v>
      </c>
    </row>
    <row r="64" spans="1:77" x14ac:dyDescent="0.2">
      <c r="A64" s="12">
        <v>61</v>
      </c>
      <c r="B64" s="12" t="s">
        <v>135</v>
      </c>
      <c r="C64" s="1">
        <v>365.64349990149998</v>
      </c>
      <c r="D64" s="1">
        <v>0</v>
      </c>
      <c r="E64" s="1">
        <v>4747.0138932489008</v>
      </c>
      <c r="F64" s="1">
        <v>0</v>
      </c>
      <c r="G64" s="1">
        <v>1272.4065698955392</v>
      </c>
      <c r="H64" s="1">
        <v>430.76375736039927</v>
      </c>
      <c r="I64" s="1">
        <v>430.46695699049172</v>
      </c>
      <c r="J64" s="1">
        <v>3016.0054182266031</v>
      </c>
      <c r="K64" s="1">
        <v>1799.8140203099397</v>
      </c>
      <c r="L64" s="1">
        <v>1412.6855384197095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4794.3154439896061</v>
      </c>
      <c r="T64" s="1">
        <v>6894.8172009540704</v>
      </c>
      <c r="U64" s="1">
        <v>298.87606476134391</v>
      </c>
      <c r="V64" s="1">
        <v>2.5786472232389151E-2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1.5377578266487051</v>
      </c>
      <c r="AC64" s="1">
        <v>407.74375211165346</v>
      </c>
      <c r="AD64" s="1">
        <v>10.33320142590315</v>
      </c>
      <c r="AE64" s="1">
        <v>1310.3895685818948</v>
      </c>
      <c r="AF64" s="1">
        <v>0</v>
      </c>
      <c r="AG64" s="1">
        <v>0</v>
      </c>
      <c r="AH64" s="1">
        <v>0</v>
      </c>
      <c r="AI64" s="1">
        <v>1328.8018497024589</v>
      </c>
      <c r="AJ64" s="1">
        <v>8.1327450413520133</v>
      </c>
      <c r="AK64" s="1">
        <v>1.2453434779956034</v>
      </c>
      <c r="AL64" s="1">
        <v>18.030757838920028</v>
      </c>
      <c r="AM64" s="1">
        <v>0.55468491174879697</v>
      </c>
      <c r="AN64" s="1">
        <v>0</v>
      </c>
      <c r="AO64" s="1">
        <v>0</v>
      </c>
      <c r="AP64" s="1">
        <v>0</v>
      </c>
      <c r="AQ64" s="1">
        <v>12978.359432188461</v>
      </c>
      <c r="AR64" s="1">
        <v>15708.152240429561</v>
      </c>
      <c r="AS64" s="1">
        <v>7292.8931784151673</v>
      </c>
      <c r="AT64" s="1">
        <v>71.32271692095533</v>
      </c>
      <c r="AU64" s="1">
        <v>13111.435988769945</v>
      </c>
      <c r="AV64" s="1">
        <v>30232.629936939848</v>
      </c>
      <c r="AW64" s="1">
        <v>6242.8130716792575</v>
      </c>
      <c r="AX64" s="1">
        <v>25767.646446255021</v>
      </c>
      <c r="AY64" s="1">
        <v>21307.265755912787</v>
      </c>
      <c r="AZ64" s="1">
        <v>1570.2177028837345</v>
      </c>
      <c r="BA64" s="1">
        <v>19748.49289642947</v>
      </c>
      <c r="BB64" s="1">
        <v>11159.331727775083</v>
      </c>
      <c r="BC64" s="1">
        <v>3082.9181961652821</v>
      </c>
      <c r="BD64" s="1">
        <v>308.52330742945242</v>
      </c>
      <c r="BE64" s="1">
        <v>717.94252111395599</v>
      </c>
      <c r="BF64" s="1">
        <v>0</v>
      </c>
      <c r="BG64" s="1">
        <v>4562.4682971316815</v>
      </c>
      <c r="BH64" s="1">
        <v>5925.0066147316647</v>
      </c>
      <c r="BI64" s="1">
        <v>7286.2606226079079</v>
      </c>
      <c r="BJ64" s="1">
        <v>4660.4602963074913</v>
      </c>
      <c r="BK64" s="1">
        <v>6290.3581852945908</v>
      </c>
      <c r="BL64" s="1">
        <v>10288.414523446048</v>
      </c>
      <c r="BM64" s="1">
        <v>1732.638535672457</v>
      </c>
      <c r="BN64" s="1">
        <v>20973.127418654713</v>
      </c>
      <c r="BO64" s="1">
        <v>3087.5476441343058</v>
      </c>
      <c r="BP64" s="1">
        <v>29874.346350943022</v>
      </c>
      <c r="BQ64" s="1">
        <f t="shared" si="0"/>
        <v>292530.17741968075</v>
      </c>
      <c r="BR64" s="1">
        <v>4523468.8805329157</v>
      </c>
      <c r="BS64" s="1"/>
      <c r="BT64" s="1"/>
      <c r="BU64" s="1"/>
      <c r="BV64" s="1">
        <v>169822.29951977171</v>
      </c>
      <c r="BW64" s="1">
        <v>6564626.1599999974</v>
      </c>
      <c r="BX64" s="1">
        <f t="shared" si="2"/>
        <v>11257917.340052685</v>
      </c>
      <c r="BY64" s="1">
        <f t="shared" si="3"/>
        <v>11550447.517472366</v>
      </c>
    </row>
    <row r="65" spans="1:77" x14ac:dyDescent="0.2">
      <c r="A65" s="12">
        <v>62</v>
      </c>
      <c r="B65" s="12" t="s">
        <v>136</v>
      </c>
      <c r="C65" s="1">
        <v>0</v>
      </c>
      <c r="D65" s="1">
        <v>0</v>
      </c>
      <c r="E65" s="1">
        <v>52104.79631529066</v>
      </c>
      <c r="F65" s="1">
        <v>288169.55557592161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229.26444649998786</v>
      </c>
      <c r="M65" s="1">
        <v>124.61593606849686</v>
      </c>
      <c r="N65" s="1">
        <v>0.66135007701034132</v>
      </c>
      <c r="O65" s="1">
        <v>32.18684958523535</v>
      </c>
      <c r="P65" s="1">
        <v>0</v>
      </c>
      <c r="Q65" s="1">
        <v>68.815095991511598</v>
      </c>
      <c r="R65" s="1">
        <v>95.030777129359336</v>
      </c>
      <c r="S65" s="1">
        <v>127923.9829050694</v>
      </c>
      <c r="T65" s="1">
        <v>92457.63704918907</v>
      </c>
      <c r="U65" s="1">
        <v>21128.327234213681</v>
      </c>
      <c r="V65" s="1">
        <v>8459.2384881765101</v>
      </c>
      <c r="W65" s="1">
        <v>4081.1455674036765</v>
      </c>
      <c r="X65" s="1">
        <v>1695.0021428498042</v>
      </c>
      <c r="Y65" s="1">
        <v>0</v>
      </c>
      <c r="Z65" s="1">
        <v>0</v>
      </c>
      <c r="AA65" s="1">
        <v>11164.212975424123</v>
      </c>
      <c r="AB65" s="1">
        <v>429.25335879411693</v>
      </c>
      <c r="AC65" s="1">
        <v>29140.26878279648</v>
      </c>
      <c r="AD65" s="1">
        <v>35268.93571504773</v>
      </c>
      <c r="AE65" s="1">
        <v>137494.40092488364</v>
      </c>
      <c r="AF65" s="1">
        <v>30764.938671611901</v>
      </c>
      <c r="AG65" s="1">
        <v>63984.655128001476</v>
      </c>
      <c r="AH65" s="1">
        <v>25780.741356428971</v>
      </c>
      <c r="AI65" s="1">
        <v>181912.3754215411</v>
      </c>
      <c r="AJ65" s="1">
        <v>8606.3610412015441</v>
      </c>
      <c r="AK65" s="1">
        <v>10595.868818233293</v>
      </c>
      <c r="AL65" s="1">
        <v>8261.5853639114666</v>
      </c>
      <c r="AM65" s="1">
        <v>5319.8651242341912</v>
      </c>
      <c r="AN65" s="1">
        <v>8800.9018596403384</v>
      </c>
      <c r="AO65" s="1">
        <v>667.00312311876644</v>
      </c>
      <c r="AP65" s="1">
        <v>732.70026621504576</v>
      </c>
      <c r="AQ65" s="1">
        <v>69159.351793086564</v>
      </c>
      <c r="AR65" s="1">
        <v>0</v>
      </c>
      <c r="AS65" s="1">
        <v>0</v>
      </c>
      <c r="AT65" s="1">
        <v>0</v>
      </c>
      <c r="AU65" s="1">
        <v>0</v>
      </c>
      <c r="AV65" s="1">
        <v>6.6047023524083492</v>
      </c>
      <c r="AW65" s="1">
        <v>0.5922344736983447</v>
      </c>
      <c r="AX65" s="1">
        <v>0</v>
      </c>
      <c r="AY65" s="1">
        <v>67.742301746516077</v>
      </c>
      <c r="AZ65" s="1">
        <v>401036.73552296014</v>
      </c>
      <c r="BA65" s="1">
        <v>662.23470570221218</v>
      </c>
      <c r="BB65" s="1">
        <v>274182.1732612222</v>
      </c>
      <c r="BC65" s="1">
        <v>1954.2590850590814</v>
      </c>
      <c r="BD65" s="1">
        <v>149744.41222604748</v>
      </c>
      <c r="BE65" s="1">
        <v>6718.8161225946833</v>
      </c>
      <c r="BF65" s="1">
        <v>0</v>
      </c>
      <c r="BG65" s="1">
        <v>125.3935304218748</v>
      </c>
      <c r="BH65" s="1">
        <v>33303.50735368341</v>
      </c>
      <c r="BI65" s="1">
        <v>1126.0300886613181</v>
      </c>
      <c r="BJ65" s="1">
        <v>482.76857932504447</v>
      </c>
      <c r="BK65" s="1">
        <v>1567.0610908786516</v>
      </c>
      <c r="BL65" s="1">
        <v>8102.4404513332038</v>
      </c>
      <c r="BM65" s="1">
        <v>12814.502025111722</v>
      </c>
      <c r="BN65" s="1">
        <v>152081.70057938754</v>
      </c>
      <c r="BO65" s="1">
        <v>3024.2551685846142</v>
      </c>
      <c r="BP65" s="1">
        <v>0</v>
      </c>
      <c r="BQ65" s="1">
        <f t="shared" si="0"/>
        <v>2271654.9084871821</v>
      </c>
      <c r="BR65" s="1">
        <v>5862334.8673530705</v>
      </c>
      <c r="BS65" s="1"/>
      <c r="BT65" s="1"/>
      <c r="BU65" s="1"/>
      <c r="BV65" s="1">
        <v>142008.06697912983</v>
      </c>
      <c r="BW65" s="1">
        <v>2494706.4600000004</v>
      </c>
      <c r="BX65" s="1">
        <f t="shared" si="2"/>
        <v>8499049.3943322003</v>
      </c>
      <c r="BY65" s="1">
        <f t="shared" si="3"/>
        <v>10770704.302819382</v>
      </c>
    </row>
    <row r="66" spans="1:77" x14ac:dyDescent="0.2">
      <c r="A66" s="12">
        <v>63</v>
      </c>
      <c r="B66" s="12" t="s">
        <v>137</v>
      </c>
      <c r="C66" s="1">
        <v>0</v>
      </c>
      <c r="D66" s="1">
        <v>0</v>
      </c>
      <c r="E66" s="1">
        <v>0</v>
      </c>
      <c r="F66" s="1">
        <v>0</v>
      </c>
      <c r="G66" s="1">
        <v>90257.452102587282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9971.518652825067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18877.426366961357</v>
      </c>
      <c r="BQ66" s="1">
        <f t="shared" si="0"/>
        <v>119106.3971223737</v>
      </c>
      <c r="BR66" s="1">
        <v>2937374.7609624243</v>
      </c>
      <c r="BS66" s="1"/>
      <c r="BT66" s="1"/>
      <c r="BU66" s="1"/>
      <c r="BV66" s="1">
        <v>37843.577353231049</v>
      </c>
      <c r="BW66" s="1">
        <v>991610.52</v>
      </c>
      <c r="BX66" s="1">
        <f t="shared" si="2"/>
        <v>3966828.8583156555</v>
      </c>
      <c r="BY66" s="1">
        <f t="shared" si="3"/>
        <v>4085935.2554380293</v>
      </c>
    </row>
    <row r="67" spans="1:77" x14ac:dyDescent="0.2">
      <c r="A67" s="12">
        <v>64</v>
      </c>
      <c r="B67" s="12" t="s">
        <v>138</v>
      </c>
      <c r="C67" s="1">
        <v>0</v>
      </c>
      <c r="D67" s="1">
        <v>0</v>
      </c>
      <c r="E67" s="1">
        <v>0</v>
      </c>
      <c r="F67" s="1">
        <v>0</v>
      </c>
      <c r="G67" s="1">
        <v>220859.57486496656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10134.369824413969</v>
      </c>
      <c r="T67" s="1">
        <v>876548.80240034929</v>
      </c>
      <c r="U67" s="1">
        <v>424593.94745596661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8098.080823931793</v>
      </c>
      <c r="AD67" s="1">
        <v>2177.5547646608056</v>
      </c>
      <c r="AE67" s="1">
        <v>10144.08401102847</v>
      </c>
      <c r="AF67" s="1">
        <v>0</v>
      </c>
      <c r="AG67" s="1">
        <v>537.00684520687116</v>
      </c>
      <c r="AH67" s="1">
        <v>0</v>
      </c>
      <c r="AI67" s="1">
        <v>24649.009005393069</v>
      </c>
      <c r="AJ67" s="1">
        <v>0</v>
      </c>
      <c r="AK67" s="1">
        <v>3798.0998237817967</v>
      </c>
      <c r="AL67" s="1">
        <v>1498.2228378540965</v>
      </c>
      <c r="AM67" s="1">
        <v>1795.8148811657727</v>
      </c>
      <c r="AN67" s="1">
        <v>3432.5600317546387</v>
      </c>
      <c r="AO67" s="1">
        <v>7836.1364611137124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2193.3998092382899</v>
      </c>
      <c r="BQ67" s="1">
        <f t="shared" si="0"/>
        <v>1598296.6638408261</v>
      </c>
      <c r="BR67" s="1">
        <v>795769.31126108731</v>
      </c>
      <c r="BS67" s="1"/>
      <c r="BT67" s="1"/>
      <c r="BU67" s="1"/>
      <c r="BV67" s="1">
        <v>39468.169290001097</v>
      </c>
      <c r="BW67" s="1">
        <v>1235244.7199999997</v>
      </c>
      <c r="BX67" s="1">
        <f t="shared" si="2"/>
        <v>2070482.2005510882</v>
      </c>
      <c r="BY67" s="1">
        <f t="shared" si="3"/>
        <v>3668778.8643919146</v>
      </c>
    </row>
    <row r="68" spans="1:77" x14ac:dyDescent="0.2">
      <c r="A68" s="12">
        <v>65</v>
      </c>
      <c r="B68" s="12" t="s">
        <v>139</v>
      </c>
      <c r="C68" s="1">
        <v>0</v>
      </c>
      <c r="D68" s="1">
        <v>303277.14249171084</v>
      </c>
      <c r="E68" s="1">
        <v>26016.127258946402</v>
      </c>
      <c r="F68" s="1">
        <v>41009.444916533139</v>
      </c>
      <c r="G68" s="1">
        <v>449496.30349735671</v>
      </c>
      <c r="H68" s="1">
        <v>9440.1273286890719</v>
      </c>
      <c r="I68" s="1">
        <v>3101.8952236532314</v>
      </c>
      <c r="J68" s="1">
        <v>0</v>
      </c>
      <c r="K68" s="1">
        <v>871.70627534781863</v>
      </c>
      <c r="L68" s="1">
        <v>0</v>
      </c>
      <c r="M68" s="1">
        <v>2236.8315752385151</v>
      </c>
      <c r="N68" s="1">
        <v>0.20507958077138541</v>
      </c>
      <c r="O68" s="1">
        <v>0</v>
      </c>
      <c r="P68" s="1">
        <v>10355.877001878574</v>
      </c>
      <c r="Q68" s="1">
        <v>590.22069292920924</v>
      </c>
      <c r="R68" s="1">
        <v>41897.481477294452</v>
      </c>
      <c r="S68" s="1">
        <v>5930.5645208251835</v>
      </c>
      <c r="T68" s="1">
        <v>614.67205784496389</v>
      </c>
      <c r="U68" s="1">
        <v>5367.4425294546872</v>
      </c>
      <c r="V68" s="1">
        <v>3578.3970891661706</v>
      </c>
      <c r="W68" s="1">
        <v>2013.3993230689373</v>
      </c>
      <c r="X68" s="1">
        <v>150213.29244598505</v>
      </c>
      <c r="Y68" s="1">
        <v>9878.0659449103459</v>
      </c>
      <c r="Z68" s="1">
        <v>0</v>
      </c>
      <c r="AA68" s="1">
        <v>188.81986075480538</v>
      </c>
      <c r="AB68" s="1">
        <v>90.133735004168386</v>
      </c>
      <c r="AC68" s="1">
        <v>22823.949211795156</v>
      </c>
      <c r="AD68" s="1">
        <v>118554.39994001719</v>
      </c>
      <c r="AE68" s="1">
        <v>248352.90478962398</v>
      </c>
      <c r="AF68" s="1">
        <v>55390.675383854847</v>
      </c>
      <c r="AG68" s="1">
        <v>138862.35246544183</v>
      </c>
      <c r="AH68" s="1">
        <v>116.09868067451235</v>
      </c>
      <c r="AI68" s="1">
        <v>16320.023587171767</v>
      </c>
      <c r="AJ68" s="1">
        <v>27035.077697220717</v>
      </c>
      <c r="AK68" s="1">
        <v>892718.27253984928</v>
      </c>
      <c r="AL68" s="1">
        <v>506916.70924237522</v>
      </c>
      <c r="AM68" s="1">
        <v>3315.8614360910569</v>
      </c>
      <c r="AN68" s="1">
        <v>1155026.5653096533</v>
      </c>
      <c r="AO68" s="1">
        <v>12639.666808379216</v>
      </c>
      <c r="AP68" s="1">
        <v>624.1035067090088</v>
      </c>
      <c r="AQ68" s="1">
        <v>547113.06212094019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4.2225297920315041E-2</v>
      </c>
      <c r="BA68" s="1">
        <v>0</v>
      </c>
      <c r="BB68" s="1">
        <v>477828.4560845372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140182.55524878198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f t="shared" ref="BQ68:BQ131" si="4">SUM(C68:BP68)</f>
        <v>5429988.9266045876</v>
      </c>
      <c r="BR68" s="1">
        <v>1239974.5959344923</v>
      </c>
      <c r="BS68" s="1"/>
      <c r="BT68" s="1"/>
      <c r="BU68" s="1"/>
      <c r="BV68" s="1">
        <v>68764.359764686</v>
      </c>
      <c r="BW68" s="1">
        <v>111918.09</v>
      </c>
      <c r="BX68" s="1">
        <f t="shared" si="2"/>
        <v>1420657.0456991785</v>
      </c>
      <c r="BY68" s="1">
        <f t="shared" ref="BY68:BY99" si="5">BX68+BQ68</f>
        <v>6850645.9723037658</v>
      </c>
    </row>
    <row r="69" spans="1:77" x14ac:dyDescent="0.2">
      <c r="A69" s="12">
        <v>66</v>
      </c>
      <c r="B69" s="12" t="s">
        <v>140</v>
      </c>
      <c r="C69" s="1">
        <v>4059.7253757210374</v>
      </c>
      <c r="D69" s="1">
        <v>0</v>
      </c>
      <c r="E69" s="1">
        <v>47828.807292263838</v>
      </c>
      <c r="F69" s="1">
        <v>0</v>
      </c>
      <c r="G69" s="1">
        <v>15511.979827339377</v>
      </c>
      <c r="H69" s="1">
        <v>480.70813320166104</v>
      </c>
      <c r="I69" s="1">
        <v>73.709452140236337</v>
      </c>
      <c r="J69" s="1">
        <v>4921.1087125545682</v>
      </c>
      <c r="K69" s="1">
        <v>4179.2588983403011</v>
      </c>
      <c r="L69" s="1">
        <v>55424.746632854425</v>
      </c>
      <c r="M69" s="1">
        <v>3497.4476232565976</v>
      </c>
      <c r="N69" s="1">
        <v>282.6703402162907</v>
      </c>
      <c r="O69" s="1">
        <v>153.80856893235915</v>
      </c>
      <c r="P69" s="1">
        <v>573.13533078539524</v>
      </c>
      <c r="Q69" s="1">
        <v>37393.215840754587</v>
      </c>
      <c r="R69" s="1">
        <v>77088.880383186377</v>
      </c>
      <c r="S69" s="1">
        <v>25278.547106835467</v>
      </c>
      <c r="T69" s="1">
        <v>2711.1963719075811</v>
      </c>
      <c r="U69" s="1">
        <v>1540.2500796419765</v>
      </c>
      <c r="V69" s="1">
        <v>29313.385027867487</v>
      </c>
      <c r="W69" s="1">
        <v>1279.573130303454</v>
      </c>
      <c r="X69" s="1">
        <v>16003.803109697999</v>
      </c>
      <c r="Y69" s="1">
        <v>18113.667779240463</v>
      </c>
      <c r="Z69" s="1">
        <v>1724.4344562203871</v>
      </c>
      <c r="AA69" s="1">
        <v>31090.703990502378</v>
      </c>
      <c r="AB69" s="1">
        <v>386.68934323457603</v>
      </c>
      <c r="AC69" s="1">
        <v>34989.523012882892</v>
      </c>
      <c r="AD69" s="1">
        <v>48833.299843299297</v>
      </c>
      <c r="AE69" s="1">
        <v>22024.294724902385</v>
      </c>
      <c r="AF69" s="1">
        <v>1320.6769858114903</v>
      </c>
      <c r="AG69" s="1">
        <v>45778.168603132603</v>
      </c>
      <c r="AH69" s="1">
        <v>19978.781332735532</v>
      </c>
      <c r="AI69" s="1">
        <v>66925.581705175995</v>
      </c>
      <c r="AJ69" s="1">
        <v>28052.585510619661</v>
      </c>
      <c r="AK69" s="1">
        <v>7104.3869496624147</v>
      </c>
      <c r="AL69" s="1">
        <v>684916.95955100458</v>
      </c>
      <c r="AM69" s="1">
        <v>2136335.8888313398</v>
      </c>
      <c r="AN69" s="1">
        <v>6578.4604230553205</v>
      </c>
      <c r="AO69" s="1">
        <v>6317.269727673025</v>
      </c>
      <c r="AP69" s="1">
        <v>373.96563881688843</v>
      </c>
      <c r="AQ69" s="1">
        <v>116552.52902680606</v>
      </c>
      <c r="AR69" s="1">
        <v>1015782.9464098432</v>
      </c>
      <c r="AS69" s="1">
        <v>138526.2975175732</v>
      </c>
      <c r="AT69" s="1">
        <v>9787.9400371766678</v>
      </c>
      <c r="AU69" s="1">
        <v>168635.58805956709</v>
      </c>
      <c r="AV69" s="1">
        <v>1278739.9583384872</v>
      </c>
      <c r="AW69" s="1">
        <v>64235.683944618235</v>
      </c>
      <c r="AX69" s="1">
        <v>265243.9943082736</v>
      </c>
      <c r="AY69" s="1">
        <v>263597.67356552026</v>
      </c>
      <c r="AZ69" s="1">
        <v>16154.03087533452</v>
      </c>
      <c r="BA69" s="1">
        <v>820272.84362671652</v>
      </c>
      <c r="BB69" s="1">
        <v>230410.83629685099</v>
      </c>
      <c r="BC69" s="1">
        <v>2582.3849831822663</v>
      </c>
      <c r="BD69" s="1">
        <v>383827.871395113</v>
      </c>
      <c r="BE69" s="1">
        <v>40033.851749199239</v>
      </c>
      <c r="BF69" s="1">
        <v>0</v>
      </c>
      <c r="BG69" s="1">
        <v>1022950.5453327675</v>
      </c>
      <c r="BH69" s="1">
        <v>33166.643342160358</v>
      </c>
      <c r="BI69" s="1">
        <v>561784.22937676136</v>
      </c>
      <c r="BJ69" s="1">
        <v>94913.105184183631</v>
      </c>
      <c r="BK69" s="1">
        <v>184549.5255366299</v>
      </c>
      <c r="BL69" s="1">
        <v>316114.63584548963</v>
      </c>
      <c r="BM69" s="1">
        <v>20214.919087585055</v>
      </c>
      <c r="BN69" s="1">
        <v>431433.61089485063</v>
      </c>
      <c r="BO69" s="1">
        <v>39284.676405663158</v>
      </c>
      <c r="BP69" s="1">
        <v>27157.272349447794</v>
      </c>
      <c r="BQ69" s="1">
        <f t="shared" si="4"/>
        <v>11034394.88913691</v>
      </c>
      <c r="BR69" s="1">
        <v>813819.10079365049</v>
      </c>
      <c r="BS69" s="1"/>
      <c r="BT69" s="1"/>
      <c r="BU69" s="1"/>
      <c r="BV69" s="1">
        <v>131570.50435926556</v>
      </c>
      <c r="BW69" s="1">
        <v>434650.79000000027</v>
      </c>
      <c r="BX69" s="1">
        <f t="shared" ref="BX69:BX132" si="6">SUM(BR69:BW69)</f>
        <v>1380040.3951529162</v>
      </c>
      <c r="BY69" s="1">
        <f t="shared" si="5"/>
        <v>12414435.284289826</v>
      </c>
    </row>
    <row r="70" spans="1:77" x14ac:dyDescent="0.2">
      <c r="A70" s="12">
        <v>67</v>
      </c>
      <c r="B70" s="12" t="s">
        <v>141</v>
      </c>
      <c r="C70" s="1">
        <v>6844.9981477311094</v>
      </c>
      <c r="D70" s="1">
        <v>0</v>
      </c>
      <c r="E70" s="1">
        <v>143503.40968291994</v>
      </c>
      <c r="F70" s="1">
        <v>0</v>
      </c>
      <c r="G70" s="1">
        <v>7231.1513687485021</v>
      </c>
      <c r="H70" s="1">
        <v>518.16247509664549</v>
      </c>
      <c r="I70" s="1">
        <v>361.81927731013235</v>
      </c>
      <c r="J70" s="1">
        <v>1515.136714140637</v>
      </c>
      <c r="K70" s="1">
        <v>4502.1352093635996</v>
      </c>
      <c r="L70" s="1">
        <v>13960.970509894445</v>
      </c>
      <c r="M70" s="1">
        <v>581.25628668183242</v>
      </c>
      <c r="N70" s="1">
        <v>0</v>
      </c>
      <c r="O70" s="1">
        <v>0</v>
      </c>
      <c r="P70" s="1">
        <v>147.86084125470683</v>
      </c>
      <c r="Q70" s="1">
        <v>322.45441404371644</v>
      </c>
      <c r="R70" s="1">
        <v>473.39144284119737</v>
      </c>
      <c r="S70" s="1">
        <v>4152.2060472501262</v>
      </c>
      <c r="T70" s="1">
        <v>9437.6725522908</v>
      </c>
      <c r="U70" s="1">
        <v>220.79770099353351</v>
      </c>
      <c r="V70" s="1">
        <v>1970.4106401267061</v>
      </c>
      <c r="W70" s="1">
        <v>22.250626804537841</v>
      </c>
      <c r="X70" s="1">
        <v>3236.4516325111936</v>
      </c>
      <c r="Y70" s="1">
        <v>947.28493024754061</v>
      </c>
      <c r="Z70" s="1">
        <v>5.7747491453549822</v>
      </c>
      <c r="AA70" s="1">
        <v>103.39646634085646</v>
      </c>
      <c r="AB70" s="1">
        <v>64.227373562235329</v>
      </c>
      <c r="AC70" s="1">
        <v>921.5338576563737</v>
      </c>
      <c r="AD70" s="1">
        <v>16815.856768999845</v>
      </c>
      <c r="AE70" s="1">
        <v>1929.9748778872256</v>
      </c>
      <c r="AF70" s="1">
        <v>50.224277476094954</v>
      </c>
      <c r="AG70" s="1">
        <v>5287.7906619487003</v>
      </c>
      <c r="AH70" s="1">
        <v>40097.97551105696</v>
      </c>
      <c r="AI70" s="1">
        <v>1096.845832707673</v>
      </c>
      <c r="AJ70" s="1">
        <v>1646.7755575862732</v>
      </c>
      <c r="AK70" s="1">
        <v>627.09289664576704</v>
      </c>
      <c r="AL70" s="1">
        <v>33165.950824089334</v>
      </c>
      <c r="AM70" s="1">
        <v>241577.02910750773</v>
      </c>
      <c r="AN70" s="1">
        <v>754.24531608138125</v>
      </c>
      <c r="AO70" s="1">
        <v>19.684209486236778</v>
      </c>
      <c r="AP70" s="1">
        <v>193.97774212243192</v>
      </c>
      <c r="AQ70" s="1">
        <v>4375.5522288986567</v>
      </c>
      <c r="AR70" s="1">
        <v>345659.9711559944</v>
      </c>
      <c r="AS70" s="1">
        <v>43205.748841057291</v>
      </c>
      <c r="AT70" s="1">
        <v>9132.8805324097157</v>
      </c>
      <c r="AU70" s="1">
        <v>160649.27727014606</v>
      </c>
      <c r="AV70" s="1">
        <v>195817.24822285303</v>
      </c>
      <c r="AW70" s="1">
        <v>61194.196181124578</v>
      </c>
      <c r="AX70" s="1">
        <v>221740.45912233295</v>
      </c>
      <c r="AY70" s="1">
        <v>151157.05633850809</v>
      </c>
      <c r="AZ70" s="1">
        <v>15389.011434223141</v>
      </c>
      <c r="BA70" s="1">
        <v>81443.168174299848</v>
      </c>
      <c r="BB70" s="1">
        <v>67410.002125447762</v>
      </c>
      <c r="BC70" s="1">
        <v>1736.708668124639</v>
      </c>
      <c r="BD70" s="1">
        <v>133818.91798470283</v>
      </c>
      <c r="BE70" s="1">
        <v>18785.556751266173</v>
      </c>
      <c r="BF70" s="1">
        <v>0</v>
      </c>
      <c r="BG70" s="1">
        <v>58293.321109104458</v>
      </c>
      <c r="BH70" s="1">
        <v>21815.961286644611</v>
      </c>
      <c r="BI70" s="1">
        <v>7397.4552624621656</v>
      </c>
      <c r="BJ70" s="1">
        <v>57560.747100782988</v>
      </c>
      <c r="BK70" s="1">
        <v>92082.259787517512</v>
      </c>
      <c r="BL70" s="1">
        <v>21213.271879206251</v>
      </c>
      <c r="BM70" s="1">
        <v>17736.813333117305</v>
      </c>
      <c r="BN70" s="1">
        <v>51948.154595732973</v>
      </c>
      <c r="BO70" s="1">
        <v>31815.677751366118</v>
      </c>
      <c r="BP70" s="1">
        <v>41986.544492109373</v>
      </c>
      <c r="BQ70" s="1">
        <f t="shared" si="4"/>
        <v>2457674.1381599847</v>
      </c>
      <c r="BR70" s="1">
        <v>2738238.8133115042</v>
      </c>
      <c r="BS70" s="1"/>
      <c r="BT70" s="1"/>
      <c r="BU70" s="1"/>
      <c r="BV70" s="1">
        <v>67636.457752245755</v>
      </c>
      <c r="BW70" s="1">
        <v>161235.25999999995</v>
      </c>
      <c r="BX70" s="1">
        <f t="shared" si="6"/>
        <v>2967110.5310637499</v>
      </c>
      <c r="BY70" s="1">
        <f t="shared" si="5"/>
        <v>5424784.6692237351</v>
      </c>
    </row>
    <row r="71" spans="1:77" x14ac:dyDescent="0.2">
      <c r="A71" s="12">
        <v>68</v>
      </c>
      <c r="B71" s="12" t="s">
        <v>142</v>
      </c>
      <c r="C71" s="1">
        <v>3994.2459341771491</v>
      </c>
      <c r="D71" s="1">
        <v>0</v>
      </c>
      <c r="E71" s="1">
        <v>15939.092304228328</v>
      </c>
      <c r="F71" s="1">
        <v>0</v>
      </c>
      <c r="G71" s="1">
        <v>2245.5009943641144</v>
      </c>
      <c r="H71" s="1">
        <v>183.1510815853473</v>
      </c>
      <c r="I71" s="1">
        <v>463.08366292067348</v>
      </c>
      <c r="J71" s="1">
        <v>24420.986092226794</v>
      </c>
      <c r="K71" s="1">
        <v>4319.1034712620713</v>
      </c>
      <c r="L71" s="1">
        <v>14513.577965592762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1157.3400509359847</v>
      </c>
      <c r="Y71" s="1">
        <v>13232.785805914331</v>
      </c>
      <c r="Z71" s="1">
        <v>114.55587944483575</v>
      </c>
      <c r="AA71" s="1">
        <v>3859.2408412098939</v>
      </c>
      <c r="AB71" s="1">
        <v>381.94617979616072</v>
      </c>
      <c r="AC71" s="1">
        <v>65.180653531829066</v>
      </c>
      <c r="AD71" s="1">
        <v>11646.441057784456</v>
      </c>
      <c r="AE71" s="1">
        <v>9399.0169750675159</v>
      </c>
      <c r="AF71" s="1">
        <v>0</v>
      </c>
      <c r="AG71" s="1">
        <v>4125.2180157168932</v>
      </c>
      <c r="AH71" s="1">
        <v>0</v>
      </c>
      <c r="AI71" s="1">
        <v>2481.6019119231105</v>
      </c>
      <c r="AJ71" s="1">
        <v>322.29861180608151</v>
      </c>
      <c r="AK71" s="1">
        <v>7125.2708046259932</v>
      </c>
      <c r="AL71" s="1">
        <v>0</v>
      </c>
      <c r="AM71" s="1">
        <v>11.544134622075175</v>
      </c>
      <c r="AN71" s="1">
        <v>158403.23596696727</v>
      </c>
      <c r="AO71" s="1">
        <v>125.15769106165325</v>
      </c>
      <c r="AP71" s="1">
        <v>23.873342256472796</v>
      </c>
      <c r="AQ71" s="1">
        <v>1518980.1367967378</v>
      </c>
      <c r="AR71" s="1">
        <v>11728.291570288122</v>
      </c>
      <c r="AS71" s="1">
        <v>5270.0226509352115</v>
      </c>
      <c r="AT71" s="1">
        <v>1045.5758720577192</v>
      </c>
      <c r="AU71" s="1">
        <v>6909.8857882617067</v>
      </c>
      <c r="AV71" s="1">
        <v>6388.2235697049746</v>
      </c>
      <c r="AW71" s="1">
        <v>20127.996787084754</v>
      </c>
      <c r="AX71" s="1">
        <v>8433.7391846932223</v>
      </c>
      <c r="AY71" s="1">
        <v>14184.394059900093</v>
      </c>
      <c r="AZ71" s="1">
        <v>5061.7594237410212</v>
      </c>
      <c r="BA71" s="1">
        <v>22439.130521366835</v>
      </c>
      <c r="BB71" s="1">
        <v>18114.282672076737</v>
      </c>
      <c r="BC71" s="1">
        <v>464.57467854088515</v>
      </c>
      <c r="BD71" s="1">
        <v>13925.54171667343</v>
      </c>
      <c r="BE71" s="1">
        <v>3302.1542181154628</v>
      </c>
      <c r="BF71" s="1">
        <v>0</v>
      </c>
      <c r="BG71" s="1">
        <v>14767.221262127963</v>
      </c>
      <c r="BH71" s="1">
        <v>5138.2370480139389</v>
      </c>
      <c r="BI71" s="1">
        <v>1716.8075712876303</v>
      </c>
      <c r="BJ71" s="1">
        <v>8045.1945763243602</v>
      </c>
      <c r="BK71" s="1">
        <v>20359.837064222698</v>
      </c>
      <c r="BL71" s="1">
        <v>50705.795351978035</v>
      </c>
      <c r="BM71" s="1">
        <v>5607.9856247219459</v>
      </c>
      <c r="BN71" s="1">
        <v>8603.750306154443</v>
      </c>
      <c r="BO71" s="1">
        <v>3543.0352069448045</v>
      </c>
      <c r="BP71" s="1">
        <v>102263.13411571777</v>
      </c>
      <c r="BQ71" s="1">
        <f t="shared" si="4"/>
        <v>2155680.1570666931</v>
      </c>
      <c r="BR71" s="1">
        <v>3296997.7375789485</v>
      </c>
      <c r="BS71" s="1"/>
      <c r="BT71" s="1">
        <v>1267077.0989976928</v>
      </c>
      <c r="BU71" s="1"/>
      <c r="BV71" s="1">
        <v>76174.906076559491</v>
      </c>
      <c r="BW71" s="1">
        <v>236574.09000000003</v>
      </c>
      <c r="BX71" s="1">
        <f t="shared" si="6"/>
        <v>4876823.8326532012</v>
      </c>
      <c r="BY71" s="1">
        <f t="shared" si="5"/>
        <v>7032503.9897198938</v>
      </c>
    </row>
    <row r="72" spans="1:77" x14ac:dyDescent="0.2">
      <c r="A72" s="12">
        <v>69</v>
      </c>
      <c r="B72" s="12" t="s">
        <v>143</v>
      </c>
      <c r="C72" s="1">
        <v>284.26618708089489</v>
      </c>
      <c r="D72" s="1">
        <v>0</v>
      </c>
      <c r="E72" s="1">
        <v>26411.983115378815</v>
      </c>
      <c r="F72" s="1">
        <v>0</v>
      </c>
      <c r="G72" s="1">
        <v>15721.791589831568</v>
      </c>
      <c r="H72" s="1">
        <v>2087.8461932613127</v>
      </c>
      <c r="I72" s="1">
        <v>0</v>
      </c>
      <c r="J72" s="1">
        <v>48336.655400053307</v>
      </c>
      <c r="K72" s="1">
        <v>11451.47154777926</v>
      </c>
      <c r="L72" s="1">
        <v>25176.648625343856</v>
      </c>
      <c r="M72" s="1">
        <v>0</v>
      </c>
      <c r="N72" s="1">
        <v>0</v>
      </c>
      <c r="O72" s="1">
        <v>1.9043751441358049E-3</v>
      </c>
      <c r="P72" s="1">
        <v>0</v>
      </c>
      <c r="Q72" s="1">
        <v>0</v>
      </c>
      <c r="R72" s="1">
        <v>0</v>
      </c>
      <c r="S72" s="1">
        <v>57112.39276424556</v>
      </c>
      <c r="T72" s="1">
        <v>77627.297154363303</v>
      </c>
      <c r="U72" s="1">
        <v>92220.771688842389</v>
      </c>
      <c r="V72" s="1">
        <v>15370.08037189417</v>
      </c>
      <c r="W72" s="1">
        <v>11691.598256300469</v>
      </c>
      <c r="X72" s="1">
        <v>37185.129123741724</v>
      </c>
      <c r="Y72" s="1">
        <v>20847.641446438396</v>
      </c>
      <c r="Z72" s="1">
        <v>53.248349812189268</v>
      </c>
      <c r="AA72" s="1">
        <v>211008.72775978933</v>
      </c>
      <c r="AB72" s="1">
        <v>656678.80528548907</v>
      </c>
      <c r="AC72" s="1">
        <v>101743.90751064014</v>
      </c>
      <c r="AD72" s="1">
        <v>748902.44362972456</v>
      </c>
      <c r="AE72" s="1">
        <v>904375.52069368679</v>
      </c>
      <c r="AF72" s="1">
        <v>395562.62151706219</v>
      </c>
      <c r="AG72" s="1">
        <v>47473.874750201394</v>
      </c>
      <c r="AH72" s="1">
        <v>4726.6667579412351</v>
      </c>
      <c r="AI72" s="1">
        <v>2390474.0549064297</v>
      </c>
      <c r="AJ72" s="1">
        <v>15168.420469043373</v>
      </c>
      <c r="AK72" s="1">
        <v>2859.0143752107597</v>
      </c>
      <c r="AL72" s="1">
        <v>4433.8487549287665</v>
      </c>
      <c r="AM72" s="1">
        <v>1646.9542261072229</v>
      </c>
      <c r="AN72" s="1">
        <v>458181.97926450131</v>
      </c>
      <c r="AO72" s="1">
        <v>13587.40855886431</v>
      </c>
      <c r="AP72" s="1">
        <v>483.03147023655981</v>
      </c>
      <c r="AQ72" s="1">
        <v>2576022.8588640173</v>
      </c>
      <c r="AR72" s="1">
        <v>0</v>
      </c>
      <c r="AS72" s="1">
        <v>0</v>
      </c>
      <c r="AT72" s="1">
        <v>294113.37823566666</v>
      </c>
      <c r="AU72" s="1">
        <v>1.4659866027283983E-2</v>
      </c>
      <c r="AV72" s="1">
        <v>1345781.5840846375</v>
      </c>
      <c r="AW72" s="1">
        <v>52.427734265720638</v>
      </c>
      <c r="AX72" s="1">
        <v>31.190513242960648</v>
      </c>
      <c r="AY72" s="1">
        <v>482.91755367313243</v>
      </c>
      <c r="AZ72" s="1">
        <v>47244.216882979301</v>
      </c>
      <c r="BA72" s="1">
        <v>6792.3444870156791</v>
      </c>
      <c r="BB72" s="1">
        <v>97467.55756324195</v>
      </c>
      <c r="BC72" s="1">
        <v>35641.651488755124</v>
      </c>
      <c r="BD72" s="1">
        <v>0</v>
      </c>
      <c r="BE72" s="1">
        <v>0</v>
      </c>
      <c r="BF72" s="1">
        <v>0</v>
      </c>
      <c r="BG72" s="1">
        <v>7.4426191966151451</v>
      </c>
      <c r="BH72" s="1">
        <v>203.13177637581728</v>
      </c>
      <c r="BI72" s="1">
        <v>0</v>
      </c>
      <c r="BJ72" s="1">
        <v>0</v>
      </c>
      <c r="BK72" s="1">
        <v>930.1854844508706</v>
      </c>
      <c r="BL72" s="1">
        <v>47053.505144406401</v>
      </c>
      <c r="BM72" s="1">
        <v>0</v>
      </c>
      <c r="BN72" s="1">
        <v>158443.8106070006</v>
      </c>
      <c r="BO72" s="1">
        <v>765.88059029510009</v>
      </c>
      <c r="BP72" s="1">
        <v>9141.5023774222627</v>
      </c>
      <c r="BQ72" s="1">
        <f t="shared" si="4"/>
        <v>11019061.704315105</v>
      </c>
      <c r="BR72" s="1">
        <v>1230076.9451909508</v>
      </c>
      <c r="BS72" s="1"/>
      <c r="BT72" s="1"/>
      <c r="BU72" s="1"/>
      <c r="BV72" s="1">
        <v>634665.02969520772</v>
      </c>
      <c r="BW72" s="1">
        <v>1272866.1800000002</v>
      </c>
      <c r="BX72" s="1">
        <f t="shared" si="6"/>
        <v>3137608.1548861586</v>
      </c>
      <c r="BY72" s="1">
        <f t="shared" si="5"/>
        <v>14156669.859201264</v>
      </c>
    </row>
    <row r="73" spans="1:77" x14ac:dyDescent="0.2">
      <c r="A73" s="12">
        <v>70</v>
      </c>
      <c r="B73" s="12" t="s">
        <v>144</v>
      </c>
      <c r="C73" s="1">
        <v>0</v>
      </c>
      <c r="D73" s="1">
        <v>0</v>
      </c>
      <c r="E73" s="1">
        <v>4948.8146874859067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37503.017007712209</v>
      </c>
      <c r="M73" s="1">
        <v>3071.9557517901731</v>
      </c>
      <c r="N73" s="1">
        <v>48.261797835553004</v>
      </c>
      <c r="O73" s="1">
        <v>24.133138537606648</v>
      </c>
      <c r="P73" s="1">
        <v>1219.055582071481</v>
      </c>
      <c r="Q73" s="1">
        <v>38065.698787693393</v>
      </c>
      <c r="R73" s="1">
        <v>7935.0830108111777</v>
      </c>
      <c r="S73" s="1">
        <v>57248.225152805382</v>
      </c>
      <c r="T73" s="1">
        <v>51456.47044222879</v>
      </c>
      <c r="U73" s="1">
        <v>95819.748645450629</v>
      </c>
      <c r="V73" s="1">
        <v>1678614.5265004137</v>
      </c>
      <c r="W73" s="1">
        <v>13962.066541524999</v>
      </c>
      <c r="X73" s="1">
        <v>84065.397637745715</v>
      </c>
      <c r="Y73" s="1">
        <v>424611.86398424761</v>
      </c>
      <c r="Z73" s="1">
        <v>8301.0483359002556</v>
      </c>
      <c r="AA73" s="1">
        <v>297684.71558468655</v>
      </c>
      <c r="AB73" s="1">
        <v>17373.023747270567</v>
      </c>
      <c r="AC73" s="1">
        <v>661063.27352542442</v>
      </c>
      <c r="AD73" s="1">
        <v>462989.42363397533</v>
      </c>
      <c r="AE73" s="1">
        <v>189685.87167363369</v>
      </c>
      <c r="AF73" s="1">
        <v>82281.696260732147</v>
      </c>
      <c r="AG73" s="1">
        <v>103301.05263703587</v>
      </c>
      <c r="AH73" s="1">
        <v>8257.6665309362179</v>
      </c>
      <c r="AI73" s="1">
        <v>3301551.3664372331</v>
      </c>
      <c r="AJ73" s="1">
        <v>20063.306267878885</v>
      </c>
      <c r="AK73" s="1">
        <v>4787.779892856367</v>
      </c>
      <c r="AL73" s="1">
        <v>330769.05495269143</v>
      </c>
      <c r="AM73" s="1">
        <v>741994.50371133385</v>
      </c>
      <c r="AN73" s="1">
        <v>399099.27402847796</v>
      </c>
      <c r="AO73" s="1">
        <v>9979.6516501531751</v>
      </c>
      <c r="AP73" s="1">
        <v>14319.044112380205</v>
      </c>
      <c r="AQ73" s="1">
        <v>1464950.6060272388</v>
      </c>
      <c r="AR73" s="1">
        <v>0</v>
      </c>
      <c r="AS73" s="1">
        <v>0</v>
      </c>
      <c r="AT73" s="1">
        <v>4275.2816731313605</v>
      </c>
      <c r="AU73" s="1">
        <v>86.682169054138583</v>
      </c>
      <c r="AV73" s="1">
        <v>23.497362938620739</v>
      </c>
      <c r="AW73" s="1">
        <v>287.54386704732332</v>
      </c>
      <c r="AX73" s="1">
        <v>252.91774295737397</v>
      </c>
      <c r="AY73" s="1">
        <v>13454.107884755116</v>
      </c>
      <c r="AZ73" s="1">
        <v>29418.32473895057</v>
      </c>
      <c r="BA73" s="1">
        <v>1295.563882090024</v>
      </c>
      <c r="BB73" s="1">
        <v>110981.41334190094</v>
      </c>
      <c r="BC73" s="1">
        <v>51179.09358702584</v>
      </c>
      <c r="BD73" s="1">
        <v>0</v>
      </c>
      <c r="BE73" s="1">
        <v>0</v>
      </c>
      <c r="BF73" s="1">
        <v>0</v>
      </c>
      <c r="BG73" s="1">
        <v>28575.143612775926</v>
      </c>
      <c r="BH73" s="1">
        <v>918.3653711349973</v>
      </c>
      <c r="BI73" s="1">
        <v>1078.5479701808567</v>
      </c>
      <c r="BJ73" s="1">
        <v>4934.8292336338291</v>
      </c>
      <c r="BK73" s="1">
        <v>7967.0367011264916</v>
      </c>
      <c r="BL73" s="1">
        <v>7760.7790327218827</v>
      </c>
      <c r="BM73" s="1">
        <v>12274.143726029548</v>
      </c>
      <c r="BN73" s="1">
        <v>315236.52884111006</v>
      </c>
      <c r="BO73" s="1">
        <v>17167.88325488245</v>
      </c>
      <c r="BP73" s="1">
        <v>0</v>
      </c>
      <c r="BQ73" s="1">
        <f t="shared" si="4"/>
        <v>11224214.36167164</v>
      </c>
      <c r="BR73" s="1">
        <v>4460021.3829897437</v>
      </c>
      <c r="BS73" s="1"/>
      <c r="BT73" s="1">
        <v>2140238.1414701347</v>
      </c>
      <c r="BU73" s="1"/>
      <c r="BV73" s="1">
        <v>252291.2347119262</v>
      </c>
      <c r="BW73" s="1">
        <v>2535725.0799999982</v>
      </c>
      <c r="BX73" s="1">
        <f t="shared" si="6"/>
        <v>9388275.8391718026</v>
      </c>
      <c r="BY73" s="1">
        <f t="shared" si="5"/>
        <v>20612490.200843442</v>
      </c>
    </row>
    <row r="74" spans="1:77" x14ac:dyDescent="0.2">
      <c r="A74" s="12">
        <v>71</v>
      </c>
      <c r="B74" s="12" t="s">
        <v>145</v>
      </c>
      <c r="C74" s="1">
        <v>2706015.1561606787</v>
      </c>
      <c r="D74" s="1">
        <v>0</v>
      </c>
      <c r="E74" s="1">
        <v>242539.50175079194</v>
      </c>
      <c r="F74" s="1">
        <v>194839.08591361996</v>
      </c>
      <c r="G74" s="1">
        <v>783967.59661365545</v>
      </c>
      <c r="H74" s="1">
        <v>252711.43410246924</v>
      </c>
      <c r="I74" s="1">
        <v>189094.73172702902</v>
      </c>
      <c r="J74" s="1">
        <v>502565.22141322732</v>
      </c>
      <c r="K74" s="1">
        <v>101033.61328193164</v>
      </c>
      <c r="L74" s="1">
        <v>291197.28947877308</v>
      </c>
      <c r="M74" s="1">
        <v>855215.43762048567</v>
      </c>
      <c r="N74" s="1">
        <v>1906.2578778826764</v>
      </c>
      <c r="O74" s="1">
        <v>6812.0820713726707</v>
      </c>
      <c r="P74" s="1">
        <v>36748.017315971745</v>
      </c>
      <c r="Q74" s="1">
        <v>20512.856215374723</v>
      </c>
      <c r="R74" s="1">
        <v>104072.54219584112</v>
      </c>
      <c r="S74" s="1">
        <v>383842.78305603162</v>
      </c>
      <c r="T74" s="1">
        <v>89623.497423099703</v>
      </c>
      <c r="U74" s="1">
        <v>17433.493830277552</v>
      </c>
      <c r="V74" s="1">
        <v>3089932.1626823759</v>
      </c>
      <c r="W74" s="1">
        <v>733818.16750121664</v>
      </c>
      <c r="X74" s="1">
        <v>1042044.1087982501</v>
      </c>
      <c r="Y74" s="1">
        <v>37684.184080460371</v>
      </c>
      <c r="Z74" s="1">
        <v>7906.5363949021221</v>
      </c>
      <c r="AA74" s="1">
        <v>3581.4648629450467</v>
      </c>
      <c r="AB74" s="1">
        <v>2006.3886023021523</v>
      </c>
      <c r="AC74" s="1">
        <v>233143.92623197264</v>
      </c>
      <c r="AD74" s="1">
        <v>251549.24508891342</v>
      </c>
      <c r="AE74" s="1">
        <v>15300921.460207475</v>
      </c>
      <c r="AF74" s="1">
        <v>11651603.403733784</v>
      </c>
      <c r="AG74" s="1">
        <v>2602720.3698529438</v>
      </c>
      <c r="AH74" s="1">
        <v>125041.62134207319</v>
      </c>
      <c r="AI74" s="1">
        <v>557598.91587735654</v>
      </c>
      <c r="AJ74" s="1">
        <v>2144358.9377112864</v>
      </c>
      <c r="AK74" s="1">
        <v>29323.711511777256</v>
      </c>
      <c r="AL74" s="1">
        <v>1309924.4246333335</v>
      </c>
      <c r="AM74" s="1">
        <v>17682.041396939458</v>
      </c>
      <c r="AN74" s="1">
        <v>13228.345779771871</v>
      </c>
      <c r="AO74" s="1">
        <v>6376.0711712146131</v>
      </c>
      <c r="AP74" s="1">
        <v>73813.848276003249</v>
      </c>
      <c r="AQ74" s="1">
        <v>1107638.4206306352</v>
      </c>
      <c r="AR74" s="1">
        <v>9354647.6757681146</v>
      </c>
      <c r="AS74" s="1">
        <v>641460.4449656934</v>
      </c>
      <c r="AT74" s="1">
        <v>827209.63949059497</v>
      </c>
      <c r="AU74" s="1">
        <v>789406.30875808466</v>
      </c>
      <c r="AV74" s="1">
        <v>16332537.407591403</v>
      </c>
      <c r="AW74" s="1">
        <v>300077.0388063906</v>
      </c>
      <c r="AX74" s="1">
        <v>1290138.0093674352</v>
      </c>
      <c r="AY74" s="1">
        <v>1457837.8502084578</v>
      </c>
      <c r="AZ74" s="1">
        <v>77710.763846012967</v>
      </c>
      <c r="BA74" s="1">
        <v>5096685.8454428688</v>
      </c>
      <c r="BB74" s="1">
        <v>6295351.0238043591</v>
      </c>
      <c r="BC74" s="1">
        <v>264316.94507413864</v>
      </c>
      <c r="BD74" s="1">
        <v>3176644.064979523</v>
      </c>
      <c r="BE74" s="1">
        <v>47720.583374484071</v>
      </c>
      <c r="BF74" s="1">
        <v>0</v>
      </c>
      <c r="BG74" s="1">
        <v>360677.17879427149</v>
      </c>
      <c r="BH74" s="1">
        <v>54666.878668878948</v>
      </c>
      <c r="BI74" s="1">
        <v>146232.11559624318</v>
      </c>
      <c r="BJ74" s="1">
        <v>331570.94755603978</v>
      </c>
      <c r="BK74" s="1">
        <v>2795312.3660964505</v>
      </c>
      <c r="BL74" s="1">
        <v>2889582.4466659529</v>
      </c>
      <c r="BM74" s="1">
        <v>256449.22465701026</v>
      </c>
      <c r="BN74" s="1">
        <v>2244671.6741409302</v>
      </c>
      <c r="BO74" s="1">
        <v>201473.34630594624</v>
      </c>
      <c r="BP74" s="1">
        <v>14669.5517655986</v>
      </c>
      <c r="BQ74" s="1">
        <f t="shared" si="4"/>
        <v>102369077.68614134</v>
      </c>
      <c r="BR74" s="1">
        <v>17575183.398346812</v>
      </c>
      <c r="BS74" s="1"/>
      <c r="BT74" s="1"/>
      <c r="BU74" s="1"/>
      <c r="BV74" s="1">
        <v>2486321.8991159089</v>
      </c>
      <c r="BW74" s="1">
        <v>16404188.690000003</v>
      </c>
      <c r="BX74" s="1">
        <f t="shared" si="6"/>
        <v>36465693.987462722</v>
      </c>
      <c r="BY74" s="1">
        <f t="shared" si="5"/>
        <v>138834771.67360407</v>
      </c>
    </row>
    <row r="75" spans="1:77" x14ac:dyDescent="0.2">
      <c r="A75" s="12">
        <v>72</v>
      </c>
      <c r="B75" s="12" t="s">
        <v>146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0.14151941252687181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407589.69108579017</v>
      </c>
      <c r="W75" s="1">
        <v>7159.5440387030476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22163.826293418522</v>
      </c>
      <c r="AG75" s="1">
        <v>6028.4738011117943</v>
      </c>
      <c r="AH75" s="1">
        <v>0</v>
      </c>
      <c r="AI75" s="1">
        <v>7415.310639454653</v>
      </c>
      <c r="AJ75" s="1">
        <v>11010.991500730788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3369220.260036238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173.34342430072275</v>
      </c>
      <c r="BH75" s="1">
        <v>29.545509890127406</v>
      </c>
      <c r="BI75" s="1">
        <v>0</v>
      </c>
      <c r="BJ75" s="1">
        <v>2964.5384943729659</v>
      </c>
      <c r="BK75" s="1">
        <v>136.23694458971914</v>
      </c>
      <c r="BL75" s="1">
        <v>12326.009927981835</v>
      </c>
      <c r="BM75" s="1">
        <v>1363.2383834327484</v>
      </c>
      <c r="BN75" s="1">
        <v>17316.884992713025</v>
      </c>
      <c r="BO75" s="1">
        <v>101.27651909339899</v>
      </c>
      <c r="BP75" s="1">
        <v>3054.3900218728622</v>
      </c>
      <c r="BQ75" s="1">
        <f t="shared" si="4"/>
        <v>3868053.7031331067</v>
      </c>
      <c r="BR75" s="1"/>
      <c r="BS75" s="1"/>
      <c r="BT75" s="1"/>
      <c r="BU75" s="1"/>
      <c r="BV75" s="1">
        <v>62744.537050165156</v>
      </c>
      <c r="BW75" s="1">
        <v>4634.53</v>
      </c>
      <c r="BX75" s="1">
        <f t="shared" si="6"/>
        <v>67379.067050165162</v>
      </c>
      <c r="BY75" s="1">
        <f t="shared" si="5"/>
        <v>3935432.7701832717</v>
      </c>
    </row>
    <row r="76" spans="1:77" x14ac:dyDescent="0.2">
      <c r="A76" s="12">
        <v>73</v>
      </c>
      <c r="B76" s="12" t="s">
        <v>147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191918.98988954027</v>
      </c>
      <c r="K76" s="1">
        <v>64114.670741770591</v>
      </c>
      <c r="L76" s="1">
        <v>0</v>
      </c>
      <c r="M76" s="1">
        <v>25402.501947497654</v>
      </c>
      <c r="N76" s="1">
        <v>7.85014883567474</v>
      </c>
      <c r="O76" s="1">
        <v>226.80412783720092</v>
      </c>
      <c r="P76" s="1">
        <v>1096.8107737697364</v>
      </c>
      <c r="Q76" s="1">
        <v>1663.8041398848268</v>
      </c>
      <c r="R76" s="1">
        <v>5614.1622966562763</v>
      </c>
      <c r="S76" s="1">
        <v>459651.57066003635</v>
      </c>
      <c r="T76" s="1">
        <v>2511.3223506838272</v>
      </c>
      <c r="U76" s="1">
        <v>3603.077572681374</v>
      </c>
      <c r="V76" s="1">
        <v>416611.32179931394</v>
      </c>
      <c r="W76" s="1">
        <v>38065.042505519006</v>
      </c>
      <c r="X76" s="1">
        <v>24696.291364511566</v>
      </c>
      <c r="Y76" s="1">
        <v>20413.655875820266</v>
      </c>
      <c r="Z76" s="1">
        <v>2818.6233024616608</v>
      </c>
      <c r="AA76" s="1">
        <v>31.124529461101606</v>
      </c>
      <c r="AB76" s="1">
        <v>88.316036432301928</v>
      </c>
      <c r="AC76" s="1">
        <v>323989.22486677649</v>
      </c>
      <c r="AD76" s="1">
        <v>110670.01330543903</v>
      </c>
      <c r="AE76" s="1">
        <v>633155.26252522995</v>
      </c>
      <c r="AF76" s="1">
        <v>2450641.9758026814</v>
      </c>
      <c r="AG76" s="1">
        <v>9939195.7553983405</v>
      </c>
      <c r="AH76" s="1">
        <v>2900312.0046724761</v>
      </c>
      <c r="AI76" s="1">
        <v>1054291.6034842385</v>
      </c>
      <c r="AJ76" s="1">
        <v>239113.28336496113</v>
      </c>
      <c r="AK76" s="1">
        <v>453.42877297561029</v>
      </c>
      <c r="AL76" s="1">
        <v>409368.18769165542</v>
      </c>
      <c r="AM76" s="1">
        <v>1479.3651945432184</v>
      </c>
      <c r="AN76" s="1">
        <v>3943.060545155648</v>
      </c>
      <c r="AO76" s="1">
        <v>4896.5286753855971</v>
      </c>
      <c r="AP76" s="1">
        <v>562.55841754944606</v>
      </c>
      <c r="AQ76" s="1">
        <v>0</v>
      </c>
      <c r="AR76" s="1">
        <v>0</v>
      </c>
      <c r="AS76" s="1">
        <v>0</v>
      </c>
      <c r="AT76" s="1">
        <v>14642.459039765306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4380.7548693510262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f t="shared" si="4"/>
        <v>19349631.406689238</v>
      </c>
      <c r="BR76" s="1"/>
      <c r="BS76" s="1"/>
      <c r="BT76" s="1"/>
      <c r="BU76" s="1"/>
      <c r="BV76" s="1">
        <v>328633.20002472145</v>
      </c>
      <c r="BW76" s="1">
        <v>1237436.1099999982</v>
      </c>
      <c r="BX76" s="1">
        <f t="shared" si="6"/>
        <v>1566069.3100247197</v>
      </c>
      <c r="BY76" s="1">
        <f t="shared" si="5"/>
        <v>20915700.716713957</v>
      </c>
    </row>
    <row r="77" spans="1:77" x14ac:dyDescent="0.2">
      <c r="A77" s="12">
        <v>74</v>
      </c>
      <c r="B77" s="12" t="s">
        <v>148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81742.424861424661</v>
      </c>
      <c r="K77" s="1">
        <v>70246.274792777505</v>
      </c>
      <c r="L77" s="1">
        <v>0</v>
      </c>
      <c r="M77" s="1">
        <v>141714.40624455846</v>
      </c>
      <c r="N77" s="1">
        <v>200.62297325782288</v>
      </c>
      <c r="O77" s="1">
        <v>570.29110613076716</v>
      </c>
      <c r="P77" s="1">
        <v>2026.0604365617598</v>
      </c>
      <c r="Q77" s="1">
        <v>47913.945207881152</v>
      </c>
      <c r="R77" s="1">
        <v>59161.22444061537</v>
      </c>
      <c r="S77" s="1">
        <v>694723.44617216813</v>
      </c>
      <c r="T77" s="1">
        <v>4054.9804865476367</v>
      </c>
      <c r="U77" s="1">
        <v>7488.5692503106084</v>
      </c>
      <c r="V77" s="1">
        <v>165559.73458110899</v>
      </c>
      <c r="W77" s="1">
        <v>32865.842490204086</v>
      </c>
      <c r="X77" s="1">
        <v>74069.256078318824</v>
      </c>
      <c r="Y77" s="1">
        <v>13945.719832887429</v>
      </c>
      <c r="Z77" s="1">
        <v>2257.1549178885948</v>
      </c>
      <c r="AA77" s="1">
        <v>150.19994005041784</v>
      </c>
      <c r="AB77" s="1">
        <v>2616.4371977733872</v>
      </c>
      <c r="AC77" s="1">
        <v>91905.509382032833</v>
      </c>
      <c r="AD77" s="1">
        <v>220380.25870393941</v>
      </c>
      <c r="AE77" s="1">
        <v>422387.27673669992</v>
      </c>
      <c r="AF77" s="1">
        <v>736632.36665826384</v>
      </c>
      <c r="AG77" s="1">
        <v>14170468.979414443</v>
      </c>
      <c r="AH77" s="1">
        <v>1800984.5716096798</v>
      </c>
      <c r="AI77" s="1">
        <v>990562.01067161292</v>
      </c>
      <c r="AJ77" s="1">
        <v>76338.778750599711</v>
      </c>
      <c r="AK77" s="1">
        <v>20780.793077132759</v>
      </c>
      <c r="AL77" s="1">
        <v>166943.78457881894</v>
      </c>
      <c r="AM77" s="1">
        <v>20063.975587678167</v>
      </c>
      <c r="AN77" s="1">
        <v>32750.564630541641</v>
      </c>
      <c r="AO77" s="1">
        <v>280056.3509572699</v>
      </c>
      <c r="AP77" s="1">
        <v>512.46406349312792</v>
      </c>
      <c r="AQ77" s="1">
        <v>0</v>
      </c>
      <c r="AR77" s="1">
        <v>0</v>
      </c>
      <c r="AS77" s="1">
        <v>0</v>
      </c>
      <c r="AT77" s="1">
        <v>6802.7326885672846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2340.4389955895799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f t="shared" si="4"/>
        <v>20441217.447516825</v>
      </c>
      <c r="BR77" s="1"/>
      <c r="BS77" s="1"/>
      <c r="BT77" s="1"/>
      <c r="BU77" s="1"/>
      <c r="BV77" s="1">
        <v>328939.61813655798</v>
      </c>
      <c r="BW77" s="1">
        <v>17267516.610000014</v>
      </c>
      <c r="BX77" s="1">
        <f t="shared" si="6"/>
        <v>17596456.228136573</v>
      </c>
      <c r="BY77" s="1">
        <f t="shared" si="5"/>
        <v>38037673.675653398</v>
      </c>
    </row>
    <row r="78" spans="1:77" x14ac:dyDescent="0.2">
      <c r="A78" s="12">
        <v>75</v>
      </c>
      <c r="B78" s="12" t="s">
        <v>149</v>
      </c>
      <c r="C78" s="1">
        <v>4182500</v>
      </c>
      <c r="D78" s="1">
        <v>0</v>
      </c>
      <c r="E78" s="1">
        <v>0</v>
      </c>
      <c r="F78" s="1">
        <v>12009.862555787957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6.8862367604396613E-3</v>
      </c>
      <c r="AP78" s="1">
        <v>0</v>
      </c>
      <c r="AQ78" s="1">
        <v>6346237.5596898813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f t="shared" si="4"/>
        <v>10540747.429131906</v>
      </c>
      <c r="BR78" s="1"/>
      <c r="BS78" s="1"/>
      <c r="BT78" s="1"/>
      <c r="BU78" s="1"/>
      <c r="BV78" s="1">
        <v>111623.03952563858</v>
      </c>
      <c r="BW78" s="1">
        <v>39735.19</v>
      </c>
      <c r="BX78" s="1">
        <f t="shared" si="6"/>
        <v>151358.22952563857</v>
      </c>
      <c r="BY78" s="1">
        <f t="shared" si="5"/>
        <v>10692105.658657545</v>
      </c>
    </row>
    <row r="79" spans="1:77" x14ac:dyDescent="0.2">
      <c r="A79" s="12">
        <v>76</v>
      </c>
      <c r="B79" s="12" t="s">
        <v>150</v>
      </c>
      <c r="C79" s="1">
        <v>189500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621.57188272165786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8442.7315091952933</v>
      </c>
      <c r="AH79" s="1">
        <v>4875.3859810220247</v>
      </c>
      <c r="AI79" s="1">
        <v>0</v>
      </c>
      <c r="AJ79" s="1">
        <v>0</v>
      </c>
      <c r="AK79" s="1">
        <v>0.17031449560438575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1478884.9533654081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39075.566284949651</v>
      </c>
      <c r="BA79" s="1">
        <v>0</v>
      </c>
      <c r="BB79" s="1">
        <v>994554.48928546859</v>
      </c>
      <c r="BC79" s="1">
        <v>586.81456621771326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f t="shared" si="4"/>
        <v>2716541.6831894787</v>
      </c>
      <c r="BR79" s="1">
        <v>302661.55629340193</v>
      </c>
      <c r="BS79" s="1"/>
      <c r="BT79" s="1"/>
      <c r="BU79" s="1"/>
      <c r="BV79" s="1">
        <v>49369.234842591577</v>
      </c>
      <c r="BW79" s="1"/>
      <c r="BX79" s="1">
        <f t="shared" si="6"/>
        <v>352030.7911359935</v>
      </c>
      <c r="BY79" s="1">
        <f t="shared" si="5"/>
        <v>3068572.474325472</v>
      </c>
    </row>
    <row r="80" spans="1:77" x14ac:dyDescent="0.2">
      <c r="A80" s="12">
        <v>77</v>
      </c>
      <c r="B80" s="12" t="s">
        <v>151</v>
      </c>
      <c r="C80" s="1">
        <v>0</v>
      </c>
      <c r="D80" s="1">
        <v>0</v>
      </c>
      <c r="E80" s="1">
        <v>0</v>
      </c>
      <c r="F80" s="1">
        <v>209.81861370499198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207066.57424733296</v>
      </c>
      <c r="T80" s="1">
        <v>13577.766133678593</v>
      </c>
      <c r="U80" s="1">
        <v>33916.772259827863</v>
      </c>
      <c r="V80" s="1">
        <v>124236.51459803795</v>
      </c>
      <c r="W80" s="1">
        <v>27995.534649555975</v>
      </c>
      <c r="X80" s="1">
        <v>86871.751401738147</v>
      </c>
      <c r="Y80" s="1">
        <v>6541.93587913378</v>
      </c>
      <c r="Z80" s="1">
        <v>1881.5869140414525</v>
      </c>
      <c r="AA80" s="1">
        <v>359.6002987029234</v>
      </c>
      <c r="AB80" s="1">
        <v>557.83585048334055</v>
      </c>
      <c r="AC80" s="1">
        <v>45401.385514650014</v>
      </c>
      <c r="AD80" s="1">
        <v>40523.605970050412</v>
      </c>
      <c r="AE80" s="1">
        <v>140676.94453149455</v>
      </c>
      <c r="AF80" s="1">
        <v>878.62622602730289</v>
      </c>
      <c r="AG80" s="1">
        <v>513482.56765329704</v>
      </c>
      <c r="AH80" s="1">
        <v>3252.6616868948613</v>
      </c>
      <c r="AI80" s="1">
        <v>211467.85958628339</v>
      </c>
      <c r="AJ80" s="1">
        <v>37318.405257230632</v>
      </c>
      <c r="AK80" s="1">
        <v>2875.5009446037106</v>
      </c>
      <c r="AL80" s="1">
        <v>51058.215770516174</v>
      </c>
      <c r="AM80" s="1">
        <v>102998.51597682096</v>
      </c>
      <c r="AN80" s="1">
        <v>18182.391726713933</v>
      </c>
      <c r="AO80" s="1">
        <v>9395.7770404126259</v>
      </c>
      <c r="AP80" s="1">
        <v>1489.9935058138922</v>
      </c>
      <c r="AQ80" s="1">
        <v>3761991.2976271734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f t="shared" si="4"/>
        <v>5444209.4398642201</v>
      </c>
      <c r="BR80" s="1"/>
      <c r="BS80" s="1"/>
      <c r="BT80" s="1"/>
      <c r="BU80" s="1"/>
      <c r="BV80" s="1">
        <v>69736.332093121848</v>
      </c>
      <c r="BW80" s="1">
        <v>966207.04999999981</v>
      </c>
      <c r="BX80" s="1">
        <f t="shared" si="6"/>
        <v>1035943.3820931216</v>
      </c>
      <c r="BY80" s="1">
        <f t="shared" si="5"/>
        <v>6480152.8219573414</v>
      </c>
    </row>
    <row r="81" spans="1:77" x14ac:dyDescent="0.2">
      <c r="A81" s="12">
        <v>78</v>
      </c>
      <c r="B81" s="12" t="s">
        <v>152</v>
      </c>
      <c r="C81" s="1">
        <v>0</v>
      </c>
      <c r="D81" s="1">
        <v>51707.991174065224</v>
      </c>
      <c r="E81" s="1">
        <v>0</v>
      </c>
      <c r="F81" s="1">
        <v>71172.801600357372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20973.301955620471</v>
      </c>
      <c r="U81" s="1">
        <v>0</v>
      </c>
      <c r="V81" s="1">
        <v>0</v>
      </c>
      <c r="W81" s="1">
        <v>0</v>
      </c>
      <c r="X81" s="1">
        <v>7142.3306472675622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543512.77644975972</v>
      </c>
      <c r="AH81" s="1">
        <v>4168844.9044383373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2.9118464507848136E-3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7241349.6108620921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226297.57225454092</v>
      </c>
      <c r="BQ81" s="1">
        <f t="shared" si="4"/>
        <v>12331001.292293886</v>
      </c>
      <c r="BR81" s="1"/>
      <c r="BS81" s="1"/>
      <c r="BT81" s="1"/>
      <c r="BU81" s="1"/>
      <c r="BV81" s="1">
        <v>205054.41130624901</v>
      </c>
      <c r="BW81" s="1">
        <v>4081429.399999998</v>
      </c>
      <c r="BX81" s="1">
        <f t="shared" si="6"/>
        <v>4286483.8113062475</v>
      </c>
      <c r="BY81" s="1">
        <f t="shared" si="5"/>
        <v>16617485.103600133</v>
      </c>
    </row>
    <row r="82" spans="1:77" x14ac:dyDescent="0.2">
      <c r="A82" s="12">
        <v>79</v>
      </c>
      <c r="B82" s="12" t="s">
        <v>153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3.2417105084065036E-3</v>
      </c>
      <c r="P82" s="1">
        <v>0</v>
      </c>
      <c r="Q82" s="1">
        <v>0</v>
      </c>
      <c r="R82" s="1">
        <v>0</v>
      </c>
      <c r="S82" s="1">
        <v>10537.848634049195</v>
      </c>
      <c r="T82" s="1">
        <v>2562.3330581449254</v>
      </c>
      <c r="U82" s="1">
        <v>0</v>
      </c>
      <c r="V82" s="1">
        <v>0</v>
      </c>
      <c r="W82" s="1">
        <v>0</v>
      </c>
      <c r="X82" s="1">
        <v>101.80902618254223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359737.6531228667</v>
      </c>
      <c r="AH82" s="1">
        <v>30031.997090678036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775.63810432145681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113033.24936150231</v>
      </c>
      <c r="BC82" s="1">
        <v>397136.91819950554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39548.410627788522</v>
      </c>
      <c r="BQ82" s="1">
        <f t="shared" si="4"/>
        <v>953465.86046674976</v>
      </c>
      <c r="BR82" s="1">
        <v>7088657.3061602926</v>
      </c>
      <c r="BS82" s="1"/>
      <c r="BT82" s="1"/>
      <c r="BU82" s="1"/>
      <c r="BV82" s="1">
        <v>116157.09668758568</v>
      </c>
      <c r="BW82" s="1">
        <v>807383.88000000035</v>
      </c>
      <c r="BX82" s="1">
        <f t="shared" si="6"/>
        <v>8012198.2828478795</v>
      </c>
      <c r="BY82" s="1">
        <f t="shared" si="5"/>
        <v>8965664.1433146298</v>
      </c>
    </row>
    <row r="83" spans="1:77" x14ac:dyDescent="0.2">
      <c r="A83" s="12">
        <v>80</v>
      </c>
      <c r="B83" s="12" t="s">
        <v>154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1.5712742014068022E-3</v>
      </c>
      <c r="P83" s="1">
        <v>0</v>
      </c>
      <c r="Q83" s="1">
        <v>0</v>
      </c>
      <c r="R83" s="1">
        <v>0</v>
      </c>
      <c r="S83" s="1">
        <v>6459994.0429674126</v>
      </c>
      <c r="T83" s="1">
        <v>268755.15674627089</v>
      </c>
      <c r="U83" s="1">
        <v>17321.734736860799</v>
      </c>
      <c r="V83" s="1">
        <v>97050.705980248837</v>
      </c>
      <c r="W83" s="1">
        <v>0</v>
      </c>
      <c r="X83" s="1">
        <v>180933.17873167284</v>
      </c>
      <c r="Y83" s="1">
        <v>46645.995466922228</v>
      </c>
      <c r="Z83" s="1">
        <v>51627.470346265873</v>
      </c>
      <c r="AA83" s="1">
        <v>4470.2169035296056</v>
      </c>
      <c r="AB83" s="1">
        <v>0</v>
      </c>
      <c r="AC83" s="1">
        <v>335165.61366615538</v>
      </c>
      <c r="AD83" s="1">
        <v>128935.62352038959</v>
      </c>
      <c r="AE83" s="1">
        <v>623374.63598576258</v>
      </c>
      <c r="AF83" s="1">
        <v>65003.281058898196</v>
      </c>
      <c r="AG83" s="1">
        <v>1643870.9910647185</v>
      </c>
      <c r="AH83" s="1">
        <v>0</v>
      </c>
      <c r="AI83" s="1">
        <v>392916.79306964524</v>
      </c>
      <c r="AJ83" s="1">
        <v>49338.173861062554</v>
      </c>
      <c r="AK83" s="1">
        <v>4581.6273779642797</v>
      </c>
      <c r="AL83" s="1">
        <v>31070.373789896887</v>
      </c>
      <c r="AM83" s="1">
        <v>49374.563135650882</v>
      </c>
      <c r="AN83" s="1">
        <v>27237.703580746147</v>
      </c>
      <c r="AO83" s="1">
        <v>31033.05615136557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f t="shared" si="4"/>
        <v>10508700.939712714</v>
      </c>
      <c r="BR83" s="1"/>
      <c r="BS83" s="1"/>
      <c r="BT83" s="1"/>
      <c r="BU83" s="1"/>
      <c r="BV83" s="1">
        <v>145097.11957571388</v>
      </c>
      <c r="BW83" s="1"/>
      <c r="BX83" s="1">
        <f t="shared" si="6"/>
        <v>145097.11957571388</v>
      </c>
      <c r="BY83" s="1">
        <f t="shared" si="5"/>
        <v>10653798.059288429</v>
      </c>
    </row>
    <row r="84" spans="1:77" x14ac:dyDescent="0.2">
      <c r="A84" s="12">
        <v>81</v>
      </c>
      <c r="B84" s="12" t="s">
        <v>155</v>
      </c>
      <c r="C84" s="1">
        <v>0</v>
      </c>
      <c r="D84" s="1">
        <v>0</v>
      </c>
      <c r="E84" s="1">
        <v>0</v>
      </c>
      <c r="F84" s="1">
        <v>35945.735156502655</v>
      </c>
      <c r="G84" s="1">
        <v>407948.10236575402</v>
      </c>
      <c r="H84" s="1">
        <v>2629464.4487655223</v>
      </c>
      <c r="I84" s="1">
        <v>1024379.7767044288</v>
      </c>
      <c r="J84" s="1">
        <v>38992.533965050439</v>
      </c>
      <c r="K84" s="1">
        <v>6878.539089346229</v>
      </c>
      <c r="L84" s="1">
        <v>0</v>
      </c>
      <c r="M84" s="1">
        <v>384467.26965635066</v>
      </c>
      <c r="N84" s="1">
        <v>444.0196314177939</v>
      </c>
      <c r="O84" s="1">
        <v>0</v>
      </c>
      <c r="P84" s="1">
        <v>13587.654908863451</v>
      </c>
      <c r="Q84" s="1">
        <v>6495.2581393332512</v>
      </c>
      <c r="R84" s="1">
        <v>19195.081640793753</v>
      </c>
      <c r="S84" s="1">
        <v>395700.7878839426</v>
      </c>
      <c r="T84" s="1">
        <v>17318.859190442028</v>
      </c>
      <c r="U84" s="1">
        <v>38303.262118478371</v>
      </c>
      <c r="V84" s="1">
        <v>305834.18878684286</v>
      </c>
      <c r="W84" s="1">
        <v>58612.467411634076</v>
      </c>
      <c r="X84" s="1">
        <v>72484.95893776961</v>
      </c>
      <c r="Y84" s="1">
        <v>29710.236421117224</v>
      </c>
      <c r="Z84" s="1">
        <v>1303.3048169293372</v>
      </c>
      <c r="AA84" s="1">
        <v>1601.2971353182663</v>
      </c>
      <c r="AB84" s="1">
        <v>27223.535482714015</v>
      </c>
      <c r="AC84" s="1">
        <v>104911.36530141204</v>
      </c>
      <c r="AD84" s="1">
        <v>330179.28450829192</v>
      </c>
      <c r="AE84" s="1">
        <v>404739.75073682889</v>
      </c>
      <c r="AF84" s="1">
        <v>459916.78341830935</v>
      </c>
      <c r="AG84" s="1">
        <v>1823028.3018274063</v>
      </c>
      <c r="AH84" s="1">
        <v>71442.911506904144</v>
      </c>
      <c r="AI84" s="1">
        <v>704568.41920554719</v>
      </c>
      <c r="AJ84" s="1">
        <v>135756.27328850399</v>
      </c>
      <c r="AK84" s="1">
        <v>21257.885028156983</v>
      </c>
      <c r="AL84" s="1">
        <v>340972.76248506526</v>
      </c>
      <c r="AM84" s="1">
        <v>42095.848075941467</v>
      </c>
      <c r="AN84" s="1">
        <v>9145.8656139519226</v>
      </c>
      <c r="AO84" s="1">
        <v>8331.8799995903973</v>
      </c>
      <c r="AP84" s="1">
        <v>938.88649518795285</v>
      </c>
      <c r="AQ84" s="1">
        <v>599957.56221599923</v>
      </c>
      <c r="AR84" s="1">
        <v>0</v>
      </c>
      <c r="AS84" s="1">
        <v>0</v>
      </c>
      <c r="AT84" s="1">
        <v>3412.3391881236666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151.17528861649919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f t="shared" si="4"/>
        <v>10576698.612392386</v>
      </c>
      <c r="BR84" s="1">
        <v>1455054.6465624997</v>
      </c>
      <c r="BS84" s="1"/>
      <c r="BT84" s="1"/>
      <c r="BU84" s="1"/>
      <c r="BV84" s="1">
        <v>130344.47533839113</v>
      </c>
      <c r="BW84" s="1">
        <v>209537.97000000009</v>
      </c>
      <c r="BX84" s="1">
        <f t="shared" si="6"/>
        <v>1794937.0919008907</v>
      </c>
      <c r="BY84" s="1">
        <f t="shared" si="5"/>
        <v>12371635.704293277</v>
      </c>
    </row>
    <row r="85" spans="1:77" x14ac:dyDescent="0.2">
      <c r="A85" s="12">
        <v>82</v>
      </c>
      <c r="B85" s="12" t="s">
        <v>156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7.1749124085683589E-4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1907413.116423042</v>
      </c>
      <c r="AK85" s="1">
        <v>0</v>
      </c>
      <c r="AL85" s="1">
        <v>0</v>
      </c>
      <c r="AM85" s="1">
        <v>0</v>
      </c>
      <c r="AN85" s="1">
        <v>0</v>
      </c>
      <c r="AO85" s="1">
        <v>2.5333081031854432E-4</v>
      </c>
      <c r="AP85" s="1">
        <v>0</v>
      </c>
      <c r="AQ85" s="1">
        <v>12237016.622226911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f t="shared" si="4"/>
        <v>14144429.739620775</v>
      </c>
      <c r="BR85" s="1"/>
      <c r="BS85" s="1"/>
      <c r="BT85" s="1"/>
      <c r="BU85" s="1"/>
      <c r="BV85" s="1">
        <v>44025.558281694575</v>
      </c>
      <c r="BW85" s="1">
        <v>119690.1</v>
      </c>
      <c r="BX85" s="1">
        <f t="shared" si="6"/>
        <v>163715.65828169457</v>
      </c>
      <c r="BY85" s="1">
        <f t="shared" si="5"/>
        <v>14308145.39790247</v>
      </c>
    </row>
    <row r="86" spans="1:77" x14ac:dyDescent="0.2">
      <c r="A86" s="12">
        <v>83</v>
      </c>
      <c r="B86" s="12" t="s">
        <v>157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2.4347945897988041E-3</v>
      </c>
      <c r="O86" s="1">
        <v>0</v>
      </c>
      <c r="P86" s="1">
        <v>0</v>
      </c>
      <c r="Q86" s="1">
        <v>2662.0089387988523</v>
      </c>
      <c r="R86" s="1">
        <v>2993.7178853747118</v>
      </c>
      <c r="S86" s="1">
        <v>1547.4146097504888</v>
      </c>
      <c r="T86" s="1">
        <v>0</v>
      </c>
      <c r="U86" s="1">
        <v>0</v>
      </c>
      <c r="V86" s="1">
        <v>9705.4136325482341</v>
      </c>
      <c r="W86" s="1">
        <v>472708.19728958665</v>
      </c>
      <c r="X86" s="1">
        <v>568597.76110605639</v>
      </c>
      <c r="Y86" s="1">
        <v>279791.91144851025</v>
      </c>
      <c r="Z86" s="1">
        <v>81670.256562863331</v>
      </c>
      <c r="AA86" s="1">
        <v>110.07781493860078</v>
      </c>
      <c r="AB86" s="1">
        <v>3379.5794330327813</v>
      </c>
      <c r="AC86" s="1">
        <v>565801.15482215444</v>
      </c>
      <c r="AD86" s="1">
        <v>160516.94110665916</v>
      </c>
      <c r="AE86" s="1">
        <v>93465.641360108304</v>
      </c>
      <c r="AF86" s="1">
        <v>5770.9727623042609</v>
      </c>
      <c r="AG86" s="1">
        <v>21543.897575121067</v>
      </c>
      <c r="AH86" s="1">
        <v>27464.593312912624</v>
      </c>
      <c r="AI86" s="1">
        <v>313691.35945725185</v>
      </c>
      <c r="AJ86" s="1">
        <v>1566923.613899576</v>
      </c>
      <c r="AK86" s="1">
        <v>2189.2216670652288</v>
      </c>
      <c r="AL86" s="1">
        <v>18713.326052163906</v>
      </c>
      <c r="AM86" s="1">
        <v>258.72148383580173</v>
      </c>
      <c r="AN86" s="1">
        <v>23705.017927511526</v>
      </c>
      <c r="AO86" s="1">
        <v>7592.4457277159117</v>
      </c>
      <c r="AP86" s="1">
        <v>9353.2318427165865</v>
      </c>
      <c r="AQ86" s="1">
        <v>16173016.107386334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7769.2015395924827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f t="shared" si="4"/>
        <v>20420941.789079279</v>
      </c>
      <c r="BR86" s="1">
        <v>314446.46601919923</v>
      </c>
      <c r="BS86" s="1"/>
      <c r="BT86" s="1"/>
      <c r="BU86" s="1"/>
      <c r="BV86" s="1">
        <v>326859.5363613033</v>
      </c>
      <c r="BW86" s="1">
        <v>917174.41000000027</v>
      </c>
      <c r="BX86" s="1">
        <f t="shared" si="6"/>
        <v>1558480.4123805028</v>
      </c>
      <c r="BY86" s="1">
        <f t="shared" si="5"/>
        <v>21979422.20145978</v>
      </c>
    </row>
    <row r="87" spans="1:77" x14ac:dyDescent="0.2">
      <c r="A87" s="12">
        <v>84</v>
      </c>
      <c r="B87" s="12" t="s">
        <v>158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1.209858245446665E-3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3789499.5446712789</v>
      </c>
      <c r="W87" s="1">
        <v>2498526.8769933162</v>
      </c>
      <c r="X87" s="1">
        <v>127507.55515544428</v>
      </c>
      <c r="Y87" s="1">
        <v>6103.3790294198961</v>
      </c>
      <c r="Z87" s="1">
        <v>0</v>
      </c>
      <c r="AA87" s="1">
        <v>0</v>
      </c>
      <c r="AB87" s="1">
        <v>696.81352753975398</v>
      </c>
      <c r="AC87" s="1">
        <v>110796.57331079588</v>
      </c>
      <c r="AD87" s="1">
        <v>540470.66255394963</v>
      </c>
      <c r="AE87" s="1">
        <v>353902.64112136804</v>
      </c>
      <c r="AF87" s="1">
        <v>0</v>
      </c>
      <c r="AG87" s="1">
        <v>0</v>
      </c>
      <c r="AH87" s="1">
        <v>0</v>
      </c>
      <c r="AI87" s="1">
        <v>26927.873116269082</v>
      </c>
      <c r="AJ87" s="1">
        <v>21144.727710041985</v>
      </c>
      <c r="AK87" s="1">
        <v>0</v>
      </c>
      <c r="AL87" s="1">
        <v>0</v>
      </c>
      <c r="AM87" s="1">
        <v>0</v>
      </c>
      <c r="AN87" s="1">
        <v>149.99568922845415</v>
      </c>
      <c r="AO87" s="1">
        <v>5605.7052263200048</v>
      </c>
      <c r="AP87" s="1">
        <v>217.94345448320396</v>
      </c>
      <c r="AQ87" s="1">
        <v>5539003.0816053674</v>
      </c>
      <c r="AR87" s="1">
        <v>0</v>
      </c>
      <c r="AS87" s="1">
        <v>0</v>
      </c>
      <c r="AT87" s="1">
        <v>339.28704557405712</v>
      </c>
      <c r="AU87" s="1">
        <v>0</v>
      </c>
      <c r="AV87" s="1">
        <v>0</v>
      </c>
      <c r="AW87" s="1">
        <v>18.605391477290325</v>
      </c>
      <c r="AX87" s="1">
        <v>0</v>
      </c>
      <c r="AY87" s="1">
        <v>0</v>
      </c>
      <c r="AZ87" s="1">
        <v>0.27092027113098838</v>
      </c>
      <c r="BA87" s="1">
        <v>0</v>
      </c>
      <c r="BB87" s="1">
        <v>0</v>
      </c>
      <c r="BC87" s="1">
        <v>1806.6216495338792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f t="shared" si="4"/>
        <v>13022718.159381537</v>
      </c>
      <c r="BR87" s="1"/>
      <c r="BS87" s="1"/>
      <c r="BT87" s="1"/>
      <c r="BU87" s="1"/>
      <c r="BV87" s="1">
        <v>155717.52965416695</v>
      </c>
      <c r="BW87" s="1">
        <v>1140978.4599999995</v>
      </c>
      <c r="BX87" s="1">
        <f t="shared" si="6"/>
        <v>1296695.9896541664</v>
      </c>
      <c r="BY87" s="1">
        <f t="shared" si="5"/>
        <v>14319414.149035703</v>
      </c>
    </row>
    <row r="88" spans="1:77" x14ac:dyDescent="0.2">
      <c r="A88" s="12">
        <v>85</v>
      </c>
      <c r="B88" s="12" t="s">
        <v>159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2.5053835040892401E-4</v>
      </c>
      <c r="O88" s="1">
        <v>9.2643142024344759E-4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14884402.534582805</v>
      </c>
      <c r="W88" s="1">
        <v>2132557.4235622352</v>
      </c>
      <c r="X88" s="1">
        <v>1801068.0410402496</v>
      </c>
      <c r="Y88" s="1">
        <v>16233.521070352979</v>
      </c>
      <c r="Z88" s="1">
        <v>0</v>
      </c>
      <c r="AA88" s="1">
        <v>0</v>
      </c>
      <c r="AB88" s="1">
        <v>1282.2224198119475</v>
      </c>
      <c r="AC88" s="1">
        <v>829559.00385690096</v>
      </c>
      <c r="AD88" s="1">
        <v>3045597.9978978024</v>
      </c>
      <c r="AE88" s="1">
        <v>3238819.9738994855</v>
      </c>
      <c r="AF88" s="1">
        <v>0</v>
      </c>
      <c r="AG88" s="1">
        <v>2806.3712945181915</v>
      </c>
      <c r="AH88" s="1">
        <v>0</v>
      </c>
      <c r="AI88" s="1">
        <v>5702.0383085815956</v>
      </c>
      <c r="AJ88" s="1">
        <v>43136.055377487995</v>
      </c>
      <c r="AK88" s="1">
        <v>1372.8207884333433</v>
      </c>
      <c r="AL88" s="1">
        <v>0</v>
      </c>
      <c r="AM88" s="1">
        <v>0</v>
      </c>
      <c r="AN88" s="1">
        <v>13224.224448392823</v>
      </c>
      <c r="AO88" s="1">
        <v>6142.4131194268684</v>
      </c>
      <c r="AP88" s="1">
        <v>2569.0117130872809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1.627071138760078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f t="shared" si="4"/>
        <v>26024475.281627681</v>
      </c>
      <c r="BR88" s="1"/>
      <c r="BS88" s="1"/>
      <c r="BT88" s="1"/>
      <c r="BU88" s="1"/>
      <c r="BV88" s="1">
        <v>292826.24209162575</v>
      </c>
      <c r="BW88" s="1">
        <v>146711.73000000004</v>
      </c>
      <c r="BX88" s="1">
        <f t="shared" si="6"/>
        <v>439537.97209162579</v>
      </c>
      <c r="BY88" s="1">
        <f t="shared" si="5"/>
        <v>26464013.253719307</v>
      </c>
    </row>
    <row r="89" spans="1:77" x14ac:dyDescent="0.2">
      <c r="A89" s="12">
        <v>86</v>
      </c>
      <c r="B89" s="12" t="s">
        <v>160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1543315.4947584795</v>
      </c>
      <c r="I89" s="1">
        <v>422875.86896602204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1.2390475002282803E-3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95779.807134144517</v>
      </c>
      <c r="W89" s="1">
        <v>0</v>
      </c>
      <c r="X89" s="1">
        <v>312484.01424792956</v>
      </c>
      <c r="Y89" s="1">
        <v>32691.573889311872</v>
      </c>
      <c r="Z89" s="1">
        <v>8.0883530365222533</v>
      </c>
      <c r="AA89" s="1">
        <v>8896.5483750387011</v>
      </c>
      <c r="AB89" s="1">
        <v>3954.0434663403298</v>
      </c>
      <c r="AC89" s="1">
        <v>173689.70622393824</v>
      </c>
      <c r="AD89" s="1">
        <v>546679.17294555716</v>
      </c>
      <c r="AE89" s="1">
        <v>1139962.9784359122</v>
      </c>
      <c r="AF89" s="1">
        <v>923.82927843842322</v>
      </c>
      <c r="AG89" s="1">
        <v>7448.1255132570614</v>
      </c>
      <c r="AH89" s="1">
        <v>265.51427780445658</v>
      </c>
      <c r="AI89" s="1">
        <v>29740.214770585189</v>
      </c>
      <c r="AJ89" s="1">
        <v>63375.171170652378</v>
      </c>
      <c r="AK89" s="1">
        <v>1606.9732795215994</v>
      </c>
      <c r="AL89" s="1">
        <v>13251.673793316761</v>
      </c>
      <c r="AM89" s="1">
        <v>409.4507838772069</v>
      </c>
      <c r="AN89" s="1">
        <v>52762.363887568885</v>
      </c>
      <c r="AO89" s="1">
        <v>179470.84904443412</v>
      </c>
      <c r="AP89" s="1">
        <v>4360.7639022758249</v>
      </c>
      <c r="AQ89" s="1">
        <v>28446033.306244988</v>
      </c>
      <c r="AR89" s="1">
        <v>4482540.6861134954</v>
      </c>
      <c r="AS89" s="1">
        <v>2139590.4903994328</v>
      </c>
      <c r="AT89" s="1">
        <v>1248.2094942943656</v>
      </c>
      <c r="AU89" s="1">
        <v>0</v>
      </c>
      <c r="AV89" s="1">
        <v>0</v>
      </c>
      <c r="AW89" s="1">
        <v>0.75012184231148915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f t="shared" si="4"/>
        <v>39703365.670110546</v>
      </c>
      <c r="BR89" s="1"/>
      <c r="BS89" s="1"/>
      <c r="BT89" s="1"/>
      <c r="BU89" s="1"/>
      <c r="BV89" s="1">
        <v>408715.98455717898</v>
      </c>
      <c r="BW89" s="1">
        <v>6087231.1100000031</v>
      </c>
      <c r="BX89" s="1">
        <f t="shared" si="6"/>
        <v>6495947.0945571819</v>
      </c>
      <c r="BY89" s="1">
        <f t="shared" si="5"/>
        <v>46199312.764667727</v>
      </c>
    </row>
    <row r="90" spans="1:77" x14ac:dyDescent="0.2">
      <c r="A90" s="12">
        <v>87</v>
      </c>
      <c r="B90" s="12" t="s">
        <v>161</v>
      </c>
      <c r="C90" s="1">
        <v>0</v>
      </c>
      <c r="D90" s="1">
        <v>0</v>
      </c>
      <c r="E90" s="1">
        <v>843.76525010696912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1.7812444645900673E-3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4121819.8928297912</v>
      </c>
      <c r="X90" s="1">
        <v>4799916.8450327655</v>
      </c>
      <c r="Y90" s="1">
        <v>1018320.8346134622</v>
      </c>
      <c r="Z90" s="1">
        <v>261521.14788516893</v>
      </c>
      <c r="AA90" s="1">
        <v>87529.687409237202</v>
      </c>
      <c r="AB90" s="1">
        <v>20129.984358922677</v>
      </c>
      <c r="AC90" s="1">
        <v>3993507.2584605212</v>
      </c>
      <c r="AD90" s="1">
        <v>2936711.0467734332</v>
      </c>
      <c r="AE90" s="1">
        <v>4529216.4477270786</v>
      </c>
      <c r="AF90" s="1">
        <v>0</v>
      </c>
      <c r="AG90" s="1">
        <v>274598.67191661277</v>
      </c>
      <c r="AH90" s="1">
        <v>8442.2627606162096</v>
      </c>
      <c r="AI90" s="1">
        <v>32801.265799954825</v>
      </c>
      <c r="AJ90" s="1">
        <v>236396.79326098724</v>
      </c>
      <c r="AK90" s="1">
        <v>2027.96697232669</v>
      </c>
      <c r="AL90" s="1">
        <v>81033.722147267705</v>
      </c>
      <c r="AM90" s="1">
        <v>16444.032451318835</v>
      </c>
      <c r="AN90" s="1">
        <v>21079.274080458421</v>
      </c>
      <c r="AO90" s="1">
        <v>785855.85440939676</v>
      </c>
      <c r="AP90" s="1">
        <v>40725.222390933515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f t="shared" si="4"/>
        <v>23268921.978311609</v>
      </c>
      <c r="BR90" s="1"/>
      <c r="BS90" s="1"/>
      <c r="BT90" s="1"/>
      <c r="BU90" s="1"/>
      <c r="BV90" s="1">
        <v>323567.05550841277</v>
      </c>
      <c r="BW90" s="1">
        <v>2005413.11</v>
      </c>
      <c r="BX90" s="1">
        <f t="shared" si="6"/>
        <v>2328980.1655084128</v>
      </c>
      <c r="BY90" s="1">
        <f t="shared" si="5"/>
        <v>25597902.143820021</v>
      </c>
    </row>
    <row r="91" spans="1:77" x14ac:dyDescent="0.2">
      <c r="A91" s="12">
        <v>88</v>
      </c>
      <c r="B91" s="12" t="s">
        <v>162</v>
      </c>
      <c r="C91" s="1">
        <v>16209.051499189958</v>
      </c>
      <c r="D91" s="1">
        <v>0</v>
      </c>
      <c r="E91" s="1">
        <v>20067.11263460412</v>
      </c>
      <c r="F91" s="1">
        <v>281.39789605996538</v>
      </c>
      <c r="G91" s="1">
        <v>167246.19823813342</v>
      </c>
      <c r="H91" s="1">
        <v>42031.588610838</v>
      </c>
      <c r="I91" s="1">
        <v>7399.7767203344019</v>
      </c>
      <c r="J91" s="1">
        <v>614668.51831286971</v>
      </c>
      <c r="K91" s="1">
        <v>14583.98361781912</v>
      </c>
      <c r="L91" s="1">
        <v>43135.151198396648</v>
      </c>
      <c r="M91" s="1">
        <v>6977.9839431013816</v>
      </c>
      <c r="N91" s="1">
        <v>0</v>
      </c>
      <c r="O91" s="1">
        <v>9.7158586122584288E-4</v>
      </c>
      <c r="P91" s="1">
        <v>0</v>
      </c>
      <c r="Q91" s="1">
        <v>0</v>
      </c>
      <c r="R91" s="1">
        <v>0</v>
      </c>
      <c r="S91" s="1">
        <v>1135.9095538240344</v>
      </c>
      <c r="T91" s="1">
        <v>88268.5143325057</v>
      </c>
      <c r="U91" s="1">
        <v>2277.3544733952363</v>
      </c>
      <c r="V91" s="1">
        <v>245341.57687830928</v>
      </c>
      <c r="W91" s="1">
        <v>4942.8246107962677</v>
      </c>
      <c r="X91" s="1">
        <v>528272.29780937475</v>
      </c>
      <c r="Y91" s="1">
        <v>120237.41104064463</v>
      </c>
      <c r="Z91" s="1">
        <v>0</v>
      </c>
      <c r="AA91" s="1">
        <v>1588.3620385821841</v>
      </c>
      <c r="AB91" s="1">
        <v>1324.5595038642527</v>
      </c>
      <c r="AC91" s="1">
        <v>130748.52641217696</v>
      </c>
      <c r="AD91" s="1">
        <v>164830.01463021708</v>
      </c>
      <c r="AE91" s="1">
        <v>181423.24641367924</v>
      </c>
      <c r="AF91" s="1">
        <v>0</v>
      </c>
      <c r="AG91" s="1">
        <v>2.8911679491204961E-2</v>
      </c>
      <c r="AH91" s="1">
        <v>0</v>
      </c>
      <c r="AI91" s="1">
        <v>10157.849912869142</v>
      </c>
      <c r="AJ91" s="1">
        <v>3359.4220286401246</v>
      </c>
      <c r="AK91" s="1">
        <v>101273.95520242119</v>
      </c>
      <c r="AL91" s="1">
        <v>729.53184687317321</v>
      </c>
      <c r="AM91" s="1">
        <v>8.4191285759284558</v>
      </c>
      <c r="AN91" s="1">
        <v>5215.9748137108281</v>
      </c>
      <c r="AO91" s="1">
        <v>339.74029199915265</v>
      </c>
      <c r="AP91" s="1">
        <v>3552.8128059106962</v>
      </c>
      <c r="AQ91" s="1">
        <v>690965.9087333252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269884.1875657448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12640.19137936128</v>
      </c>
      <c r="BQ91" s="1">
        <f t="shared" si="4"/>
        <v>3501119.3839614131</v>
      </c>
      <c r="BR91" s="1">
        <v>193435.84134596167</v>
      </c>
      <c r="BS91" s="1"/>
      <c r="BT91" s="1"/>
      <c r="BU91" s="1"/>
      <c r="BV91" s="1">
        <v>41161.723297196644</v>
      </c>
      <c r="BW91" s="1">
        <v>377545.35999999993</v>
      </c>
      <c r="BX91" s="1">
        <f t="shared" si="6"/>
        <v>612142.92464315821</v>
      </c>
      <c r="BY91" s="1">
        <f t="shared" si="5"/>
        <v>4113262.308604571</v>
      </c>
    </row>
    <row r="92" spans="1:77" x14ac:dyDescent="0.2">
      <c r="A92" s="12">
        <v>89</v>
      </c>
      <c r="B92" s="12" t="s">
        <v>163</v>
      </c>
      <c r="C92" s="1">
        <v>0</v>
      </c>
      <c r="D92" s="1">
        <v>0</v>
      </c>
      <c r="E92" s="1">
        <v>49409.151717018569</v>
      </c>
      <c r="F92" s="1">
        <v>23671.925628158329</v>
      </c>
      <c r="G92" s="1">
        <v>99243.30631927363</v>
      </c>
      <c r="H92" s="1">
        <v>0</v>
      </c>
      <c r="I92" s="1">
        <v>5247.1706551210909</v>
      </c>
      <c r="J92" s="1">
        <v>162103.33302439278</v>
      </c>
      <c r="K92" s="1">
        <v>7986.2464133709263</v>
      </c>
      <c r="L92" s="1">
        <v>20543.462941306898</v>
      </c>
      <c r="M92" s="1">
        <v>52638.854680575343</v>
      </c>
      <c r="N92" s="1">
        <v>0.22888233427656715</v>
      </c>
      <c r="O92" s="1">
        <v>9.4840141494916843E-4</v>
      </c>
      <c r="P92" s="1">
        <v>0</v>
      </c>
      <c r="Q92" s="1">
        <v>670.75393843392419</v>
      </c>
      <c r="R92" s="1">
        <v>0</v>
      </c>
      <c r="S92" s="1">
        <v>15582.992315370604</v>
      </c>
      <c r="T92" s="1">
        <v>24012.11436733399</v>
      </c>
      <c r="U92" s="1">
        <v>8935.0808647722242</v>
      </c>
      <c r="V92" s="1">
        <v>4905839.377539278</v>
      </c>
      <c r="W92" s="1">
        <v>450837.95977182064</v>
      </c>
      <c r="X92" s="1">
        <v>2102212.8443740648</v>
      </c>
      <c r="Y92" s="1">
        <v>84958.162968274919</v>
      </c>
      <c r="Z92" s="1">
        <v>1370.9629007325393</v>
      </c>
      <c r="AA92" s="1">
        <v>7094.9661592614802</v>
      </c>
      <c r="AB92" s="1">
        <v>10375.666117528541</v>
      </c>
      <c r="AC92" s="1">
        <v>1072229.4122181761</v>
      </c>
      <c r="AD92" s="1">
        <v>1901951.331322917</v>
      </c>
      <c r="AE92" s="1">
        <v>2046569.002420079</v>
      </c>
      <c r="AF92" s="1">
        <v>42179.265056570919</v>
      </c>
      <c r="AG92" s="1">
        <v>44995.936655344434</v>
      </c>
      <c r="AH92" s="1">
        <v>6927.3278899459392</v>
      </c>
      <c r="AI92" s="1">
        <v>51116.571264813021</v>
      </c>
      <c r="AJ92" s="1">
        <v>41105.253886051389</v>
      </c>
      <c r="AK92" s="1">
        <v>5744.4799974708949</v>
      </c>
      <c r="AL92" s="1">
        <v>9799.4126130748518</v>
      </c>
      <c r="AM92" s="1">
        <v>1854.4317598949476</v>
      </c>
      <c r="AN92" s="1">
        <v>22606.443609291127</v>
      </c>
      <c r="AO92" s="1">
        <v>3015.4637989455291</v>
      </c>
      <c r="AP92" s="1">
        <v>18611.728079793564</v>
      </c>
      <c r="AQ92" s="1">
        <v>5900973.3183060158</v>
      </c>
      <c r="AR92" s="1">
        <v>0</v>
      </c>
      <c r="AS92" s="1">
        <v>0</v>
      </c>
      <c r="AT92" s="1">
        <v>589.10501394895118</v>
      </c>
      <c r="AU92" s="1">
        <v>0</v>
      </c>
      <c r="AV92" s="1">
        <v>53.889672876450383</v>
      </c>
      <c r="AW92" s="1">
        <v>206.51352576012366</v>
      </c>
      <c r="AX92" s="1">
        <v>0</v>
      </c>
      <c r="AY92" s="1">
        <v>10514.401437628307</v>
      </c>
      <c r="AZ92" s="1">
        <v>1.2985145505866522</v>
      </c>
      <c r="BA92" s="1">
        <v>622.61389652599303</v>
      </c>
      <c r="BB92" s="1">
        <v>21424.614165190163</v>
      </c>
      <c r="BC92" s="1">
        <v>2257.0788033281342</v>
      </c>
      <c r="BD92" s="1">
        <v>0</v>
      </c>
      <c r="BE92" s="1">
        <v>0</v>
      </c>
      <c r="BF92" s="1">
        <v>0</v>
      </c>
      <c r="BG92" s="1">
        <v>5994.2529081728871</v>
      </c>
      <c r="BH92" s="1">
        <v>759.58150480536233</v>
      </c>
      <c r="BI92" s="1">
        <v>8059.6048868066182</v>
      </c>
      <c r="BJ92" s="1">
        <v>3739.1880806899208</v>
      </c>
      <c r="BK92" s="1">
        <v>5183.3861862891345</v>
      </c>
      <c r="BL92" s="1">
        <v>1009.4546508730525</v>
      </c>
      <c r="BM92" s="1">
        <v>10680.577075027912</v>
      </c>
      <c r="BN92" s="1">
        <v>22810.020561292</v>
      </c>
      <c r="BO92" s="1">
        <v>5868.8606750990157</v>
      </c>
      <c r="BP92" s="1">
        <v>18060.071377390381</v>
      </c>
      <c r="BQ92" s="1">
        <f t="shared" si="4"/>
        <v>19320248.454341475</v>
      </c>
      <c r="BR92" s="1"/>
      <c r="BS92" s="1"/>
      <c r="BT92" s="1"/>
      <c r="BU92" s="1"/>
      <c r="BV92" s="1">
        <v>540497.87579116598</v>
      </c>
      <c r="BW92" s="1">
        <v>953042.74000000011</v>
      </c>
      <c r="BX92" s="1">
        <f t="shared" si="6"/>
        <v>1493540.6157911662</v>
      </c>
      <c r="BY92" s="1">
        <f t="shared" si="5"/>
        <v>20813789.070132643</v>
      </c>
    </row>
    <row r="93" spans="1:77" x14ac:dyDescent="0.2">
      <c r="A93" s="12">
        <v>90</v>
      </c>
      <c r="B93" s="12" t="s">
        <v>164</v>
      </c>
      <c r="C93" s="1">
        <v>145881.46349270962</v>
      </c>
      <c r="D93" s="1">
        <v>11443.259823779332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175.60268780353545</v>
      </c>
      <c r="O93" s="1">
        <v>7130.6899907556062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437774.24238952319</v>
      </c>
      <c r="AE93" s="1">
        <v>26541.825936717698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1.5202840343980499E-2</v>
      </c>
      <c r="AW93" s="1">
        <v>0</v>
      </c>
      <c r="AX93" s="1">
        <v>0</v>
      </c>
      <c r="AY93" s="1">
        <v>1.3069952043933111</v>
      </c>
      <c r="AZ93" s="1">
        <v>2.4568628831484938E-3</v>
      </c>
      <c r="BA93" s="1">
        <v>10.253615046599233</v>
      </c>
      <c r="BB93" s="1">
        <v>0</v>
      </c>
      <c r="BC93" s="1">
        <v>75.595813536931033</v>
      </c>
      <c r="BD93" s="1">
        <v>0</v>
      </c>
      <c r="BE93" s="1">
        <v>0</v>
      </c>
      <c r="BF93" s="1">
        <v>0</v>
      </c>
      <c r="BG93" s="1">
        <v>5.6031181480975869</v>
      </c>
      <c r="BH93" s="1">
        <v>1.8871007337484327</v>
      </c>
      <c r="BI93" s="1">
        <v>0.24552768797073565</v>
      </c>
      <c r="BJ93" s="1">
        <v>12.403156819499722</v>
      </c>
      <c r="BK93" s="1">
        <v>87.359750521098817</v>
      </c>
      <c r="BL93" s="1">
        <v>4.6076512273640411</v>
      </c>
      <c r="BM93" s="1">
        <v>483.6952296142793</v>
      </c>
      <c r="BN93" s="1">
        <v>871.46149035529686</v>
      </c>
      <c r="BO93" s="1">
        <v>40.214508298541702</v>
      </c>
      <c r="BP93" s="1">
        <v>0</v>
      </c>
      <c r="BQ93" s="1">
        <f t="shared" si="4"/>
        <v>630541.73593818594</v>
      </c>
      <c r="BR93" s="1"/>
      <c r="BS93" s="1"/>
      <c r="BT93" s="1">
        <v>5204092.6618389972</v>
      </c>
      <c r="BU93" s="1"/>
      <c r="BV93" s="1">
        <v>87941.170581396436</v>
      </c>
      <c r="BW93" s="1">
        <v>449566.43000000005</v>
      </c>
      <c r="BX93" s="1">
        <f t="shared" si="6"/>
        <v>5741600.2624203935</v>
      </c>
      <c r="BY93" s="1">
        <f t="shared" si="5"/>
        <v>6372141.9983585794</v>
      </c>
    </row>
    <row r="94" spans="1:77" x14ac:dyDescent="0.2">
      <c r="A94" s="12">
        <v>91</v>
      </c>
      <c r="B94" s="12" t="s">
        <v>165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256753.45639479507</v>
      </c>
      <c r="N94" s="1">
        <v>11388.6752683018</v>
      </c>
      <c r="O94" s="1">
        <v>233954.76167697948</v>
      </c>
      <c r="P94" s="1">
        <v>1276.6519577538654</v>
      </c>
      <c r="Q94" s="1">
        <v>51593.999986206858</v>
      </c>
      <c r="R94" s="1">
        <v>1741.2881688319442</v>
      </c>
      <c r="S94" s="1">
        <v>9423.561633616062</v>
      </c>
      <c r="T94" s="1">
        <v>11530.637774186722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381.10622275836766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8992.3540135581479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811.24994636948679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61.631752064538972</v>
      </c>
      <c r="BA94" s="1">
        <v>0</v>
      </c>
      <c r="BB94" s="1">
        <v>0</v>
      </c>
      <c r="BC94" s="1">
        <v>3208.1180110448381</v>
      </c>
      <c r="BD94" s="1">
        <v>0</v>
      </c>
      <c r="BE94" s="1">
        <v>0</v>
      </c>
      <c r="BF94" s="1">
        <v>0</v>
      </c>
      <c r="BG94" s="1">
        <v>0</v>
      </c>
      <c r="BH94" s="1">
        <v>82.282438751505993</v>
      </c>
      <c r="BI94" s="1">
        <v>0</v>
      </c>
      <c r="BJ94" s="1">
        <v>0</v>
      </c>
      <c r="BK94" s="1">
        <v>0</v>
      </c>
      <c r="BL94" s="1">
        <v>0</v>
      </c>
      <c r="BM94" s="1">
        <v>1262.8427462718164</v>
      </c>
      <c r="BN94" s="1">
        <v>0</v>
      </c>
      <c r="BO94" s="1">
        <v>0</v>
      </c>
      <c r="BP94" s="1">
        <v>0</v>
      </c>
      <c r="BQ94" s="1">
        <f t="shared" si="4"/>
        <v>592462.61799149064</v>
      </c>
      <c r="BR94" s="1"/>
      <c r="BS94" s="1"/>
      <c r="BT94" s="1">
        <v>2916837.1698292601</v>
      </c>
      <c r="BU94" s="1"/>
      <c r="BV94" s="1">
        <v>53284.978296671543</v>
      </c>
      <c r="BW94" s="1">
        <v>372373.8000000001</v>
      </c>
      <c r="BX94" s="1">
        <f t="shared" si="6"/>
        <v>3342495.9481259319</v>
      </c>
      <c r="BY94" s="1">
        <f t="shared" si="5"/>
        <v>3934958.5661174227</v>
      </c>
    </row>
    <row r="95" spans="1:77" x14ac:dyDescent="0.2">
      <c r="A95" s="12">
        <v>92</v>
      </c>
      <c r="B95" s="12" t="s">
        <v>166</v>
      </c>
      <c r="C95" s="1">
        <v>0</v>
      </c>
      <c r="D95" s="1">
        <v>1239.02954697468</v>
      </c>
      <c r="E95" s="1">
        <v>0</v>
      </c>
      <c r="F95" s="1">
        <v>0</v>
      </c>
      <c r="G95" s="1">
        <v>78562.295876332792</v>
      </c>
      <c r="H95" s="1">
        <v>347118.28314742952</v>
      </c>
      <c r="I95" s="1">
        <v>93881.27059818503</v>
      </c>
      <c r="J95" s="1">
        <v>124078.69352627022</v>
      </c>
      <c r="K95" s="1">
        <v>9243.815141232466</v>
      </c>
      <c r="L95" s="1">
        <v>13053.060859338399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1548.4158807357219</v>
      </c>
      <c r="U95" s="1">
        <v>208.20521313309629</v>
      </c>
      <c r="V95" s="1">
        <v>7658.9401612177835</v>
      </c>
      <c r="W95" s="1">
        <v>10641.405709300254</v>
      </c>
      <c r="X95" s="1">
        <v>17528.086506565407</v>
      </c>
      <c r="Y95" s="1">
        <v>8258.8397875232749</v>
      </c>
      <c r="Z95" s="1">
        <v>3599.059729505364</v>
      </c>
      <c r="AA95" s="1">
        <v>907.87152964252061</v>
      </c>
      <c r="AB95" s="1">
        <v>437.04710981251026</v>
      </c>
      <c r="AC95" s="1">
        <v>289603.39475524746</v>
      </c>
      <c r="AD95" s="1">
        <v>120263.98412124855</v>
      </c>
      <c r="AE95" s="1">
        <v>256385.29939964772</v>
      </c>
      <c r="AF95" s="1">
        <v>9508.4420134367574</v>
      </c>
      <c r="AG95" s="1">
        <v>11231.948653440139</v>
      </c>
      <c r="AH95" s="1">
        <v>2226.437410103732</v>
      </c>
      <c r="AI95" s="1">
        <v>4457.874707807011</v>
      </c>
      <c r="AJ95" s="1">
        <v>5496.1000849935381</v>
      </c>
      <c r="AK95" s="1">
        <v>9971.3593703286351</v>
      </c>
      <c r="AL95" s="1">
        <v>1955.4789950050367</v>
      </c>
      <c r="AM95" s="1">
        <v>602.3483618695567</v>
      </c>
      <c r="AN95" s="1">
        <v>72.000653937046124</v>
      </c>
      <c r="AO95" s="1">
        <v>13558.532827389783</v>
      </c>
      <c r="AP95" s="1">
        <v>1369.8588437770836</v>
      </c>
      <c r="AQ95" s="1">
        <v>2083.2718553583277</v>
      </c>
      <c r="AR95" s="1">
        <v>0</v>
      </c>
      <c r="AS95" s="1">
        <v>0</v>
      </c>
      <c r="AT95" s="1">
        <v>0</v>
      </c>
      <c r="AU95" s="1">
        <v>0</v>
      </c>
      <c r="AV95" s="1">
        <v>1749.6519005987507</v>
      </c>
      <c r="AW95" s="1">
        <v>0</v>
      </c>
      <c r="AX95" s="1">
        <v>0</v>
      </c>
      <c r="AY95" s="1">
        <v>0.75333235590201741</v>
      </c>
      <c r="AZ95" s="1">
        <v>24.896859884967466</v>
      </c>
      <c r="BA95" s="1">
        <v>1193.167743266639</v>
      </c>
      <c r="BB95" s="1">
        <v>0</v>
      </c>
      <c r="BC95" s="1">
        <v>43.572288648557944</v>
      </c>
      <c r="BD95" s="1">
        <v>0</v>
      </c>
      <c r="BE95" s="1">
        <v>0</v>
      </c>
      <c r="BF95" s="1">
        <v>0</v>
      </c>
      <c r="BG95" s="1">
        <v>3.229552932340765</v>
      </c>
      <c r="BH95" s="1">
        <v>1.0876964481587674</v>
      </c>
      <c r="BI95" s="1">
        <v>0.14151846234510795</v>
      </c>
      <c r="BJ95" s="1">
        <v>7.1489928318391467</v>
      </c>
      <c r="BK95" s="1">
        <v>50.35284479228141</v>
      </c>
      <c r="BL95" s="1">
        <v>2.655780788343598</v>
      </c>
      <c r="BM95" s="1">
        <v>278.79464717166951</v>
      </c>
      <c r="BN95" s="1">
        <v>502.29728112275626</v>
      </c>
      <c r="BO95" s="1">
        <v>23.179037058551717</v>
      </c>
      <c r="BP95" s="1">
        <v>0</v>
      </c>
      <c r="BQ95" s="1">
        <f t="shared" si="4"/>
        <v>1450631.5818531525</v>
      </c>
      <c r="BR95" s="1"/>
      <c r="BS95" s="1"/>
      <c r="BT95" s="1">
        <v>9797092.5908924174</v>
      </c>
      <c r="BU95" s="1"/>
      <c r="BV95" s="1">
        <v>127502.20894076736</v>
      </c>
      <c r="BW95" s="1">
        <v>113714.91</v>
      </c>
      <c r="BX95" s="1">
        <f t="shared" si="6"/>
        <v>10038309.709833184</v>
      </c>
      <c r="BY95" s="1">
        <f t="shared" si="5"/>
        <v>11488941.291686337</v>
      </c>
    </row>
    <row r="96" spans="1:77" x14ac:dyDescent="0.2">
      <c r="A96" s="12">
        <v>93</v>
      </c>
      <c r="B96" s="12" t="s">
        <v>167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73953.372751685558</v>
      </c>
      <c r="I96" s="1">
        <v>20099.997359384957</v>
      </c>
      <c r="J96" s="1">
        <v>107065.83610340911</v>
      </c>
      <c r="K96" s="1">
        <v>12091.660684950784</v>
      </c>
      <c r="L96" s="1">
        <v>127473.4887259364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177.698202266442</v>
      </c>
      <c r="T96" s="1">
        <v>0</v>
      </c>
      <c r="U96" s="1">
        <v>209.09369924719044</v>
      </c>
      <c r="V96" s="1">
        <v>252532.34325300233</v>
      </c>
      <c r="W96" s="1">
        <v>63602.542310217381</v>
      </c>
      <c r="X96" s="1">
        <v>160189.47683735058</v>
      </c>
      <c r="Y96" s="1">
        <v>5551.1867857495936</v>
      </c>
      <c r="Z96" s="1">
        <v>2.9617054305664023</v>
      </c>
      <c r="AA96" s="1">
        <v>101.91239669857394</v>
      </c>
      <c r="AB96" s="1">
        <v>688.48146706325213</v>
      </c>
      <c r="AC96" s="1">
        <v>356138.95475755201</v>
      </c>
      <c r="AD96" s="1">
        <v>185235.35823835613</v>
      </c>
      <c r="AE96" s="1">
        <v>217341.23275656125</v>
      </c>
      <c r="AF96" s="1">
        <v>226898.95934348227</v>
      </c>
      <c r="AG96" s="1">
        <v>399.12874411421285</v>
      </c>
      <c r="AH96" s="1">
        <v>0</v>
      </c>
      <c r="AI96" s="1">
        <v>4085.3370107757523</v>
      </c>
      <c r="AJ96" s="1">
        <v>414.63233677169302</v>
      </c>
      <c r="AK96" s="1">
        <v>96577.519805906806</v>
      </c>
      <c r="AL96" s="1">
        <v>0</v>
      </c>
      <c r="AM96" s="1">
        <v>149.61983588431877</v>
      </c>
      <c r="AN96" s="1">
        <v>604.49908355247487</v>
      </c>
      <c r="AO96" s="1">
        <v>238.19725963669566</v>
      </c>
      <c r="AP96" s="1">
        <v>4925.3171433411544</v>
      </c>
      <c r="AQ96" s="1">
        <v>92854.551104064682</v>
      </c>
      <c r="AR96" s="1">
        <v>0</v>
      </c>
      <c r="AS96" s="1">
        <v>0</v>
      </c>
      <c r="AT96" s="1">
        <v>0</v>
      </c>
      <c r="AU96" s="1">
        <v>0</v>
      </c>
      <c r="AV96" s="1">
        <v>8971.159078556766</v>
      </c>
      <c r="AW96" s="1">
        <v>720.46865994096311</v>
      </c>
      <c r="AX96" s="1">
        <v>0</v>
      </c>
      <c r="AY96" s="1">
        <v>8.9956807619953558</v>
      </c>
      <c r="AZ96" s="1">
        <v>213.92858285886987</v>
      </c>
      <c r="BA96" s="1">
        <v>10236.746817827156</v>
      </c>
      <c r="BB96" s="1">
        <v>17704.193122354711</v>
      </c>
      <c r="BC96" s="1">
        <v>936.18288494230842</v>
      </c>
      <c r="BD96" s="1">
        <v>0</v>
      </c>
      <c r="BE96" s="1">
        <v>0</v>
      </c>
      <c r="BF96" s="1">
        <v>0</v>
      </c>
      <c r="BG96" s="1">
        <v>150.07717722329582</v>
      </c>
      <c r="BH96" s="1">
        <v>16.220574323535885</v>
      </c>
      <c r="BI96" s="1">
        <v>654.88618837031163</v>
      </c>
      <c r="BJ96" s="1">
        <v>842.8221665813054</v>
      </c>
      <c r="BK96" s="1">
        <v>76.745965435311319</v>
      </c>
      <c r="BL96" s="1">
        <v>3492.1415792724806</v>
      </c>
      <c r="BM96" s="1">
        <v>4776.4980314398745</v>
      </c>
      <c r="BN96" s="1">
        <v>14305.008151085089</v>
      </c>
      <c r="BO96" s="1">
        <v>155.20573039931051</v>
      </c>
      <c r="BP96" s="1">
        <v>0</v>
      </c>
      <c r="BQ96" s="1">
        <f t="shared" si="4"/>
        <v>2072864.6400937652</v>
      </c>
      <c r="BR96" s="1"/>
      <c r="BS96" s="1"/>
      <c r="BT96" s="1">
        <v>9091195.6287714895</v>
      </c>
      <c r="BU96" s="1"/>
      <c r="BV96" s="1">
        <v>99426.119434609238</v>
      </c>
      <c r="BW96" s="1">
        <v>711883.21999999986</v>
      </c>
      <c r="BX96" s="1">
        <f t="shared" si="6"/>
        <v>9902504.9682061002</v>
      </c>
      <c r="BY96" s="1">
        <f t="shared" si="5"/>
        <v>11975369.608299866</v>
      </c>
    </row>
    <row r="97" spans="1:77" x14ac:dyDescent="0.2">
      <c r="A97" s="12">
        <v>94</v>
      </c>
      <c r="B97" s="12" t="s">
        <v>168</v>
      </c>
      <c r="C97" s="1">
        <v>39.295076357071018</v>
      </c>
      <c r="D97" s="1">
        <v>0</v>
      </c>
      <c r="E97" s="1">
        <v>18439.767924910659</v>
      </c>
      <c r="F97" s="1">
        <v>0</v>
      </c>
      <c r="G97" s="1">
        <v>10243.036420289298</v>
      </c>
      <c r="H97" s="1">
        <v>6407.1218918694631</v>
      </c>
      <c r="I97" s="1">
        <v>19353.217335791735</v>
      </c>
      <c r="J97" s="1">
        <v>12051.951331428758</v>
      </c>
      <c r="K97" s="1">
        <v>7476.8671366523085</v>
      </c>
      <c r="L97" s="1">
        <v>8224.5719697371005</v>
      </c>
      <c r="M97" s="1">
        <v>14045.85699574343</v>
      </c>
      <c r="N97" s="1">
        <v>80.580817576648542</v>
      </c>
      <c r="O97" s="1">
        <v>309.1248497903934</v>
      </c>
      <c r="P97" s="1">
        <v>3152.8351367091186</v>
      </c>
      <c r="Q97" s="1">
        <v>11355.524326286813</v>
      </c>
      <c r="R97" s="1">
        <v>2265.3688109037407</v>
      </c>
      <c r="S97" s="1">
        <v>31037.959133756412</v>
      </c>
      <c r="T97" s="1">
        <v>9171.924254030384</v>
      </c>
      <c r="U97" s="1">
        <v>1474.5094903259121</v>
      </c>
      <c r="V97" s="1">
        <v>136271.69852386261</v>
      </c>
      <c r="W97" s="1">
        <v>55349.018224581057</v>
      </c>
      <c r="X97" s="1">
        <v>180096.99824280778</v>
      </c>
      <c r="Y97" s="1">
        <v>72242.081904919614</v>
      </c>
      <c r="Z97" s="1">
        <v>220730.09914155203</v>
      </c>
      <c r="AA97" s="1">
        <v>5218.5913509389538</v>
      </c>
      <c r="AB97" s="1">
        <v>6745.6764186078308</v>
      </c>
      <c r="AC97" s="1">
        <v>16912.947804423904</v>
      </c>
      <c r="AD97" s="1">
        <v>2254542.6057175915</v>
      </c>
      <c r="AE97" s="1">
        <v>182020.81451733262</v>
      </c>
      <c r="AF97" s="1">
        <v>127837.70455859104</v>
      </c>
      <c r="AG97" s="1">
        <v>44466.688032719852</v>
      </c>
      <c r="AH97" s="1">
        <v>14040.743664585618</v>
      </c>
      <c r="AI97" s="1">
        <v>27096.22859079593</v>
      </c>
      <c r="AJ97" s="1">
        <v>29097.372214987332</v>
      </c>
      <c r="AK97" s="1">
        <v>25146.254176880098</v>
      </c>
      <c r="AL97" s="1">
        <v>12113.127504388927</v>
      </c>
      <c r="AM97" s="1">
        <v>2627.0189450117355</v>
      </c>
      <c r="AN97" s="1">
        <v>841.84357701647832</v>
      </c>
      <c r="AO97" s="1">
        <v>27010.448849194225</v>
      </c>
      <c r="AP97" s="1">
        <v>30714.159658368699</v>
      </c>
      <c r="AQ97" s="1">
        <v>2636.6841114557142</v>
      </c>
      <c r="AR97" s="1">
        <v>18269.724774914775</v>
      </c>
      <c r="AS97" s="1">
        <v>2225.8049512147595</v>
      </c>
      <c r="AT97" s="1">
        <v>899.81339076606127</v>
      </c>
      <c r="AU97" s="1">
        <v>2943.2048402095147</v>
      </c>
      <c r="AV97" s="1">
        <v>23932.752948708807</v>
      </c>
      <c r="AW97" s="1">
        <v>1348.6109944240611</v>
      </c>
      <c r="AX97" s="1">
        <v>4416.730608279604</v>
      </c>
      <c r="AY97" s="1">
        <v>12149.620788246908</v>
      </c>
      <c r="AZ97" s="1">
        <v>341.30200704970969</v>
      </c>
      <c r="BA97" s="1">
        <v>288102.43277976359</v>
      </c>
      <c r="BB97" s="1">
        <v>40495.814287491019</v>
      </c>
      <c r="BC97" s="1">
        <v>7547.8465396864267</v>
      </c>
      <c r="BD97" s="1">
        <v>49585.274570422436</v>
      </c>
      <c r="BE97" s="1">
        <v>70.554693544869721</v>
      </c>
      <c r="BF97" s="1">
        <v>0</v>
      </c>
      <c r="BG97" s="1">
        <v>5960.7989688399257</v>
      </c>
      <c r="BH97" s="1">
        <v>893.46334080427334</v>
      </c>
      <c r="BI97" s="1">
        <v>5453.8871360564508</v>
      </c>
      <c r="BJ97" s="1">
        <v>4685.2460061144238</v>
      </c>
      <c r="BK97" s="1">
        <v>6090.0187854538099</v>
      </c>
      <c r="BL97" s="1">
        <v>5968.080786806192</v>
      </c>
      <c r="BM97" s="1">
        <v>2944.2866577027708</v>
      </c>
      <c r="BN97" s="1">
        <v>22205.911993660364</v>
      </c>
      <c r="BO97" s="1">
        <v>7611.8265901220111</v>
      </c>
      <c r="BP97" s="1">
        <v>85668.853766259956</v>
      </c>
      <c r="BQ97" s="1">
        <f t="shared" si="4"/>
        <v>4228700.180839316</v>
      </c>
      <c r="BR97" s="1">
        <v>1322829.424338077</v>
      </c>
      <c r="BS97" s="1"/>
      <c r="BT97" s="1">
        <v>24180532.441508889</v>
      </c>
      <c r="BU97" s="1"/>
      <c r="BV97" s="1">
        <v>769560.45021898521</v>
      </c>
      <c r="BW97" s="1">
        <v>6822916.2699999986</v>
      </c>
      <c r="BX97" s="1">
        <f t="shared" si="6"/>
        <v>33095838.586065952</v>
      </c>
      <c r="BY97" s="1">
        <f t="shared" si="5"/>
        <v>37324538.766905271</v>
      </c>
    </row>
    <row r="98" spans="1:77" x14ac:dyDescent="0.2">
      <c r="A98" s="12">
        <v>95</v>
      </c>
      <c r="B98" s="12" t="s">
        <v>169</v>
      </c>
      <c r="C98" s="1">
        <v>0</v>
      </c>
      <c r="D98" s="1">
        <v>0</v>
      </c>
      <c r="E98" s="1">
        <v>52.523509290956682</v>
      </c>
      <c r="F98" s="1">
        <v>0</v>
      </c>
      <c r="G98" s="1">
        <v>0</v>
      </c>
      <c r="H98" s="1">
        <v>349.99179705259564</v>
      </c>
      <c r="I98" s="1">
        <v>323.73359571743566</v>
      </c>
      <c r="J98" s="1">
        <v>24267.308831543</v>
      </c>
      <c r="K98" s="1">
        <v>3617.8455568364379</v>
      </c>
      <c r="L98" s="1">
        <v>0</v>
      </c>
      <c r="M98" s="1">
        <v>8589.0670715065025</v>
      </c>
      <c r="N98" s="1">
        <v>47.990518343825094</v>
      </c>
      <c r="O98" s="1">
        <v>481.21489175112407</v>
      </c>
      <c r="P98" s="1">
        <v>1767.9404006367527</v>
      </c>
      <c r="Q98" s="1">
        <v>344.45572526087943</v>
      </c>
      <c r="R98" s="1">
        <v>1386.3414620415172</v>
      </c>
      <c r="S98" s="1">
        <v>17651.507276776287</v>
      </c>
      <c r="T98" s="1">
        <v>5562.1951370316774</v>
      </c>
      <c r="U98" s="1">
        <v>4350.2067458149513</v>
      </c>
      <c r="V98" s="1">
        <v>58935.010118394734</v>
      </c>
      <c r="W98" s="1">
        <v>24751.119003602715</v>
      </c>
      <c r="X98" s="1">
        <v>37969.478974682075</v>
      </c>
      <c r="Y98" s="1">
        <v>248549.7873612385</v>
      </c>
      <c r="Z98" s="1">
        <v>15172.263864140337</v>
      </c>
      <c r="AA98" s="1">
        <v>54714.506668348695</v>
      </c>
      <c r="AB98" s="1">
        <v>26291.347044502436</v>
      </c>
      <c r="AC98" s="1">
        <v>737565.04006124567</v>
      </c>
      <c r="AD98" s="1">
        <v>679732.86084844521</v>
      </c>
      <c r="AE98" s="1">
        <v>765111.21877271729</v>
      </c>
      <c r="AF98" s="1">
        <v>34311.661193001848</v>
      </c>
      <c r="AG98" s="1">
        <v>32844.277601382404</v>
      </c>
      <c r="AH98" s="1">
        <v>18710.778742199418</v>
      </c>
      <c r="AI98" s="1">
        <v>14841.856745008416</v>
      </c>
      <c r="AJ98" s="1">
        <v>20838.493788976448</v>
      </c>
      <c r="AK98" s="1">
        <v>301.54111602818631</v>
      </c>
      <c r="AL98" s="1">
        <v>6664.4549486570659</v>
      </c>
      <c r="AM98" s="1">
        <v>1773.5491260156923</v>
      </c>
      <c r="AN98" s="1">
        <v>1150.1946090739777</v>
      </c>
      <c r="AO98" s="1">
        <v>1996.1949021448027</v>
      </c>
      <c r="AP98" s="1">
        <v>14326.343490712097</v>
      </c>
      <c r="AQ98" s="1">
        <v>0</v>
      </c>
      <c r="AR98" s="1">
        <v>13642.876029561774</v>
      </c>
      <c r="AS98" s="1">
        <v>1662.1148588457286</v>
      </c>
      <c r="AT98" s="1">
        <v>189.81226985149436</v>
      </c>
      <c r="AU98" s="1">
        <v>2152.2571200586676</v>
      </c>
      <c r="AV98" s="1">
        <v>17829.912731876819</v>
      </c>
      <c r="AW98" s="1">
        <v>855.74287715677758</v>
      </c>
      <c r="AX98" s="1">
        <v>3509.0817931361344</v>
      </c>
      <c r="AY98" s="1">
        <v>569.85363871082961</v>
      </c>
      <c r="AZ98" s="1">
        <v>253.70577761869183</v>
      </c>
      <c r="BA98" s="1">
        <v>44319.117426584846</v>
      </c>
      <c r="BB98" s="1">
        <v>32327.134839146594</v>
      </c>
      <c r="BC98" s="1">
        <v>1999.2111995524549</v>
      </c>
      <c r="BD98" s="1">
        <v>0</v>
      </c>
      <c r="BE98" s="1">
        <v>0</v>
      </c>
      <c r="BF98" s="1">
        <v>0</v>
      </c>
      <c r="BG98" s="1">
        <v>34.035344398035768</v>
      </c>
      <c r="BH98" s="1">
        <v>44.490283305930497</v>
      </c>
      <c r="BI98" s="1">
        <v>0.51067604195072935</v>
      </c>
      <c r="BJ98" s="1">
        <v>523.82833789263952</v>
      </c>
      <c r="BK98" s="1">
        <v>351.40161635428217</v>
      </c>
      <c r="BL98" s="1">
        <v>1742.5570473276027</v>
      </c>
      <c r="BM98" s="1">
        <v>1006.0436255128647</v>
      </c>
      <c r="BN98" s="1">
        <v>6733.4233087529783</v>
      </c>
      <c r="BO98" s="1">
        <v>90.106141786407321</v>
      </c>
      <c r="BP98" s="1">
        <v>0</v>
      </c>
      <c r="BQ98" s="1">
        <f t="shared" si="4"/>
        <v>2995181.5184435947</v>
      </c>
      <c r="BR98" s="1"/>
      <c r="BS98" s="1"/>
      <c r="BT98" s="1">
        <v>8776171.4726849347</v>
      </c>
      <c r="BU98" s="1"/>
      <c r="BV98" s="1">
        <v>166884.23540712628</v>
      </c>
      <c r="BW98" s="1">
        <v>1032914.6700000003</v>
      </c>
      <c r="BX98" s="1">
        <f t="shared" si="6"/>
        <v>9975970.3780920617</v>
      </c>
      <c r="BY98" s="1">
        <f t="shared" si="5"/>
        <v>12971151.896535657</v>
      </c>
    </row>
    <row r="99" spans="1:77" x14ac:dyDescent="0.2">
      <c r="A99" s="12">
        <v>96</v>
      </c>
      <c r="B99" s="12" t="s">
        <v>170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5409.3418187185416</v>
      </c>
      <c r="X99" s="1">
        <v>22937.490910312721</v>
      </c>
      <c r="Y99" s="1">
        <v>324674.14376593399</v>
      </c>
      <c r="Z99" s="1">
        <v>1232.7967985553162</v>
      </c>
      <c r="AA99" s="1">
        <v>2234.5804368014115</v>
      </c>
      <c r="AB99" s="1">
        <v>2216.8051954423836</v>
      </c>
      <c r="AC99" s="1">
        <v>430970.62122321595</v>
      </c>
      <c r="AD99" s="1">
        <v>80235.106825702329</v>
      </c>
      <c r="AE99" s="1">
        <v>334734.72311447182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3605.3371537118292</v>
      </c>
      <c r="AP99" s="1">
        <v>3142.8857943595985</v>
      </c>
      <c r="AQ99" s="1">
        <v>3348596.0272582145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124598.13565406058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f t="shared" si="4"/>
        <v>4684587.9959495002</v>
      </c>
      <c r="BR99" s="1"/>
      <c r="BS99" s="1"/>
      <c r="BT99" s="1"/>
      <c r="BU99" s="1"/>
      <c r="BV99" s="1">
        <v>54606.921275237532</v>
      </c>
      <c r="BW99" s="1">
        <v>646208.66999999993</v>
      </c>
      <c r="BX99" s="1">
        <f t="shared" si="6"/>
        <v>700815.5912752375</v>
      </c>
      <c r="BY99" s="1">
        <f t="shared" si="5"/>
        <v>5385403.5872247377</v>
      </c>
    </row>
    <row r="100" spans="1:77" x14ac:dyDescent="0.2">
      <c r="A100" s="12">
        <v>97</v>
      </c>
      <c r="B100" s="12" t="s">
        <v>171</v>
      </c>
      <c r="C100" s="1">
        <v>56.464716986108989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23892.608403425267</v>
      </c>
      <c r="Z100" s="1">
        <v>2236.1292128952387</v>
      </c>
      <c r="AA100" s="1">
        <v>4965.2301046827561</v>
      </c>
      <c r="AB100" s="1">
        <v>861.70435648500643</v>
      </c>
      <c r="AC100" s="1">
        <v>855405.64223423356</v>
      </c>
      <c r="AD100" s="1">
        <v>76117.243983596782</v>
      </c>
      <c r="AE100" s="1">
        <v>534987.9641437711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118.40680860099292</v>
      </c>
      <c r="AP100" s="1">
        <v>5086.9958849472932</v>
      </c>
      <c r="AQ100" s="1">
        <v>43361.734249057794</v>
      </c>
      <c r="AR100" s="1">
        <v>0</v>
      </c>
      <c r="AS100" s="1">
        <v>0</v>
      </c>
      <c r="AT100" s="1">
        <v>755.99083726171477</v>
      </c>
      <c r="AU100" s="1">
        <v>1.6421856940773126E-3</v>
      </c>
      <c r="AV100" s="1">
        <v>149.44308836672917</v>
      </c>
      <c r="AW100" s="1">
        <v>6.1409499613889187</v>
      </c>
      <c r="AX100" s="1">
        <v>3.234343601169539</v>
      </c>
      <c r="AY100" s="1">
        <v>61.682182663331481</v>
      </c>
      <c r="AZ100" s="1">
        <v>3.6852068344271068E-4</v>
      </c>
      <c r="BA100" s="1">
        <v>69864.325858083655</v>
      </c>
      <c r="BB100" s="1">
        <v>27629.401778846808</v>
      </c>
      <c r="BC100" s="1">
        <v>861.81576454169419</v>
      </c>
      <c r="BD100" s="1">
        <v>0</v>
      </c>
      <c r="BE100" s="1">
        <v>0</v>
      </c>
      <c r="BF100" s="1">
        <v>0</v>
      </c>
      <c r="BG100" s="1">
        <v>0.93196112854165869</v>
      </c>
      <c r="BH100" s="1">
        <v>9.7513016261070948</v>
      </c>
      <c r="BI100" s="1">
        <v>0</v>
      </c>
      <c r="BJ100" s="1">
        <v>0</v>
      </c>
      <c r="BK100" s="1">
        <v>119.22969842026255</v>
      </c>
      <c r="BL100" s="1">
        <v>5788.666718830732</v>
      </c>
      <c r="BM100" s="1">
        <v>0</v>
      </c>
      <c r="BN100" s="1">
        <v>19845.322407210246</v>
      </c>
      <c r="BO100" s="1">
        <v>101.09400839465889</v>
      </c>
      <c r="BP100" s="1">
        <v>0</v>
      </c>
      <c r="BQ100" s="1">
        <f t="shared" si="4"/>
        <v>1672287.1570083254</v>
      </c>
      <c r="BR100" s="1">
        <v>394032.16885294905</v>
      </c>
      <c r="BS100" s="1"/>
      <c r="BT100" s="1"/>
      <c r="BU100" s="1"/>
      <c r="BV100" s="1">
        <v>21877.86875398512</v>
      </c>
      <c r="BW100" s="1">
        <v>129153.14999999998</v>
      </c>
      <c r="BX100" s="1">
        <f t="shared" si="6"/>
        <v>545063.18760693411</v>
      </c>
      <c r="BY100" s="1">
        <f t="shared" ref="BY100:BY131" si="7">BX100+BQ100</f>
        <v>2217350.3446152597</v>
      </c>
    </row>
    <row r="101" spans="1:77" x14ac:dyDescent="0.2">
      <c r="A101" s="12">
        <v>98</v>
      </c>
      <c r="B101" s="12" t="s">
        <v>172</v>
      </c>
      <c r="C101" s="1">
        <v>1322.684719186532</v>
      </c>
      <c r="D101" s="1">
        <v>0</v>
      </c>
      <c r="E101" s="1">
        <v>7351.1019032658232</v>
      </c>
      <c r="F101" s="1">
        <v>0</v>
      </c>
      <c r="G101" s="1">
        <v>9955.3101760191585</v>
      </c>
      <c r="H101" s="1">
        <v>474.1543844261069</v>
      </c>
      <c r="I101" s="1">
        <v>4358.4174036793793</v>
      </c>
      <c r="J101" s="1">
        <v>447.14548588841609</v>
      </c>
      <c r="K101" s="1">
        <v>743.23455041732575</v>
      </c>
      <c r="L101" s="1">
        <v>5493.6588451743637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23.376073645474012</v>
      </c>
      <c r="V101" s="1">
        <v>586.59030636569662</v>
      </c>
      <c r="W101" s="1">
        <v>0</v>
      </c>
      <c r="X101" s="1">
        <v>82722.474336906496</v>
      </c>
      <c r="Y101" s="1">
        <v>182210.08434280695</v>
      </c>
      <c r="Z101" s="1">
        <v>0</v>
      </c>
      <c r="AA101" s="1">
        <v>0</v>
      </c>
      <c r="AB101" s="1">
        <v>894.72460559206024</v>
      </c>
      <c r="AC101" s="1">
        <v>904680.97488167405</v>
      </c>
      <c r="AD101" s="1">
        <v>765176.22910432064</v>
      </c>
      <c r="AE101" s="1">
        <v>1769944.0338468966</v>
      </c>
      <c r="AF101" s="1">
        <v>0</v>
      </c>
      <c r="AG101" s="1">
        <v>169.84436512243965</v>
      </c>
      <c r="AH101" s="1">
        <v>0</v>
      </c>
      <c r="AI101" s="1">
        <v>0</v>
      </c>
      <c r="AJ101" s="1">
        <v>0</v>
      </c>
      <c r="AK101" s="1">
        <v>38.633193735474819</v>
      </c>
      <c r="AL101" s="1">
        <v>0</v>
      </c>
      <c r="AM101" s="1">
        <v>0</v>
      </c>
      <c r="AN101" s="1">
        <v>674.08729631207905</v>
      </c>
      <c r="AO101" s="1">
        <v>200.69744612980324</v>
      </c>
      <c r="AP101" s="1">
        <v>191.06244255315875</v>
      </c>
      <c r="AQ101" s="1">
        <v>75004.601002000505</v>
      </c>
      <c r="AR101" s="1">
        <v>150100.02775211734</v>
      </c>
      <c r="AS101" s="1">
        <v>116204.1492843158</v>
      </c>
      <c r="AT101" s="1">
        <v>356.92799197977058</v>
      </c>
      <c r="AU101" s="1">
        <v>23744.422006286532</v>
      </c>
      <c r="AV101" s="1">
        <v>172960.18150616411</v>
      </c>
      <c r="AW101" s="1">
        <v>9457.6443732775097</v>
      </c>
      <c r="AX101" s="1">
        <v>34629.800360030167</v>
      </c>
      <c r="AY101" s="1">
        <v>40096.475758690045</v>
      </c>
      <c r="AZ101" s="1">
        <v>2792.4352282979503</v>
      </c>
      <c r="BA101" s="1">
        <v>135586.86063308088</v>
      </c>
      <c r="BB101" s="1">
        <v>28750.695771460185</v>
      </c>
      <c r="BC101" s="1">
        <v>742.59899381010985</v>
      </c>
      <c r="BD101" s="1">
        <v>109372.06114187534</v>
      </c>
      <c r="BE101" s="1">
        <v>2043.5105952812289</v>
      </c>
      <c r="BF101" s="1">
        <v>0</v>
      </c>
      <c r="BG101" s="1">
        <v>7329.1397204468785</v>
      </c>
      <c r="BH101" s="1">
        <v>3162.8626966420625</v>
      </c>
      <c r="BI101" s="1">
        <v>8513.1237924605812</v>
      </c>
      <c r="BJ101" s="1">
        <v>13262.470147339438</v>
      </c>
      <c r="BK101" s="1">
        <v>10491.273741445231</v>
      </c>
      <c r="BL101" s="1">
        <v>27091.14586341926</v>
      </c>
      <c r="BM101" s="1">
        <v>3158.6849008609088</v>
      </c>
      <c r="BN101" s="1">
        <v>45552.265243225454</v>
      </c>
      <c r="BO101" s="1">
        <v>5347.8289654137498</v>
      </c>
      <c r="BP101" s="1">
        <v>15649.057780101935</v>
      </c>
      <c r="BQ101" s="1">
        <f t="shared" si="4"/>
        <v>4779058.7649601409</v>
      </c>
      <c r="BR101" s="1">
        <v>555251.50829297863</v>
      </c>
      <c r="BS101" s="1"/>
      <c r="BT101" s="1">
        <v>1414090.4601582775</v>
      </c>
      <c r="BU101" s="1"/>
      <c r="BV101" s="1">
        <v>73443.214897615457</v>
      </c>
      <c r="BW101" s="1">
        <v>190935.13000000009</v>
      </c>
      <c r="BX101" s="1">
        <f t="shared" si="6"/>
        <v>2233720.3133488717</v>
      </c>
      <c r="BY101" s="1">
        <f t="shared" si="7"/>
        <v>7012779.0783090126</v>
      </c>
    </row>
    <row r="102" spans="1:77" x14ac:dyDescent="0.2">
      <c r="A102" s="12">
        <v>99</v>
      </c>
      <c r="B102" s="12" t="s">
        <v>173</v>
      </c>
      <c r="C102" s="1">
        <v>0</v>
      </c>
      <c r="D102" s="1">
        <v>0</v>
      </c>
      <c r="E102" s="1">
        <v>0</v>
      </c>
      <c r="F102" s="1">
        <v>0</v>
      </c>
      <c r="G102" s="1">
        <v>3313.0318520351193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19009.033962146783</v>
      </c>
      <c r="N102" s="1">
        <v>106.19582348826845</v>
      </c>
      <c r="O102" s="1">
        <v>327.22366840958455</v>
      </c>
      <c r="P102" s="1">
        <v>1588.642221878187</v>
      </c>
      <c r="Q102" s="1">
        <v>1386.6431976262181</v>
      </c>
      <c r="R102" s="1">
        <v>3122.2319705970053</v>
      </c>
      <c r="S102" s="1">
        <v>10444.655162172361</v>
      </c>
      <c r="T102" s="1">
        <v>17207.240310280446</v>
      </c>
      <c r="U102" s="1">
        <v>1362.2725847677088</v>
      </c>
      <c r="V102" s="1">
        <v>29686.029050736819</v>
      </c>
      <c r="W102" s="1">
        <v>19052.834128349728</v>
      </c>
      <c r="X102" s="1">
        <v>24381.692844325989</v>
      </c>
      <c r="Y102" s="1">
        <v>34141.983817698521</v>
      </c>
      <c r="Z102" s="1">
        <v>10960.886727417557</v>
      </c>
      <c r="AA102" s="1">
        <v>335324.81404114922</v>
      </c>
      <c r="AB102" s="1">
        <v>8700.4858837249631</v>
      </c>
      <c r="AC102" s="1">
        <v>21711.30251954099</v>
      </c>
      <c r="AD102" s="1">
        <v>189644.47092931424</v>
      </c>
      <c r="AE102" s="1">
        <v>215878.6498519803</v>
      </c>
      <c r="AF102" s="1">
        <v>30386.210361923011</v>
      </c>
      <c r="AG102" s="1">
        <v>20163.563563066426</v>
      </c>
      <c r="AH102" s="1">
        <v>7360.6362395518545</v>
      </c>
      <c r="AI102" s="1">
        <v>29473.796224656886</v>
      </c>
      <c r="AJ102" s="1">
        <v>15115.989594735776</v>
      </c>
      <c r="AK102" s="1">
        <v>669.65601659453637</v>
      </c>
      <c r="AL102" s="1">
        <v>15162.278789168909</v>
      </c>
      <c r="AM102" s="1">
        <v>3027.3596905312738</v>
      </c>
      <c r="AN102" s="1">
        <v>446.28920620612269</v>
      </c>
      <c r="AO102" s="1">
        <v>2469.4046435240921</v>
      </c>
      <c r="AP102" s="1">
        <v>2127.5786938915794</v>
      </c>
      <c r="AQ102" s="1">
        <v>0</v>
      </c>
      <c r="AR102" s="1">
        <v>0</v>
      </c>
      <c r="AS102" s="1">
        <v>0</v>
      </c>
      <c r="AT102" s="1">
        <v>39.757431145427709</v>
      </c>
      <c r="AU102" s="1">
        <v>0</v>
      </c>
      <c r="AV102" s="1">
        <v>6.9981588552580576E-2</v>
      </c>
      <c r="AW102" s="1">
        <v>0</v>
      </c>
      <c r="AX102" s="1">
        <v>0</v>
      </c>
      <c r="AY102" s="1">
        <v>6.0163494823691375</v>
      </c>
      <c r="AZ102" s="1">
        <v>1.1309410842210243E-2</v>
      </c>
      <c r="BA102" s="1">
        <v>377642.06333504227</v>
      </c>
      <c r="BB102" s="1">
        <v>0</v>
      </c>
      <c r="BC102" s="1">
        <v>347.98202174988882</v>
      </c>
      <c r="BD102" s="1">
        <v>0</v>
      </c>
      <c r="BE102" s="1">
        <v>0</v>
      </c>
      <c r="BF102" s="1">
        <v>0</v>
      </c>
      <c r="BG102" s="1">
        <v>25.792226977304171</v>
      </c>
      <c r="BH102" s="1">
        <v>8.6866864426913448</v>
      </c>
      <c r="BI102" s="1">
        <v>2709.392321697846</v>
      </c>
      <c r="BJ102" s="1">
        <v>57.094108578140485</v>
      </c>
      <c r="BK102" s="1">
        <v>402.13367888482901</v>
      </c>
      <c r="BL102" s="1">
        <v>21.209901905919441</v>
      </c>
      <c r="BM102" s="1">
        <v>2226.5418683499679</v>
      </c>
      <c r="BN102" s="1">
        <v>4011.5043029843982</v>
      </c>
      <c r="BO102" s="1">
        <v>185.11639423339946</v>
      </c>
      <c r="BP102" s="1">
        <v>99125.459249685067</v>
      </c>
      <c r="BQ102" s="1">
        <f t="shared" si="4"/>
        <v>1560561.9147396497</v>
      </c>
      <c r="BR102" s="1">
        <v>1670464.7875574185</v>
      </c>
      <c r="BS102" s="1"/>
      <c r="BT102" s="1">
        <v>2915929.1106315898</v>
      </c>
      <c r="BU102" s="1"/>
      <c r="BV102" s="1">
        <v>35301.402393949778</v>
      </c>
      <c r="BW102" s="1">
        <v>1932411.8</v>
      </c>
      <c r="BX102" s="1">
        <f t="shared" si="6"/>
        <v>6554107.1005829582</v>
      </c>
      <c r="BY102" s="1">
        <f t="shared" si="7"/>
        <v>8114669.0153226079</v>
      </c>
    </row>
    <row r="103" spans="1:77" x14ac:dyDescent="0.2">
      <c r="A103" s="12">
        <v>100</v>
      </c>
      <c r="B103" s="12" t="s">
        <v>174</v>
      </c>
      <c r="C103" s="1">
        <v>0</v>
      </c>
      <c r="D103" s="1">
        <v>0</v>
      </c>
      <c r="E103" s="1">
        <v>24615.535248897075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1756.9421532527228</v>
      </c>
      <c r="N103" s="1">
        <v>13.318927565009695</v>
      </c>
      <c r="O103" s="1">
        <v>43.809968051131222</v>
      </c>
      <c r="P103" s="1">
        <v>489.53680561136235</v>
      </c>
      <c r="Q103" s="1">
        <v>183.40381642602878</v>
      </c>
      <c r="R103" s="1">
        <v>507.92723327029819</v>
      </c>
      <c r="S103" s="1">
        <v>4427.3377134062639</v>
      </c>
      <c r="T103" s="1">
        <v>1110.5805727089219</v>
      </c>
      <c r="U103" s="1">
        <v>157.51301494513351</v>
      </c>
      <c r="V103" s="1">
        <v>264218.25173175277</v>
      </c>
      <c r="W103" s="1">
        <v>4716.9484261759244</v>
      </c>
      <c r="X103" s="1">
        <v>21606.936815516128</v>
      </c>
      <c r="Y103" s="1">
        <v>75121.880162881804</v>
      </c>
      <c r="Z103" s="1">
        <v>152.27405198742264</v>
      </c>
      <c r="AA103" s="1">
        <v>23226.61194704365</v>
      </c>
      <c r="AB103" s="1">
        <v>560.27439311606986</v>
      </c>
      <c r="AC103" s="1">
        <v>262793.01663185365</v>
      </c>
      <c r="AD103" s="1">
        <v>47167.369895741955</v>
      </c>
      <c r="AE103" s="1">
        <v>56006.639715551719</v>
      </c>
      <c r="AF103" s="1">
        <v>10439.662205158049</v>
      </c>
      <c r="AG103" s="1">
        <v>7140.9718480286438</v>
      </c>
      <c r="AH103" s="1">
        <v>1833.4316911544959</v>
      </c>
      <c r="AI103" s="1">
        <v>3268.9301690457946</v>
      </c>
      <c r="AJ103" s="1">
        <v>5886.9640746041678</v>
      </c>
      <c r="AK103" s="1">
        <v>3153.4535098342126</v>
      </c>
      <c r="AL103" s="1">
        <v>2080.8905204659191</v>
      </c>
      <c r="AM103" s="1">
        <v>444.32040602375349</v>
      </c>
      <c r="AN103" s="1">
        <v>280.40450470487394</v>
      </c>
      <c r="AO103" s="1">
        <v>287.03511694437447</v>
      </c>
      <c r="AP103" s="1">
        <v>287.81925010295288</v>
      </c>
      <c r="AQ103" s="1">
        <v>0</v>
      </c>
      <c r="AR103" s="1">
        <v>0</v>
      </c>
      <c r="AS103" s="1">
        <v>0</v>
      </c>
      <c r="AT103" s="1">
        <v>612.21996469210296</v>
      </c>
      <c r="AU103" s="1">
        <v>0</v>
      </c>
      <c r="AV103" s="1">
        <v>9.9058788931462877E-3</v>
      </c>
      <c r="AW103" s="1">
        <v>0</v>
      </c>
      <c r="AX103" s="1">
        <v>0</v>
      </c>
      <c r="AY103" s="1">
        <v>0.81678280404422088</v>
      </c>
      <c r="AZ103" s="1">
        <v>1.426050405168946E-3</v>
      </c>
      <c r="BA103" s="1">
        <v>22843.101142496253</v>
      </c>
      <c r="BB103" s="1">
        <v>2231.0423090811273</v>
      </c>
      <c r="BC103" s="1">
        <v>38.030882546430774</v>
      </c>
      <c r="BD103" s="1">
        <v>0</v>
      </c>
      <c r="BE103" s="1">
        <v>0</v>
      </c>
      <c r="BF103" s="1">
        <v>0</v>
      </c>
      <c r="BG103" s="1">
        <v>3.5717175953598037</v>
      </c>
      <c r="BH103" s="1">
        <v>0.96093451927445273</v>
      </c>
      <c r="BI103" s="1">
        <v>0.14833708708567669</v>
      </c>
      <c r="BJ103" s="1">
        <v>7.5236129106350154</v>
      </c>
      <c r="BK103" s="1">
        <v>54.402120823862496</v>
      </c>
      <c r="BL103" s="1">
        <v>2.9895950507449185</v>
      </c>
      <c r="BM103" s="1">
        <v>403.09589879514226</v>
      </c>
      <c r="BN103" s="1">
        <v>555.37286067050093</v>
      </c>
      <c r="BO103" s="1">
        <v>24.317922661959113</v>
      </c>
      <c r="BP103" s="1">
        <v>0</v>
      </c>
      <c r="BQ103" s="1">
        <f t="shared" si="4"/>
        <v>850757.59793548647</v>
      </c>
      <c r="BR103" s="1"/>
      <c r="BS103" s="1"/>
      <c r="BT103" s="1">
        <v>4658106.6476837313</v>
      </c>
      <c r="BU103" s="1"/>
      <c r="BV103" s="1">
        <v>22671.45668786528</v>
      </c>
      <c r="BW103" s="1">
        <v>1454012.8199999998</v>
      </c>
      <c r="BX103" s="1">
        <f t="shared" si="6"/>
        <v>6134790.9243715964</v>
      </c>
      <c r="BY103" s="1">
        <f t="shared" si="7"/>
        <v>6985548.522307083</v>
      </c>
    </row>
    <row r="104" spans="1:77" x14ac:dyDescent="0.2">
      <c r="A104" s="12">
        <v>101</v>
      </c>
      <c r="B104" s="12" t="s">
        <v>175</v>
      </c>
      <c r="C104" s="1">
        <v>4531.1986928773376</v>
      </c>
      <c r="D104" s="1">
        <v>0</v>
      </c>
      <c r="E104" s="1">
        <v>23751.848958984472</v>
      </c>
      <c r="F104" s="1">
        <v>0</v>
      </c>
      <c r="G104" s="1">
        <v>16045.848570470025</v>
      </c>
      <c r="H104" s="1">
        <v>251.95394102448293</v>
      </c>
      <c r="I104" s="1">
        <v>82.779201556302738</v>
      </c>
      <c r="J104" s="1">
        <v>720.0560887624415</v>
      </c>
      <c r="K104" s="1">
        <v>2188.2077066189695</v>
      </c>
      <c r="L104" s="1">
        <v>14307.400582187158</v>
      </c>
      <c r="M104" s="1">
        <v>7250.3859247474029</v>
      </c>
      <c r="N104" s="1">
        <v>54.963314968165164</v>
      </c>
      <c r="O104" s="1">
        <v>181.92773099143639</v>
      </c>
      <c r="P104" s="1">
        <v>2019.6234643903997</v>
      </c>
      <c r="Q104" s="1">
        <v>756.8538592453865</v>
      </c>
      <c r="R104" s="1">
        <v>2096.0669969019568</v>
      </c>
      <c r="S104" s="1">
        <v>16320.189983203498</v>
      </c>
      <c r="T104" s="1">
        <v>4630.082504351325</v>
      </c>
      <c r="U104" s="1">
        <v>695.04753666072895</v>
      </c>
      <c r="V104" s="1">
        <v>85100.831765857874</v>
      </c>
      <c r="W104" s="1">
        <v>42678.748187342731</v>
      </c>
      <c r="X104" s="1">
        <v>20578.179135273786</v>
      </c>
      <c r="Y104" s="1">
        <v>67631.572199086397</v>
      </c>
      <c r="Z104" s="1">
        <v>207678.18936422071</v>
      </c>
      <c r="AA104" s="1">
        <v>35078.023636513877</v>
      </c>
      <c r="AB104" s="1">
        <v>2481.1521734476883</v>
      </c>
      <c r="AC104" s="1">
        <v>34503.800343545096</v>
      </c>
      <c r="AD104" s="1">
        <v>34316.352030963681</v>
      </c>
      <c r="AE104" s="1">
        <v>49475.127671488357</v>
      </c>
      <c r="AF104" s="1">
        <v>43010.974034354651</v>
      </c>
      <c r="AG104" s="1">
        <v>34309.589578574363</v>
      </c>
      <c r="AH104" s="1">
        <v>7655.075126746533</v>
      </c>
      <c r="AI104" s="1">
        <v>36085.693123433564</v>
      </c>
      <c r="AJ104" s="1">
        <v>24752.858827985674</v>
      </c>
      <c r="AK104" s="1">
        <v>298.36245840540079</v>
      </c>
      <c r="AL104" s="1">
        <v>8967.5949360089071</v>
      </c>
      <c r="AM104" s="1">
        <v>44408.059214000954</v>
      </c>
      <c r="AN104" s="1">
        <v>272.45428814605322</v>
      </c>
      <c r="AO104" s="1">
        <v>1158.3618956874741</v>
      </c>
      <c r="AP104" s="1">
        <v>767.82421909092568</v>
      </c>
      <c r="AQ104" s="1">
        <v>13868.583781374993</v>
      </c>
      <c r="AR104" s="1">
        <v>41367.389832342065</v>
      </c>
      <c r="AS104" s="1">
        <v>69281.763126728663</v>
      </c>
      <c r="AT104" s="1">
        <v>546.12623875052009</v>
      </c>
      <c r="AU104" s="1">
        <v>84297.227144585107</v>
      </c>
      <c r="AV104" s="1">
        <v>235744.26085419921</v>
      </c>
      <c r="AW104" s="1">
        <v>32121.279939346939</v>
      </c>
      <c r="AX104" s="1">
        <v>93806.230577431561</v>
      </c>
      <c r="AY104" s="1">
        <v>126281.1634254511</v>
      </c>
      <c r="AZ104" s="1">
        <v>8078.2507429185016</v>
      </c>
      <c r="BA104" s="1">
        <v>220489.90249948256</v>
      </c>
      <c r="BB104" s="1">
        <v>4913.8897030964181</v>
      </c>
      <c r="BC104" s="1">
        <v>918.78202559664578</v>
      </c>
      <c r="BD104" s="1">
        <v>19660.804722309695</v>
      </c>
      <c r="BE104" s="1">
        <v>8512.7104224019513</v>
      </c>
      <c r="BF104" s="1">
        <v>0</v>
      </c>
      <c r="BG104" s="1">
        <v>22414.80433749099</v>
      </c>
      <c r="BH104" s="1">
        <v>7988.9851023966094</v>
      </c>
      <c r="BI104" s="1">
        <v>1562.8283842262642</v>
      </c>
      <c r="BJ104" s="1">
        <v>35043.624635765023</v>
      </c>
      <c r="BK104" s="1">
        <v>15227.160001780039</v>
      </c>
      <c r="BL104" s="1">
        <v>10139.929292978688</v>
      </c>
      <c r="BM104" s="1">
        <v>9523.0141824026159</v>
      </c>
      <c r="BN104" s="1">
        <v>11593.452165026511</v>
      </c>
      <c r="BO104" s="1">
        <v>15403.612402030018</v>
      </c>
      <c r="BP104" s="1">
        <v>31655.17541182473</v>
      </c>
      <c r="BQ104" s="1">
        <f t="shared" si="4"/>
        <v>1997534.210220054</v>
      </c>
      <c r="BR104" s="1"/>
      <c r="BS104" s="1"/>
      <c r="BT104" s="1">
        <v>3051686.2494248771</v>
      </c>
      <c r="BU104" s="1"/>
      <c r="BV104" s="1">
        <v>50057.33431957951</v>
      </c>
      <c r="BW104" s="1">
        <v>217527.36</v>
      </c>
      <c r="BX104" s="1">
        <f t="shared" si="6"/>
        <v>3319270.9437444564</v>
      </c>
      <c r="BY104" s="1">
        <f t="shared" si="7"/>
        <v>5316805.1539645102</v>
      </c>
    </row>
    <row r="105" spans="1:77" x14ac:dyDescent="0.2">
      <c r="A105" s="12">
        <v>102</v>
      </c>
      <c r="B105" s="12" t="s">
        <v>176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1490.0790142120663</v>
      </c>
      <c r="M105" s="1">
        <v>0</v>
      </c>
      <c r="N105" s="1">
        <v>2.4481200343998625E-3</v>
      </c>
      <c r="O105" s="1">
        <v>0</v>
      </c>
      <c r="P105" s="1">
        <v>0</v>
      </c>
      <c r="Q105" s="1">
        <v>3.7186159414719921E-3</v>
      </c>
      <c r="R105" s="1">
        <v>0</v>
      </c>
      <c r="S105" s="1">
        <v>0</v>
      </c>
      <c r="T105" s="1">
        <v>2835.3738903848457</v>
      </c>
      <c r="U105" s="1">
        <v>0</v>
      </c>
      <c r="V105" s="1">
        <v>0</v>
      </c>
      <c r="W105" s="1">
        <v>0</v>
      </c>
      <c r="X105" s="1">
        <v>50427.567008945603</v>
      </c>
      <c r="Y105" s="1">
        <v>0</v>
      </c>
      <c r="Z105" s="1">
        <v>289947.26508911001</v>
      </c>
      <c r="AA105" s="1">
        <v>116526.38255508975</v>
      </c>
      <c r="AB105" s="1">
        <v>138095.77835511733</v>
      </c>
      <c r="AC105" s="1">
        <v>147977.16055055411</v>
      </c>
      <c r="AD105" s="1">
        <v>167686.63089370332</v>
      </c>
      <c r="AE105" s="1">
        <v>131942.89406237236</v>
      </c>
      <c r="AF105" s="1">
        <v>0</v>
      </c>
      <c r="AG105" s="1">
        <v>2616.7182260157729</v>
      </c>
      <c r="AH105" s="1">
        <v>13437.370450558683</v>
      </c>
      <c r="AI105" s="1">
        <v>658.34319914441835</v>
      </c>
      <c r="AJ105" s="1">
        <v>489.30933169295923</v>
      </c>
      <c r="AK105" s="1">
        <v>34.94206209564264</v>
      </c>
      <c r="AL105" s="1">
        <v>1132.8082708435477</v>
      </c>
      <c r="AM105" s="1">
        <v>16163.375471335696</v>
      </c>
      <c r="AN105" s="1">
        <v>190.41607782550372</v>
      </c>
      <c r="AO105" s="1">
        <v>14051.252624068591</v>
      </c>
      <c r="AP105" s="1">
        <v>1899.8729553837754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148.14196792427694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f t="shared" si="4"/>
        <v>1097751.688223114</v>
      </c>
      <c r="BR105" s="1">
        <v>595574.71967840276</v>
      </c>
      <c r="BS105" s="1"/>
      <c r="BT105" s="1">
        <v>4883935.5501998067</v>
      </c>
      <c r="BU105" s="1"/>
      <c r="BV105" s="1">
        <v>55282.247152388409</v>
      </c>
      <c r="BW105" s="1">
        <v>933233.92999999959</v>
      </c>
      <c r="BX105" s="1">
        <f t="shared" si="6"/>
        <v>6468026.4470305974</v>
      </c>
      <c r="BY105" s="1">
        <f t="shared" si="7"/>
        <v>7565778.1352537116</v>
      </c>
    </row>
    <row r="106" spans="1:77" x14ac:dyDescent="0.2">
      <c r="A106" s="12">
        <v>103</v>
      </c>
      <c r="B106" s="12" t="s">
        <v>177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140.54457304844098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9614.4535366767705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18.715124216418481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7569.4855701906999</v>
      </c>
      <c r="AV106" s="1">
        <v>9000.2603251617438</v>
      </c>
      <c r="AW106" s="1">
        <v>0</v>
      </c>
      <c r="AX106" s="1">
        <v>87045.776314815186</v>
      </c>
      <c r="AY106" s="1">
        <v>0</v>
      </c>
      <c r="AZ106" s="1">
        <v>437.2784736475237</v>
      </c>
      <c r="BA106" s="1">
        <v>41897.439715157343</v>
      </c>
      <c r="BB106" s="1">
        <v>3284.2586358416834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f t="shared" si="4"/>
        <v>159008.21226875583</v>
      </c>
      <c r="BR106" s="1">
        <v>5010.3607936825911</v>
      </c>
      <c r="BS106" s="1"/>
      <c r="BT106" s="1">
        <v>27039.30868681004</v>
      </c>
      <c r="BU106" s="1"/>
      <c r="BV106" s="1">
        <v>375.30222509117982</v>
      </c>
      <c r="BW106" s="1">
        <v>35828.69</v>
      </c>
      <c r="BX106" s="1">
        <f t="shared" si="6"/>
        <v>68253.661705583814</v>
      </c>
      <c r="BY106" s="1">
        <f t="shared" si="7"/>
        <v>227261.87397433963</v>
      </c>
    </row>
    <row r="107" spans="1:77" x14ac:dyDescent="0.2">
      <c r="A107" s="12">
        <v>104</v>
      </c>
      <c r="B107" s="12" t="s">
        <v>178</v>
      </c>
      <c r="C107" s="1">
        <v>0</v>
      </c>
      <c r="D107" s="1">
        <v>0</v>
      </c>
      <c r="E107" s="1">
        <v>0</v>
      </c>
      <c r="F107" s="1">
        <v>2518.4468862423587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28320.284197890574</v>
      </c>
      <c r="AX107" s="1">
        <v>0</v>
      </c>
      <c r="AY107" s="1">
        <v>2111.0845235135084</v>
      </c>
      <c r="AZ107" s="1">
        <v>0</v>
      </c>
      <c r="BA107" s="1">
        <v>0</v>
      </c>
      <c r="BB107" s="1">
        <v>6819.2718777334549</v>
      </c>
      <c r="BC107" s="1">
        <v>53.425563928742847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f t="shared" si="4"/>
        <v>39822.51304930864</v>
      </c>
      <c r="BR107" s="1">
        <v>340555.74742030585</v>
      </c>
      <c r="BS107" s="1"/>
      <c r="BT107" s="1">
        <v>272251.81698228687</v>
      </c>
      <c r="BU107" s="1"/>
      <c r="BV107" s="1">
        <v>30289.16899799056</v>
      </c>
      <c r="BW107" s="1">
        <v>895144.76</v>
      </c>
      <c r="BX107" s="1">
        <f t="shared" si="6"/>
        <v>1538241.4934005833</v>
      </c>
      <c r="BY107" s="1">
        <f t="shared" si="7"/>
        <v>1578064.006449892</v>
      </c>
    </row>
    <row r="108" spans="1:77" x14ac:dyDescent="0.2">
      <c r="A108" s="12">
        <v>105</v>
      </c>
      <c r="B108" s="12" t="s">
        <v>179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1064.2331869516331</v>
      </c>
      <c r="AE108" s="1">
        <v>4115.6419814587553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38078.773408493245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f t="shared" si="4"/>
        <v>43258.648576903637</v>
      </c>
      <c r="BR108" s="1"/>
      <c r="BS108" s="1"/>
      <c r="BT108" s="1">
        <v>1346014.4397452367</v>
      </c>
      <c r="BU108" s="1"/>
      <c r="BV108" s="1">
        <v>23513.688057901592</v>
      </c>
      <c r="BW108" s="1">
        <v>51533.979999999996</v>
      </c>
      <c r="BX108" s="1">
        <f t="shared" si="6"/>
        <v>1421062.1078031382</v>
      </c>
      <c r="BY108" s="1">
        <f t="shared" si="7"/>
        <v>1464320.7563800418</v>
      </c>
    </row>
    <row r="109" spans="1:77" x14ac:dyDescent="0.2">
      <c r="A109" s="12">
        <v>106</v>
      </c>
      <c r="B109" s="12" t="s">
        <v>180</v>
      </c>
      <c r="C109" s="1">
        <v>7935.6981548322328</v>
      </c>
      <c r="D109" s="1">
        <v>0</v>
      </c>
      <c r="E109" s="1">
        <v>34903.887770566696</v>
      </c>
      <c r="F109" s="1">
        <v>0</v>
      </c>
      <c r="G109" s="1">
        <v>13022.562212034665</v>
      </c>
      <c r="H109" s="1">
        <v>2784.4936735134556</v>
      </c>
      <c r="I109" s="1">
        <v>8123.160179094727</v>
      </c>
      <c r="J109" s="1">
        <v>39383.059538089408</v>
      </c>
      <c r="K109" s="1">
        <v>3424.7118339744716</v>
      </c>
      <c r="L109" s="1">
        <v>10587.441896193752</v>
      </c>
      <c r="M109" s="1">
        <v>67.24076868608806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2340.8543609976027</v>
      </c>
      <c r="U109" s="1">
        <v>195.82968338191168</v>
      </c>
      <c r="V109" s="1">
        <v>0</v>
      </c>
      <c r="W109" s="1">
        <v>0</v>
      </c>
      <c r="X109" s="1">
        <v>0</v>
      </c>
      <c r="Y109" s="1">
        <v>18187.218816170818</v>
      </c>
      <c r="Z109" s="1">
        <v>0</v>
      </c>
      <c r="AA109" s="1">
        <v>0</v>
      </c>
      <c r="AB109" s="1">
        <v>0</v>
      </c>
      <c r="AC109" s="1">
        <v>0</v>
      </c>
      <c r="AD109" s="1">
        <v>736140.05854234332</v>
      </c>
      <c r="AE109" s="1">
        <v>2334435.7407555203</v>
      </c>
      <c r="AF109" s="1">
        <v>0</v>
      </c>
      <c r="AG109" s="1">
        <v>213888.59400866172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7.0400174843674015E-2</v>
      </c>
      <c r="AN109" s="1">
        <v>73.370760333971575</v>
      </c>
      <c r="AO109" s="1">
        <v>0</v>
      </c>
      <c r="AP109" s="1">
        <v>496.96442217158346</v>
      </c>
      <c r="AQ109" s="1">
        <v>113753.79759423139</v>
      </c>
      <c r="AR109" s="1">
        <v>285332.44698412507</v>
      </c>
      <c r="AS109" s="1">
        <v>105179.65649775635</v>
      </c>
      <c r="AT109" s="1">
        <v>16374.51309648172</v>
      </c>
      <c r="AU109" s="1">
        <v>100498.05126926109</v>
      </c>
      <c r="AV109" s="1">
        <v>367864.17693102721</v>
      </c>
      <c r="AW109" s="1">
        <v>44415.334237108516</v>
      </c>
      <c r="AX109" s="1">
        <v>162461.37742220308</v>
      </c>
      <c r="AY109" s="1">
        <v>195048.55356996405</v>
      </c>
      <c r="AZ109" s="1">
        <v>13097.46054916606</v>
      </c>
      <c r="BA109" s="1">
        <v>180472.62440795841</v>
      </c>
      <c r="BB109" s="1">
        <v>569334.55101446761</v>
      </c>
      <c r="BC109" s="1">
        <v>5222.0694746888421</v>
      </c>
      <c r="BD109" s="1">
        <v>69099.629406944485</v>
      </c>
      <c r="BE109" s="1">
        <v>9765.0574094142667</v>
      </c>
      <c r="BF109" s="1">
        <v>0</v>
      </c>
      <c r="BG109" s="1">
        <v>35149.68746831399</v>
      </c>
      <c r="BH109" s="1">
        <v>14750.413848553131</v>
      </c>
      <c r="BI109" s="1">
        <v>5030.8256487682047</v>
      </c>
      <c r="BJ109" s="1">
        <v>63542.929136423991</v>
      </c>
      <c r="BK109" s="1">
        <v>51168.814529446849</v>
      </c>
      <c r="BL109" s="1">
        <v>114375.02240892714</v>
      </c>
      <c r="BM109" s="1">
        <v>18065.620727098572</v>
      </c>
      <c r="BN109" s="1">
        <v>224235.83189707826</v>
      </c>
      <c r="BO109" s="1">
        <v>28632.974645441071</v>
      </c>
      <c r="BP109" s="1">
        <v>94641.814519086649</v>
      </c>
      <c r="BQ109" s="1">
        <f t="shared" si="4"/>
        <v>6313504.1924706772</v>
      </c>
      <c r="BR109" s="1">
        <v>10093431.183396986</v>
      </c>
      <c r="BS109" s="1"/>
      <c r="BT109" s="1">
        <v>23260138.65343925</v>
      </c>
      <c r="BU109" s="1"/>
      <c r="BV109" s="1">
        <v>522052.38604637724</v>
      </c>
      <c r="BW109" s="1">
        <v>4002647.9999999991</v>
      </c>
      <c r="BX109" s="1">
        <f t="shared" si="6"/>
        <v>37878270.222882614</v>
      </c>
      <c r="BY109" s="1">
        <f t="shared" si="7"/>
        <v>44191774.415353291</v>
      </c>
    </row>
    <row r="110" spans="1:77" x14ac:dyDescent="0.2">
      <c r="A110" s="12">
        <v>107</v>
      </c>
      <c r="B110" s="12" t="s">
        <v>181</v>
      </c>
      <c r="C110" s="1">
        <v>0</v>
      </c>
      <c r="D110" s="1">
        <v>0</v>
      </c>
      <c r="E110" s="1">
        <v>10172.250013620886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435741.83119525312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212.15527589217425</v>
      </c>
      <c r="AQ110" s="1">
        <v>16.464472121921286</v>
      </c>
      <c r="AR110" s="1">
        <v>0</v>
      </c>
      <c r="AS110" s="1">
        <v>0</v>
      </c>
      <c r="AT110" s="1">
        <v>0</v>
      </c>
      <c r="AU110" s="1">
        <v>0</v>
      </c>
      <c r="AV110" s="1">
        <v>140339.50614692387</v>
      </c>
      <c r="AW110" s="1">
        <v>0.20446288434783655</v>
      </c>
      <c r="AX110" s="1">
        <v>0</v>
      </c>
      <c r="AY110" s="1">
        <v>210.54245564770238</v>
      </c>
      <c r="AZ110" s="1">
        <v>6.5990083196490338E-4</v>
      </c>
      <c r="BA110" s="1">
        <v>55.732372474957543</v>
      </c>
      <c r="BB110" s="1">
        <v>85806.049810998811</v>
      </c>
      <c r="BC110" s="1">
        <v>1992.4353242874215</v>
      </c>
      <c r="BD110" s="1">
        <v>0</v>
      </c>
      <c r="BE110" s="1">
        <v>0</v>
      </c>
      <c r="BF110" s="1">
        <v>0</v>
      </c>
      <c r="BG110" s="1">
        <v>284.4672903489506</v>
      </c>
      <c r="BH110" s="1">
        <v>19.377712509714421</v>
      </c>
      <c r="BI110" s="1">
        <v>0</v>
      </c>
      <c r="BJ110" s="1">
        <v>384.33985142867698</v>
      </c>
      <c r="BK110" s="1">
        <v>119.06714898657907</v>
      </c>
      <c r="BL110" s="1">
        <v>3576.0661151065915</v>
      </c>
      <c r="BM110" s="1">
        <v>6379.3627900987749</v>
      </c>
      <c r="BN110" s="1">
        <v>10563.225808169154</v>
      </c>
      <c r="BO110" s="1">
        <v>1088.7192042965969</v>
      </c>
      <c r="BP110" s="1">
        <v>61227.095826001394</v>
      </c>
      <c r="BQ110" s="1">
        <f t="shared" si="4"/>
        <v>758188.89393695234</v>
      </c>
      <c r="BR110" s="1">
        <v>4826794.1012696084</v>
      </c>
      <c r="BS110" s="1"/>
      <c r="BT110" s="1">
        <v>1625452.589484561</v>
      </c>
      <c r="BU110" s="1"/>
      <c r="BV110" s="1">
        <v>106441.77793906747</v>
      </c>
      <c r="BW110" s="1">
        <v>753734.44999999984</v>
      </c>
      <c r="BX110" s="1">
        <f t="shared" si="6"/>
        <v>7312422.918693237</v>
      </c>
      <c r="BY110" s="1">
        <f t="shared" si="7"/>
        <v>8070611.8126301896</v>
      </c>
    </row>
    <row r="111" spans="1:77" x14ac:dyDescent="0.2">
      <c r="A111" s="12">
        <v>108</v>
      </c>
      <c r="B111" s="12" t="s">
        <v>182</v>
      </c>
      <c r="C111" s="1">
        <v>0</v>
      </c>
      <c r="D111" s="1">
        <v>0</v>
      </c>
      <c r="E111" s="1">
        <v>3733.2373531568455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23139.93001762918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4.0328847027374515</v>
      </c>
      <c r="AP111" s="1">
        <v>0</v>
      </c>
      <c r="AQ111" s="1">
        <v>1.7700628100090379</v>
      </c>
      <c r="AR111" s="1">
        <v>0</v>
      </c>
      <c r="AS111" s="1">
        <v>0</v>
      </c>
      <c r="AT111" s="1">
        <v>0</v>
      </c>
      <c r="AU111" s="1">
        <v>0</v>
      </c>
      <c r="AV111" s="1">
        <v>27619.881502125187</v>
      </c>
      <c r="AW111" s="1">
        <v>9.2743088179239527E-2</v>
      </c>
      <c r="AX111" s="1">
        <v>0</v>
      </c>
      <c r="AY111" s="1">
        <v>87.577890869607373</v>
      </c>
      <c r="AZ111" s="1">
        <v>2.5494989596963884E-4</v>
      </c>
      <c r="BA111" s="1">
        <v>22.512761818973413</v>
      </c>
      <c r="BB111" s="1">
        <v>14045.485186837102</v>
      </c>
      <c r="BC111" s="1">
        <v>667.18319324076572</v>
      </c>
      <c r="BD111" s="1">
        <v>0</v>
      </c>
      <c r="BE111" s="1">
        <v>0</v>
      </c>
      <c r="BF111" s="1">
        <v>0</v>
      </c>
      <c r="BG111" s="1">
        <v>120.69850065278814</v>
      </c>
      <c r="BH111" s="1">
        <v>6.567853025917354</v>
      </c>
      <c r="BI111" s="1">
        <v>0</v>
      </c>
      <c r="BJ111" s="1">
        <v>155.17860105278029</v>
      </c>
      <c r="BK111" s="1">
        <v>49.353573808051458</v>
      </c>
      <c r="BL111" s="1">
        <v>1544.4025622452004</v>
      </c>
      <c r="BM111" s="1">
        <v>3538.6375553806565</v>
      </c>
      <c r="BN111" s="1">
        <v>4480.7965231331864</v>
      </c>
      <c r="BO111" s="1">
        <v>438.20951142602075</v>
      </c>
      <c r="BP111" s="1">
        <v>260862.01358544113</v>
      </c>
      <c r="BQ111" s="1">
        <f t="shared" si="4"/>
        <v>340517.56211739423</v>
      </c>
      <c r="BR111" s="1">
        <v>1603595.4773581866</v>
      </c>
      <c r="BS111" s="1"/>
      <c r="BT111" s="1">
        <v>990596.54385730182</v>
      </c>
      <c r="BU111" s="1"/>
      <c r="BV111" s="1">
        <v>33623.814508508782</v>
      </c>
      <c r="BW111" s="1">
        <v>112753.84</v>
      </c>
      <c r="BX111" s="1">
        <f t="shared" si="6"/>
        <v>2740569.6757239969</v>
      </c>
      <c r="BY111" s="1">
        <f t="shared" si="7"/>
        <v>3081087.237841391</v>
      </c>
    </row>
    <row r="112" spans="1:77" x14ac:dyDescent="0.2">
      <c r="A112" s="12">
        <v>109</v>
      </c>
      <c r="B112" s="12" t="s">
        <v>183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7769.4132120111017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317.07636170762112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14532.865556457704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163289.72768250038</v>
      </c>
      <c r="BQ112" s="1">
        <f t="shared" si="4"/>
        <v>185909.08281267682</v>
      </c>
      <c r="BR112" s="1"/>
      <c r="BS112" s="1"/>
      <c r="BT112" s="1">
        <v>1746531.8166098343</v>
      </c>
      <c r="BU112" s="1"/>
      <c r="BV112" s="1">
        <v>3992.3873048847622</v>
      </c>
      <c r="BW112" s="1">
        <v>1069897.9500000002</v>
      </c>
      <c r="BX112" s="1">
        <f t="shared" si="6"/>
        <v>2820422.1539147194</v>
      </c>
      <c r="BY112" s="1">
        <f t="shared" si="7"/>
        <v>3006331.236727396</v>
      </c>
    </row>
    <row r="113" spans="1:77" x14ac:dyDescent="0.2">
      <c r="A113" s="12">
        <v>110</v>
      </c>
      <c r="B113" s="12" t="s">
        <v>184</v>
      </c>
      <c r="C113" s="1">
        <v>51940.281505846418</v>
      </c>
      <c r="D113" s="1">
        <v>0</v>
      </c>
      <c r="E113" s="1">
        <v>15585.296297406701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80.130992921939352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2639.4765096904421</v>
      </c>
      <c r="AE113" s="1">
        <v>130536.34987218241</v>
      </c>
      <c r="AF113" s="1">
        <v>0</v>
      </c>
      <c r="AG113" s="1">
        <v>4059.4232850478211</v>
      </c>
      <c r="AH113" s="1">
        <v>735.27460718200848</v>
      </c>
      <c r="AI113" s="1">
        <v>186.04789529362318</v>
      </c>
      <c r="AJ113" s="1">
        <v>53.554654064269599</v>
      </c>
      <c r="AK113" s="1">
        <v>0</v>
      </c>
      <c r="AL113" s="1">
        <v>682.64814333509912</v>
      </c>
      <c r="AM113" s="1">
        <v>139.03685681307218</v>
      </c>
      <c r="AN113" s="1">
        <v>0</v>
      </c>
      <c r="AO113" s="1">
        <v>52.783966226429833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1.0623111441736763</v>
      </c>
      <c r="AW113" s="1">
        <v>0.1352314373791097</v>
      </c>
      <c r="AX113" s="1">
        <v>0</v>
      </c>
      <c r="AY113" s="1">
        <v>139.53090909238196</v>
      </c>
      <c r="AZ113" s="1">
        <v>9.5988690799346326E-4</v>
      </c>
      <c r="BA113" s="1">
        <v>39.045816772015215</v>
      </c>
      <c r="BB113" s="1">
        <v>3118.7733871808236</v>
      </c>
      <c r="BC113" s="1">
        <v>616.09724357734831</v>
      </c>
      <c r="BD113" s="1">
        <v>0</v>
      </c>
      <c r="BE113" s="1">
        <v>0</v>
      </c>
      <c r="BF113" s="1">
        <v>0</v>
      </c>
      <c r="BG113" s="1">
        <v>189.33996114774945</v>
      </c>
      <c r="BH113" s="1">
        <v>13.218432138652885</v>
      </c>
      <c r="BI113" s="1">
        <v>251.97767180461952</v>
      </c>
      <c r="BJ113" s="1">
        <v>256.84425356201871</v>
      </c>
      <c r="BK113" s="1">
        <v>97.362641908776567</v>
      </c>
      <c r="BL113" s="1">
        <v>2366.1689789063753</v>
      </c>
      <c r="BM113" s="1">
        <v>4322.3120034820904</v>
      </c>
      <c r="BN113" s="1">
        <v>794.91368051847439</v>
      </c>
      <c r="BO113" s="1">
        <v>728.64482509770323</v>
      </c>
      <c r="BP113" s="1">
        <v>0</v>
      </c>
      <c r="BQ113" s="1">
        <f t="shared" si="4"/>
        <v>219625.73289366768</v>
      </c>
      <c r="BR113" s="1">
        <v>25236.738778106635</v>
      </c>
      <c r="BS113" s="1"/>
      <c r="BT113" s="1">
        <v>830456.66132190567</v>
      </c>
      <c r="BU113" s="1"/>
      <c r="BV113" s="1">
        <v>16261.731432327046</v>
      </c>
      <c r="BW113" s="1"/>
      <c r="BX113" s="1">
        <f t="shared" si="6"/>
        <v>871955.13153233938</v>
      </c>
      <c r="BY113" s="1">
        <f t="shared" si="7"/>
        <v>1091580.864426007</v>
      </c>
    </row>
    <row r="114" spans="1:77" x14ac:dyDescent="0.2">
      <c r="A114" s="12">
        <v>111</v>
      </c>
      <c r="B114" s="12" t="s">
        <v>185</v>
      </c>
      <c r="C114" s="1"/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72.551017334710849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12648.073414018776</v>
      </c>
      <c r="AK114" s="1">
        <v>0</v>
      </c>
      <c r="AL114" s="1">
        <v>0</v>
      </c>
      <c r="AM114" s="1">
        <v>0</v>
      </c>
      <c r="AN114" s="1">
        <v>0</v>
      </c>
      <c r="AO114" s="1">
        <v>7171067.8554581227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f t="shared" si="4"/>
        <v>7183788.4798894757</v>
      </c>
      <c r="BR114" s="1"/>
      <c r="BS114" s="1"/>
      <c r="BT114" s="1"/>
      <c r="BU114" s="2">
        <v>25303300</v>
      </c>
      <c r="BV114" s="1">
        <v>245381.80212661359</v>
      </c>
      <c r="BW114" s="1">
        <v>24318532.48999998</v>
      </c>
      <c r="BX114" s="1">
        <f t="shared" si="6"/>
        <v>49867214.292126596</v>
      </c>
      <c r="BY114" s="1">
        <f t="shared" si="7"/>
        <v>57051002.772016071</v>
      </c>
    </row>
    <row r="115" spans="1:77" x14ac:dyDescent="0.2">
      <c r="A115" s="12">
        <v>112</v>
      </c>
      <c r="B115" s="12" t="s">
        <v>186</v>
      </c>
      <c r="C115" s="1">
        <v>8180.6741512166409</v>
      </c>
      <c r="D115" s="1">
        <v>0</v>
      </c>
      <c r="E115" s="1">
        <v>120771.91721788418</v>
      </c>
      <c r="F115" s="1">
        <v>0</v>
      </c>
      <c r="G115" s="1">
        <v>20335.982065809603</v>
      </c>
      <c r="H115" s="1">
        <v>3012.7473420589999</v>
      </c>
      <c r="I115" s="1">
        <v>989.93953744277781</v>
      </c>
      <c r="J115" s="1">
        <v>2019.6449581794548</v>
      </c>
      <c r="K115" s="1">
        <v>6099.4080944189955</v>
      </c>
      <c r="L115" s="1">
        <v>21791.703474901784</v>
      </c>
      <c r="M115" s="1">
        <v>0</v>
      </c>
      <c r="N115" s="1">
        <v>0</v>
      </c>
      <c r="O115" s="1">
        <v>24.774425238913761</v>
      </c>
      <c r="P115" s="1">
        <v>3131.8949055360786</v>
      </c>
      <c r="Q115" s="1">
        <v>0.27852048455993256</v>
      </c>
      <c r="R115" s="1">
        <v>0</v>
      </c>
      <c r="S115" s="1">
        <v>7479.1869056595542</v>
      </c>
      <c r="T115" s="1">
        <v>14910.411905850586</v>
      </c>
      <c r="U115" s="1">
        <v>899.77377251423729</v>
      </c>
      <c r="V115" s="1">
        <v>95498.865038164673</v>
      </c>
      <c r="W115" s="1">
        <v>78095.084077163716</v>
      </c>
      <c r="X115" s="1">
        <v>217415.60460251491</v>
      </c>
      <c r="Y115" s="1">
        <v>9888.5542368744482</v>
      </c>
      <c r="Z115" s="1">
        <v>1177.1183419919989</v>
      </c>
      <c r="AA115" s="1">
        <v>5775.2747324716138</v>
      </c>
      <c r="AB115" s="1">
        <v>477.80261483108887</v>
      </c>
      <c r="AC115" s="1">
        <v>147714.58630457782</v>
      </c>
      <c r="AD115" s="1">
        <v>116560.01206413956</v>
      </c>
      <c r="AE115" s="1">
        <v>127413.5235674829</v>
      </c>
      <c r="AF115" s="1">
        <v>10938.445476176596</v>
      </c>
      <c r="AG115" s="1">
        <v>8829.1134732608371</v>
      </c>
      <c r="AH115" s="1">
        <v>2134.7134289397763</v>
      </c>
      <c r="AI115" s="1">
        <v>20675.259636649651</v>
      </c>
      <c r="AJ115" s="1">
        <v>9359.7576206051035</v>
      </c>
      <c r="AK115" s="1">
        <v>7448.4747495688143</v>
      </c>
      <c r="AL115" s="1">
        <v>2018.4943650887874</v>
      </c>
      <c r="AM115" s="1">
        <v>1512.3902677603073</v>
      </c>
      <c r="AN115" s="1">
        <v>2397.8561175553064</v>
      </c>
      <c r="AO115" s="1">
        <v>65891.335482358467</v>
      </c>
      <c r="AP115" s="1">
        <v>22974.599650703203</v>
      </c>
      <c r="AQ115" s="1">
        <v>1192634.9410157611</v>
      </c>
      <c r="AR115" s="1">
        <v>201981.25205533861</v>
      </c>
      <c r="AS115" s="1">
        <v>43445.790027028313</v>
      </c>
      <c r="AT115" s="1">
        <v>1652.8449047108738</v>
      </c>
      <c r="AU115" s="1">
        <v>54315.345273648847</v>
      </c>
      <c r="AV115" s="1">
        <v>184222.50222775931</v>
      </c>
      <c r="AW115" s="1">
        <v>21535.877986979362</v>
      </c>
      <c r="AX115" s="1">
        <v>87372.628143754831</v>
      </c>
      <c r="AY115" s="1">
        <v>75928.742062134595</v>
      </c>
      <c r="AZ115" s="1">
        <v>4841.4232060133718</v>
      </c>
      <c r="BA115" s="1">
        <v>329386.44166870334</v>
      </c>
      <c r="BB115" s="1">
        <v>243363.19578945221</v>
      </c>
      <c r="BC115" s="1">
        <v>13271.357064316355</v>
      </c>
      <c r="BD115" s="1">
        <v>227064.58354420433</v>
      </c>
      <c r="BE115" s="1">
        <v>222154.99605891644</v>
      </c>
      <c r="BF115" s="1">
        <v>0</v>
      </c>
      <c r="BG115" s="1">
        <v>14966.949521342987</v>
      </c>
      <c r="BH115" s="1">
        <v>4776.1492169628536</v>
      </c>
      <c r="BI115" s="1">
        <v>20978.779018252659</v>
      </c>
      <c r="BJ115" s="1">
        <v>24343.733155420814</v>
      </c>
      <c r="BK115" s="1">
        <v>72265.268331314743</v>
      </c>
      <c r="BL115" s="1">
        <v>184240.27823960557</v>
      </c>
      <c r="BM115" s="1">
        <v>31368.442471508242</v>
      </c>
      <c r="BN115" s="1">
        <v>450313.69651501777</v>
      </c>
      <c r="BO115" s="1">
        <v>35558.737456216862</v>
      </c>
      <c r="BP115" s="1">
        <v>9409.0655055950883</v>
      </c>
      <c r="BQ115" s="1">
        <f t="shared" si="4"/>
        <v>4915238.2235860359</v>
      </c>
      <c r="BR115" s="1">
        <v>2333202.79940326</v>
      </c>
      <c r="BS115" s="1"/>
      <c r="BT115" s="1">
        <v>969737.97557170806</v>
      </c>
      <c r="BU115" s="1"/>
      <c r="BV115" s="1">
        <v>145726.92232086553</v>
      </c>
      <c r="BW115" s="1">
        <v>6370486.8399999999</v>
      </c>
      <c r="BX115" s="1">
        <f t="shared" si="6"/>
        <v>9819154.5372958332</v>
      </c>
      <c r="BY115" s="1">
        <f t="shared" si="7"/>
        <v>14734392.760881869</v>
      </c>
    </row>
    <row r="116" spans="1:77" x14ac:dyDescent="0.2">
      <c r="A116" s="12">
        <v>113</v>
      </c>
      <c r="B116" s="12" t="s">
        <v>187</v>
      </c>
      <c r="C116" s="1">
        <v>679277.44048271107</v>
      </c>
      <c r="D116" s="1">
        <v>123424.78520817381</v>
      </c>
      <c r="E116" s="1">
        <v>88026.917545441611</v>
      </c>
      <c r="F116" s="1">
        <v>0</v>
      </c>
      <c r="G116" s="1">
        <v>8796.6760646807597</v>
      </c>
      <c r="H116" s="1">
        <v>102441.03534328706</v>
      </c>
      <c r="I116" s="1">
        <v>94186.461730661758</v>
      </c>
      <c r="J116" s="1">
        <v>35303.930104561034</v>
      </c>
      <c r="K116" s="1">
        <v>14521.287495625604</v>
      </c>
      <c r="L116" s="1">
        <v>2509.1422647664372</v>
      </c>
      <c r="M116" s="1">
        <v>54036.344968751393</v>
      </c>
      <c r="N116" s="1">
        <v>59.704763948006843</v>
      </c>
      <c r="O116" s="1">
        <v>219.1865634811829</v>
      </c>
      <c r="P116" s="1">
        <v>3229.8777557982785</v>
      </c>
      <c r="Q116" s="1">
        <v>10499.080987280067</v>
      </c>
      <c r="R116" s="1">
        <v>4152.6093821901159</v>
      </c>
      <c r="S116" s="1">
        <v>17678.689942108977</v>
      </c>
      <c r="T116" s="1">
        <v>67939.110434104368</v>
      </c>
      <c r="U116" s="1">
        <v>1181.3165216488251</v>
      </c>
      <c r="V116" s="1">
        <v>954555.17798282532</v>
      </c>
      <c r="W116" s="1">
        <v>880751.02360567567</v>
      </c>
      <c r="X116" s="1">
        <v>339611.90779455553</v>
      </c>
      <c r="Y116" s="1">
        <v>6827.9004843092162</v>
      </c>
      <c r="Z116" s="1">
        <v>24523.952807101068</v>
      </c>
      <c r="AA116" s="1">
        <v>780.86821822799038</v>
      </c>
      <c r="AB116" s="1">
        <v>750.71760078528916</v>
      </c>
      <c r="AC116" s="1">
        <v>757917.27203467081</v>
      </c>
      <c r="AD116" s="1">
        <v>242442.40152703942</v>
      </c>
      <c r="AE116" s="1">
        <v>520510.36592618353</v>
      </c>
      <c r="AF116" s="1">
        <v>1018844.8536152</v>
      </c>
      <c r="AG116" s="1">
        <v>160820.67744845717</v>
      </c>
      <c r="AH116" s="1">
        <v>48207.02167887424</v>
      </c>
      <c r="AI116" s="1">
        <v>583486.87372973002</v>
      </c>
      <c r="AJ116" s="1">
        <v>796490.69609869807</v>
      </c>
      <c r="AK116" s="1">
        <v>465.77262291080098</v>
      </c>
      <c r="AL116" s="1">
        <v>768752.24751469644</v>
      </c>
      <c r="AM116" s="1">
        <v>13866.278145542399</v>
      </c>
      <c r="AN116" s="1">
        <v>2186.6807775256966</v>
      </c>
      <c r="AO116" s="1">
        <v>3829.3606692318663</v>
      </c>
      <c r="AP116" s="1">
        <v>2475.2368188340342</v>
      </c>
      <c r="AQ116" s="1">
        <v>0</v>
      </c>
      <c r="AR116" s="1">
        <v>1941663.1667048302</v>
      </c>
      <c r="AS116" s="1">
        <v>190682.88937537151</v>
      </c>
      <c r="AT116" s="1">
        <v>122622.16001103079</v>
      </c>
      <c r="AU116" s="1">
        <v>434988.73869364976</v>
      </c>
      <c r="AV116" s="1">
        <v>231136.3818759</v>
      </c>
      <c r="AW116" s="1">
        <v>23881.316944945393</v>
      </c>
      <c r="AX116" s="1">
        <v>168919.17244905824</v>
      </c>
      <c r="AY116" s="1">
        <v>361661.34006677876</v>
      </c>
      <c r="AZ116" s="1">
        <v>6009.9655822270188</v>
      </c>
      <c r="BA116" s="1">
        <v>1522466.0435093541</v>
      </c>
      <c r="BB116" s="1">
        <v>3201820.0641619544</v>
      </c>
      <c r="BC116" s="1">
        <v>39591.351068149219</v>
      </c>
      <c r="BD116" s="1">
        <v>629587.41011575353</v>
      </c>
      <c r="BE116" s="1">
        <v>68294.866007797624</v>
      </c>
      <c r="BF116" s="1">
        <v>2313098.7544694683</v>
      </c>
      <c r="BG116" s="1">
        <v>229663.56435671452</v>
      </c>
      <c r="BH116" s="1">
        <v>110602.52905757383</v>
      </c>
      <c r="BI116" s="1">
        <v>21772.698745903861</v>
      </c>
      <c r="BJ116" s="1">
        <v>764143.21024636587</v>
      </c>
      <c r="BK116" s="1">
        <v>944313.70052630489</v>
      </c>
      <c r="BL116" s="1">
        <v>662884.07517042418</v>
      </c>
      <c r="BM116" s="1">
        <v>15043.702585527326</v>
      </c>
      <c r="BN116" s="1">
        <v>1579194.2578939905</v>
      </c>
      <c r="BO116" s="1">
        <v>44481.770096447093</v>
      </c>
      <c r="BP116" s="1">
        <v>2766215.0469412366</v>
      </c>
      <c r="BQ116" s="1">
        <f t="shared" si="4"/>
        <v>26830319.061317049</v>
      </c>
      <c r="BR116" s="1"/>
      <c r="BS116" s="1"/>
      <c r="BT116" s="1">
        <v>180654650.439827</v>
      </c>
      <c r="BU116" s="1"/>
      <c r="BV116" s="1">
        <v>7176690.4211480571</v>
      </c>
      <c r="BW116" s="1">
        <v>401325.87657811539</v>
      </c>
      <c r="BX116" s="1">
        <f t="shared" si="6"/>
        <v>188232666.73755318</v>
      </c>
      <c r="BY116" s="1">
        <f t="shared" si="7"/>
        <v>215062985.79887024</v>
      </c>
    </row>
    <row r="117" spans="1:77" x14ac:dyDescent="0.2">
      <c r="A117" s="12">
        <v>114</v>
      </c>
      <c r="B117" s="12" t="s">
        <v>41</v>
      </c>
      <c r="C117" s="1">
        <v>1021500</v>
      </c>
      <c r="D117" s="1">
        <v>0</v>
      </c>
      <c r="E117" s="1">
        <v>142562.70101644713</v>
      </c>
      <c r="F117" s="1">
        <v>0</v>
      </c>
      <c r="G117" s="1">
        <v>51248.528551705807</v>
      </c>
      <c r="H117" s="1">
        <v>181208.36636603513</v>
      </c>
      <c r="I117" s="1">
        <v>104585.86969762514</v>
      </c>
      <c r="J117" s="1">
        <v>302058.63600483385</v>
      </c>
      <c r="K117" s="1">
        <v>40672.822449911393</v>
      </c>
      <c r="L117" s="1">
        <v>332716.57167213276</v>
      </c>
      <c r="M117" s="1">
        <v>152015.67963166299</v>
      </c>
      <c r="N117" s="1">
        <v>590.17876452549081</v>
      </c>
      <c r="O117" s="1">
        <v>6261.4271487255537</v>
      </c>
      <c r="P117" s="1">
        <v>9964.5534517335691</v>
      </c>
      <c r="Q117" s="1">
        <v>6117.7850474472434</v>
      </c>
      <c r="R117" s="1">
        <v>16238.023251037042</v>
      </c>
      <c r="S117" s="1">
        <v>665170.32396463735</v>
      </c>
      <c r="T117" s="1">
        <v>55593.135912631362</v>
      </c>
      <c r="U117" s="1">
        <v>10095.294112671698</v>
      </c>
      <c r="V117" s="1">
        <v>1807031.8088131894</v>
      </c>
      <c r="W117" s="1">
        <v>1012743.398411884</v>
      </c>
      <c r="X117" s="1">
        <v>226802.31438736749</v>
      </c>
      <c r="Y117" s="1">
        <v>819852.55497576168</v>
      </c>
      <c r="Z117" s="1">
        <v>4643.6199184321476</v>
      </c>
      <c r="AA117" s="1">
        <v>3750.0460634025171</v>
      </c>
      <c r="AB117" s="1">
        <v>2022.109905475382</v>
      </c>
      <c r="AC117" s="1">
        <v>1525304.2700161831</v>
      </c>
      <c r="AD117" s="1">
        <v>1514540.8003243017</v>
      </c>
      <c r="AE117" s="1">
        <v>2499834.8214250049</v>
      </c>
      <c r="AF117" s="1">
        <v>508147.65134105901</v>
      </c>
      <c r="AG117" s="1">
        <v>332592.1609692694</v>
      </c>
      <c r="AH117" s="1">
        <v>75069.107899644718</v>
      </c>
      <c r="AI117" s="1">
        <v>286896.46400073339</v>
      </c>
      <c r="AJ117" s="1">
        <v>336213.74763715506</v>
      </c>
      <c r="AK117" s="1">
        <v>19133.274081949043</v>
      </c>
      <c r="AL117" s="1">
        <v>266256.073858221</v>
      </c>
      <c r="AM117" s="1">
        <v>44455.078103977445</v>
      </c>
      <c r="AN117" s="1">
        <v>10690.13166993835</v>
      </c>
      <c r="AO117" s="1">
        <v>274844.09500047285</v>
      </c>
      <c r="AP117" s="1">
        <v>9691.5318974733218</v>
      </c>
      <c r="AQ117" s="1">
        <v>2923410.4413820542</v>
      </c>
      <c r="AR117" s="1">
        <v>258004.98833427054</v>
      </c>
      <c r="AS117" s="1">
        <v>199901.96203445736</v>
      </c>
      <c r="AT117" s="1">
        <v>112780.86691242224</v>
      </c>
      <c r="AU117" s="1">
        <v>470174.82374284591</v>
      </c>
      <c r="AV117" s="1">
        <v>513906.23663059773</v>
      </c>
      <c r="AW117" s="1">
        <v>189897.64800374521</v>
      </c>
      <c r="AX117" s="1">
        <v>740095.82312756521</v>
      </c>
      <c r="AY117" s="1">
        <v>635294.81370002462</v>
      </c>
      <c r="AZ117" s="1">
        <v>55262.083371473229</v>
      </c>
      <c r="BA117" s="1">
        <v>2982569.8914185553</v>
      </c>
      <c r="BB117" s="1">
        <v>1928532.68378368</v>
      </c>
      <c r="BC117" s="1">
        <v>1360210.3778449642</v>
      </c>
      <c r="BD117" s="1">
        <v>2659987.4318163851</v>
      </c>
      <c r="BE117" s="1">
        <v>96205.305346163776</v>
      </c>
      <c r="BF117" s="1">
        <v>0</v>
      </c>
      <c r="BG117" s="1">
        <v>246068.21785404204</v>
      </c>
      <c r="BH117" s="1">
        <v>155001.56373166814</v>
      </c>
      <c r="BI117" s="1">
        <v>41768.544095215919</v>
      </c>
      <c r="BJ117" s="1">
        <v>347443.16377083905</v>
      </c>
      <c r="BK117" s="1">
        <v>247655.60514150982</v>
      </c>
      <c r="BL117" s="1">
        <v>610496.68614036334</v>
      </c>
      <c r="BM117" s="1">
        <v>50380.223001759754</v>
      </c>
      <c r="BN117" s="1">
        <v>908709.9131749646</v>
      </c>
      <c r="BO117" s="1">
        <v>268449.38804859598</v>
      </c>
      <c r="BP117" s="1">
        <v>881138.31298259168</v>
      </c>
      <c r="BQ117" s="1">
        <f t="shared" si="4"/>
        <v>33562461.953135401</v>
      </c>
      <c r="BR117" s="1">
        <v>8680092.5167941377</v>
      </c>
      <c r="BS117" s="1"/>
      <c r="BT117" s="1"/>
      <c r="BU117" s="1"/>
      <c r="BV117" s="1">
        <v>0</v>
      </c>
      <c r="BW117" s="1">
        <v>43499.47</v>
      </c>
      <c r="BX117" s="1">
        <f t="shared" si="6"/>
        <v>8723591.9867941383</v>
      </c>
      <c r="BY117" s="1">
        <f t="shared" si="7"/>
        <v>42286053.939929537</v>
      </c>
    </row>
    <row r="118" spans="1:77" x14ac:dyDescent="0.2">
      <c r="A118" s="12">
        <v>115</v>
      </c>
      <c r="B118" s="12" t="s">
        <v>42</v>
      </c>
      <c r="C118" s="1">
        <v>0</v>
      </c>
      <c r="D118" s="1">
        <v>0</v>
      </c>
      <c r="E118" s="1">
        <v>324.00162913351164</v>
      </c>
      <c r="F118" s="1">
        <v>0</v>
      </c>
      <c r="G118" s="1">
        <v>1106.7909746485839</v>
      </c>
      <c r="H118" s="1">
        <v>46154.287036629757</v>
      </c>
      <c r="I118" s="1">
        <v>6.2512666916049806</v>
      </c>
      <c r="J118" s="1">
        <v>0</v>
      </c>
      <c r="K118" s="1">
        <v>0</v>
      </c>
      <c r="L118" s="1">
        <v>0</v>
      </c>
      <c r="M118" s="1">
        <v>2092.8652515177632</v>
      </c>
      <c r="N118" s="1">
        <v>33.222425288043283</v>
      </c>
      <c r="O118" s="1">
        <v>96.058901760492446</v>
      </c>
      <c r="P118" s="1">
        <v>1085.3026099458129</v>
      </c>
      <c r="Q118" s="1">
        <v>194.96129596914523</v>
      </c>
      <c r="R118" s="1">
        <v>107.97213061794319</v>
      </c>
      <c r="S118" s="1">
        <v>34573.953430301546</v>
      </c>
      <c r="T118" s="1">
        <v>154.6984963352827</v>
      </c>
      <c r="U118" s="1">
        <v>39.578212310779229</v>
      </c>
      <c r="V118" s="1">
        <v>31436.504357600614</v>
      </c>
      <c r="W118" s="1">
        <v>18242.00677234475</v>
      </c>
      <c r="X118" s="1">
        <v>19017.443769070142</v>
      </c>
      <c r="Y118" s="1">
        <v>7841.8594727662048</v>
      </c>
      <c r="Z118" s="1">
        <v>35.631701993296211</v>
      </c>
      <c r="AA118" s="1">
        <v>3.6962670612813198</v>
      </c>
      <c r="AB118" s="1">
        <v>6250.978196177859</v>
      </c>
      <c r="AC118" s="1">
        <v>13084.865173142574</v>
      </c>
      <c r="AD118" s="1">
        <v>12647.43822982504</v>
      </c>
      <c r="AE118" s="1">
        <v>15983.871365508174</v>
      </c>
      <c r="AF118" s="1">
        <v>67407.647248442139</v>
      </c>
      <c r="AG118" s="1">
        <v>32395.90932776597</v>
      </c>
      <c r="AH118" s="1">
        <v>5159.8492878128054</v>
      </c>
      <c r="AI118" s="1">
        <v>11400.430973435981</v>
      </c>
      <c r="AJ118" s="1">
        <v>57279.465705296745</v>
      </c>
      <c r="AK118" s="1">
        <v>168.29001308711469</v>
      </c>
      <c r="AL118" s="1">
        <v>2803.9104921174576</v>
      </c>
      <c r="AM118" s="1">
        <v>375.03517840652984</v>
      </c>
      <c r="AN118" s="1">
        <v>273.48738667147938</v>
      </c>
      <c r="AO118" s="1">
        <v>737.02217870731829</v>
      </c>
      <c r="AP118" s="1">
        <v>232.56120309790202</v>
      </c>
      <c r="AQ118" s="1">
        <v>240305.2284976865</v>
      </c>
      <c r="AR118" s="1">
        <v>0</v>
      </c>
      <c r="AS118" s="1">
        <v>0</v>
      </c>
      <c r="AT118" s="1">
        <v>0</v>
      </c>
      <c r="AU118" s="1">
        <v>0</v>
      </c>
      <c r="AV118" s="1">
        <v>636358.71483546949</v>
      </c>
      <c r="AW118" s="1">
        <v>219.61608936765683</v>
      </c>
      <c r="AX118" s="1">
        <v>4871.0796697621472</v>
      </c>
      <c r="AY118" s="1">
        <v>3547.5721312529354</v>
      </c>
      <c r="AZ118" s="1">
        <v>4.2823890759635503</v>
      </c>
      <c r="BA118" s="1">
        <v>10093.694550541468</v>
      </c>
      <c r="BB118" s="1">
        <v>0</v>
      </c>
      <c r="BC118" s="1">
        <v>15335.492329447376</v>
      </c>
      <c r="BD118" s="1">
        <v>0</v>
      </c>
      <c r="BE118" s="1">
        <v>0</v>
      </c>
      <c r="BF118" s="1">
        <v>0</v>
      </c>
      <c r="BG118" s="1">
        <v>7365.2547514576345</v>
      </c>
      <c r="BH118" s="1">
        <v>5117.2127645581113</v>
      </c>
      <c r="BI118" s="1">
        <v>0</v>
      </c>
      <c r="BJ118" s="1">
        <v>13690.734896455639</v>
      </c>
      <c r="BK118" s="1">
        <v>3135.0478830961424</v>
      </c>
      <c r="BL118" s="1">
        <v>0</v>
      </c>
      <c r="BM118" s="1">
        <v>0</v>
      </c>
      <c r="BN118" s="1">
        <v>0</v>
      </c>
      <c r="BO118" s="1">
        <v>11033.139956870969</v>
      </c>
      <c r="BP118" s="1">
        <v>0</v>
      </c>
      <c r="BQ118" s="1">
        <f t="shared" si="4"/>
        <v>1339824.9187065235</v>
      </c>
      <c r="BR118" s="1">
        <v>6401361.0038689068</v>
      </c>
      <c r="BS118" s="1"/>
      <c r="BT118" s="1"/>
      <c r="BU118" s="1"/>
      <c r="BV118" s="1">
        <v>0</v>
      </c>
      <c r="BW118" s="1">
        <v>0</v>
      </c>
      <c r="BX118" s="1">
        <f t="shared" si="6"/>
        <v>6401361.0038689068</v>
      </c>
      <c r="BY118" s="1">
        <f t="shared" si="7"/>
        <v>7741185.92257543</v>
      </c>
    </row>
    <row r="119" spans="1:77" x14ac:dyDescent="0.2">
      <c r="A119" s="12">
        <v>116</v>
      </c>
      <c r="B119" s="12" t="s">
        <v>188</v>
      </c>
      <c r="C119" s="1">
        <v>6587.2672912519092</v>
      </c>
      <c r="D119" s="1">
        <v>0</v>
      </c>
      <c r="E119" s="1">
        <v>71934.768251456495</v>
      </c>
      <c r="F119" s="1">
        <v>10771.631394987626</v>
      </c>
      <c r="G119" s="1">
        <v>114318.95035372888</v>
      </c>
      <c r="H119" s="1">
        <v>6405.7640792705179</v>
      </c>
      <c r="I119" s="1">
        <v>2104.6070312848442</v>
      </c>
      <c r="J119" s="1">
        <v>2366.7946669820244</v>
      </c>
      <c r="K119" s="1">
        <v>7961.6339150692975</v>
      </c>
      <c r="L119" s="1">
        <v>20882.966819224661</v>
      </c>
      <c r="M119" s="1">
        <v>131.75976528653212</v>
      </c>
      <c r="N119" s="1">
        <v>1.3941391727752031</v>
      </c>
      <c r="O119" s="1">
        <v>9.9555106653739749</v>
      </c>
      <c r="P119" s="1">
        <v>346.14662554029314</v>
      </c>
      <c r="Q119" s="1">
        <v>2686.5963263153585</v>
      </c>
      <c r="R119" s="1">
        <v>9.2436575816757554</v>
      </c>
      <c r="S119" s="1">
        <v>1289.3501166358978</v>
      </c>
      <c r="T119" s="1">
        <v>354.49725330155604</v>
      </c>
      <c r="U119" s="1">
        <v>20.47086499075894</v>
      </c>
      <c r="V119" s="1">
        <v>11199.172042930921</v>
      </c>
      <c r="W119" s="1">
        <v>0</v>
      </c>
      <c r="X119" s="1">
        <v>6968.6803315189172</v>
      </c>
      <c r="Y119" s="1">
        <v>0</v>
      </c>
      <c r="Z119" s="1">
        <v>0</v>
      </c>
      <c r="AA119" s="1">
        <v>0</v>
      </c>
      <c r="AB119" s="1">
        <v>0</v>
      </c>
      <c r="AC119" s="1">
        <v>78.843093969372816</v>
      </c>
      <c r="AD119" s="1">
        <v>0</v>
      </c>
      <c r="AE119" s="1">
        <v>0</v>
      </c>
      <c r="AF119" s="1">
        <v>0</v>
      </c>
      <c r="AG119" s="1">
        <v>1519.8840832193243</v>
      </c>
      <c r="AH119" s="1">
        <v>5.1520798848746038E-2</v>
      </c>
      <c r="AI119" s="1">
        <v>1.9078415103142854</v>
      </c>
      <c r="AJ119" s="1">
        <v>7493.582638128777</v>
      </c>
      <c r="AK119" s="1">
        <v>0</v>
      </c>
      <c r="AL119" s="1">
        <v>6.669246988620678</v>
      </c>
      <c r="AM119" s="1">
        <v>0</v>
      </c>
      <c r="AN119" s="1">
        <v>0</v>
      </c>
      <c r="AO119" s="1">
        <v>3.5425723348464651E-3</v>
      </c>
      <c r="AP119" s="1">
        <v>0</v>
      </c>
      <c r="AQ119" s="1">
        <v>712585.19070942362</v>
      </c>
      <c r="AR119" s="1">
        <v>1528411.7611116692</v>
      </c>
      <c r="AS119" s="1">
        <v>208435.49608450063</v>
      </c>
      <c r="AT119" s="1">
        <v>48739.920204981085</v>
      </c>
      <c r="AU119" s="1">
        <v>253957.3152811006</v>
      </c>
      <c r="AV119" s="1">
        <v>892425.90457811486</v>
      </c>
      <c r="AW119" s="1">
        <v>97668.688804166115</v>
      </c>
      <c r="AX119" s="1">
        <v>420930.71544506343</v>
      </c>
      <c r="AY119" s="1">
        <v>399708.7295300198</v>
      </c>
      <c r="AZ119" s="1">
        <v>24322.004647710557</v>
      </c>
      <c r="BA119" s="1">
        <v>54059.877535762484</v>
      </c>
      <c r="BB119" s="1">
        <v>246607.43400356016</v>
      </c>
      <c r="BC119" s="1">
        <v>314634.89289470622</v>
      </c>
      <c r="BD119" s="1">
        <v>664860.36452241172</v>
      </c>
      <c r="BE119" s="1">
        <v>16323.194196584995</v>
      </c>
      <c r="BF119" s="1">
        <v>0</v>
      </c>
      <c r="BG119" s="1">
        <v>102112.81343198272</v>
      </c>
      <c r="BH119" s="1">
        <v>52322.350992076979</v>
      </c>
      <c r="BI119" s="1">
        <v>0</v>
      </c>
      <c r="BJ119" s="1">
        <v>128895.63662924166</v>
      </c>
      <c r="BK119" s="1">
        <v>110987.95808612937</v>
      </c>
      <c r="BL119" s="1">
        <v>243455.91709766112</v>
      </c>
      <c r="BM119" s="1">
        <v>26925.862692022878</v>
      </c>
      <c r="BN119" s="1">
        <v>342032.67251999798</v>
      </c>
      <c r="BO119" s="1">
        <v>98299.946415333106</v>
      </c>
      <c r="BP119" s="1">
        <v>1461435.2176776403</v>
      </c>
      <c r="BQ119" s="1">
        <f t="shared" si="4"/>
        <v>8725592.4574962426</v>
      </c>
      <c r="BR119" s="1">
        <v>1650278.948993125</v>
      </c>
      <c r="BS119" s="1"/>
      <c r="BT119" s="1"/>
      <c r="BU119" s="1"/>
      <c r="BV119" s="1">
        <v>0</v>
      </c>
      <c r="BW119" s="1">
        <v>0</v>
      </c>
      <c r="BX119" s="1">
        <f t="shared" si="6"/>
        <v>1650278.948993125</v>
      </c>
      <c r="BY119" s="1">
        <f t="shared" si="7"/>
        <v>10375871.406489369</v>
      </c>
    </row>
    <row r="120" spans="1:77" x14ac:dyDescent="0.2">
      <c r="A120" s="12">
        <v>117</v>
      </c>
      <c r="B120" s="12" t="s">
        <v>51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f t="shared" si="4"/>
        <v>0</v>
      </c>
      <c r="BR120" s="1">
        <v>0</v>
      </c>
      <c r="BS120" s="1"/>
      <c r="BT120" s="1"/>
      <c r="BU120" s="1"/>
      <c r="BV120" s="1">
        <v>0</v>
      </c>
      <c r="BW120" s="1">
        <v>0</v>
      </c>
      <c r="BX120" s="1">
        <f t="shared" si="6"/>
        <v>0</v>
      </c>
      <c r="BY120" s="1">
        <f t="shared" si="7"/>
        <v>0</v>
      </c>
    </row>
    <row r="121" spans="1:77" x14ac:dyDescent="0.2">
      <c r="A121" s="12">
        <v>118</v>
      </c>
      <c r="B121" s="12" t="s">
        <v>223</v>
      </c>
      <c r="C121" s="1">
        <v>328.21967967699459</v>
      </c>
      <c r="D121" s="1">
        <v>0</v>
      </c>
      <c r="E121" s="1">
        <v>1778.1283549825469</v>
      </c>
      <c r="F121" s="1">
        <v>0</v>
      </c>
      <c r="G121" s="1">
        <v>981.78585867277548</v>
      </c>
      <c r="H121" s="1">
        <v>140.48015470344151</v>
      </c>
      <c r="I121" s="1">
        <v>433.30595215661202</v>
      </c>
      <c r="J121" s="1">
        <v>1972.8566793598645</v>
      </c>
      <c r="K121" s="1">
        <v>206.85091169343619</v>
      </c>
      <c r="L121" s="1">
        <v>529.50447432950386</v>
      </c>
      <c r="M121" s="1">
        <v>4672.0923576105652</v>
      </c>
      <c r="N121" s="1">
        <v>1820.5708899673725</v>
      </c>
      <c r="O121" s="1">
        <v>8225.4548984675075</v>
      </c>
      <c r="P121" s="1">
        <v>7379.7561619880717</v>
      </c>
      <c r="Q121" s="1">
        <v>3573.3382158885915</v>
      </c>
      <c r="R121" s="1">
        <v>856.39599819810155</v>
      </c>
      <c r="S121" s="1">
        <v>14879.334677106604</v>
      </c>
      <c r="T121" s="1">
        <v>16674.819038830043</v>
      </c>
      <c r="U121" s="1">
        <v>626.77786890731306</v>
      </c>
      <c r="V121" s="1">
        <v>8362.5253944024753</v>
      </c>
      <c r="W121" s="1">
        <v>1492.8906932634313</v>
      </c>
      <c r="X121" s="1">
        <v>3075.8915021419625</v>
      </c>
      <c r="Y121" s="1">
        <v>51.267741730621012</v>
      </c>
      <c r="Z121" s="1">
        <v>1600.2621711904071</v>
      </c>
      <c r="AA121" s="1">
        <v>35.700000280935534</v>
      </c>
      <c r="AB121" s="1">
        <v>2408.3843745704394</v>
      </c>
      <c r="AC121" s="1">
        <v>19339.487752037072</v>
      </c>
      <c r="AD121" s="1">
        <v>172.85370174256065</v>
      </c>
      <c r="AE121" s="1">
        <v>140.06022699388183</v>
      </c>
      <c r="AF121" s="1">
        <v>8288.2247365725325</v>
      </c>
      <c r="AG121" s="1">
        <v>224.99849703781646</v>
      </c>
      <c r="AH121" s="1">
        <v>52.189863924791467</v>
      </c>
      <c r="AI121" s="1">
        <v>13.379193717925897</v>
      </c>
      <c r="AJ121" s="1">
        <v>307.31269677767273</v>
      </c>
      <c r="AK121" s="1">
        <v>783.60931886166111</v>
      </c>
      <c r="AL121" s="1">
        <v>2253.8246535461612</v>
      </c>
      <c r="AM121" s="1">
        <v>1049.0862640521393</v>
      </c>
      <c r="AN121" s="1">
        <v>6299.6754433941423</v>
      </c>
      <c r="AO121" s="1">
        <v>6087.9401962330339</v>
      </c>
      <c r="AP121" s="1">
        <v>6763.1951520611983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143489.4016394263</v>
      </c>
      <c r="AW121" s="1">
        <v>130.0038057057078</v>
      </c>
      <c r="AX121" s="1">
        <v>0</v>
      </c>
      <c r="AY121" s="1">
        <v>22537.665951006929</v>
      </c>
      <c r="AZ121" s="1">
        <v>33.277591031137845</v>
      </c>
      <c r="BA121" s="1">
        <v>4190.9542542461904</v>
      </c>
      <c r="BB121" s="1">
        <v>309037.19805784314</v>
      </c>
      <c r="BC121" s="1">
        <v>50464.562085209516</v>
      </c>
      <c r="BD121" s="1">
        <v>11108.504745752885</v>
      </c>
      <c r="BE121" s="1">
        <v>1381.2247199783337</v>
      </c>
      <c r="BF121" s="1">
        <v>3775.0824938100359</v>
      </c>
      <c r="BG121" s="1">
        <v>65317.259212974597</v>
      </c>
      <c r="BH121" s="1">
        <v>30879.115154565334</v>
      </c>
      <c r="BI121" s="1">
        <v>8941.1492110284817</v>
      </c>
      <c r="BJ121" s="1">
        <v>697.49760317246296</v>
      </c>
      <c r="BK121" s="1">
        <v>47311.574573433165</v>
      </c>
      <c r="BL121" s="1">
        <v>5062.5876997218193</v>
      </c>
      <c r="BM121" s="1">
        <v>25628.984416005642</v>
      </c>
      <c r="BN121" s="1">
        <v>19161.971002534694</v>
      </c>
      <c r="BO121" s="1">
        <v>8718.9173034342384</v>
      </c>
      <c r="BP121" s="1">
        <v>0</v>
      </c>
      <c r="BQ121" s="1">
        <f t="shared" si="4"/>
        <v>891749.36326795269</v>
      </c>
      <c r="BR121" s="1">
        <v>292872.43639791012</v>
      </c>
      <c r="BS121" s="1"/>
      <c r="BT121" s="1"/>
      <c r="BU121" s="1"/>
      <c r="BV121" s="1"/>
      <c r="BW121" s="1"/>
      <c r="BX121" s="1">
        <f t="shared" si="6"/>
        <v>292872.43639791012</v>
      </c>
      <c r="BY121" s="1">
        <f t="shared" si="7"/>
        <v>1184621.7996658627</v>
      </c>
    </row>
    <row r="122" spans="1:77" x14ac:dyDescent="0.2">
      <c r="A122" s="12">
        <v>119</v>
      </c>
      <c r="B122" s="12" t="s">
        <v>52</v>
      </c>
      <c r="C122" s="1">
        <v>4243.1189976922342</v>
      </c>
      <c r="D122" s="1">
        <v>0</v>
      </c>
      <c r="E122" s="1">
        <v>74237.850857762314</v>
      </c>
      <c r="F122" s="1">
        <v>0</v>
      </c>
      <c r="G122" s="1">
        <v>486143.92205369263</v>
      </c>
      <c r="H122" s="1">
        <v>285.3127600394692</v>
      </c>
      <c r="I122" s="1">
        <v>94.752167981298996</v>
      </c>
      <c r="J122" s="1">
        <v>13606.439227852417</v>
      </c>
      <c r="K122" s="1">
        <v>3250.5270158552526</v>
      </c>
      <c r="L122" s="1">
        <v>23383.503827477616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2665892.4821501146</v>
      </c>
      <c r="AR122" s="1">
        <v>592578.87945208477</v>
      </c>
      <c r="AS122" s="1">
        <v>74249.031921449219</v>
      </c>
      <c r="AT122" s="1">
        <v>51120.791082168027</v>
      </c>
      <c r="AU122" s="1">
        <v>89622.28308700303</v>
      </c>
      <c r="AV122" s="1">
        <v>715366.21403568611</v>
      </c>
      <c r="AW122" s="1">
        <v>37917.978752904477</v>
      </c>
      <c r="AX122" s="1">
        <v>136387.67981466043</v>
      </c>
      <c r="AY122" s="1">
        <v>175589.54721743695</v>
      </c>
      <c r="AZ122" s="1">
        <v>11744.080240076684</v>
      </c>
      <c r="BA122" s="1">
        <v>526707.87757342961</v>
      </c>
      <c r="BB122" s="1">
        <v>2221335.6608506544</v>
      </c>
      <c r="BC122" s="1">
        <v>21699.65608533673</v>
      </c>
      <c r="BD122" s="1">
        <v>2339072.5212836871</v>
      </c>
      <c r="BE122" s="1">
        <v>38027.200951698127</v>
      </c>
      <c r="BF122" s="1">
        <v>0</v>
      </c>
      <c r="BG122" s="1">
        <v>65850.171671050412</v>
      </c>
      <c r="BH122" s="1">
        <v>21094.726106344478</v>
      </c>
      <c r="BI122" s="1">
        <v>232215.07451493142</v>
      </c>
      <c r="BJ122" s="1">
        <v>229470.9411328946</v>
      </c>
      <c r="BK122" s="1">
        <v>56390.303874005578</v>
      </c>
      <c r="BL122" s="1">
        <v>189164.42727100904</v>
      </c>
      <c r="BM122" s="1">
        <v>8608.3813381622585</v>
      </c>
      <c r="BN122" s="1">
        <v>163814.47204358812</v>
      </c>
      <c r="BO122" s="1">
        <v>32118.452842207964</v>
      </c>
      <c r="BP122" s="1">
        <v>139097.49284225976</v>
      </c>
      <c r="BQ122" s="1">
        <f t="shared" si="4"/>
        <v>11440381.755043192</v>
      </c>
      <c r="BR122" s="1">
        <v>15134465.116889598</v>
      </c>
      <c r="BS122" s="1"/>
      <c r="BT122" s="1"/>
      <c r="BU122" s="1"/>
      <c r="BV122" s="1">
        <v>0</v>
      </c>
      <c r="BW122" s="1"/>
      <c r="BX122" s="1">
        <f t="shared" si="6"/>
        <v>15134465.116889598</v>
      </c>
      <c r="BY122" s="1">
        <f t="shared" si="7"/>
        <v>26574846.87193279</v>
      </c>
    </row>
    <row r="123" spans="1:77" x14ac:dyDescent="0.2">
      <c r="A123" s="12">
        <v>120</v>
      </c>
      <c r="B123" s="12" t="s">
        <v>44</v>
      </c>
      <c r="C123" s="1">
        <v>0</v>
      </c>
      <c r="D123" s="1">
        <v>0</v>
      </c>
      <c r="E123" s="1">
        <v>0</v>
      </c>
      <c r="F123" s="1">
        <v>0</v>
      </c>
      <c r="G123" s="1">
        <v>104974.94688644599</v>
      </c>
      <c r="H123" s="1">
        <v>0</v>
      </c>
      <c r="I123" s="1">
        <v>0</v>
      </c>
      <c r="J123" s="1">
        <v>2954.726834692201</v>
      </c>
      <c r="K123" s="1">
        <v>11593.352290485132</v>
      </c>
      <c r="L123" s="1">
        <v>11968.12291686979</v>
      </c>
      <c r="M123" s="1">
        <v>16623.565308787543</v>
      </c>
      <c r="N123" s="1">
        <v>32.683880957627778</v>
      </c>
      <c r="O123" s="1">
        <v>419.12733446069632</v>
      </c>
      <c r="P123" s="1">
        <v>976.45915410237717</v>
      </c>
      <c r="Q123" s="1">
        <v>53.677593701754908</v>
      </c>
      <c r="R123" s="1">
        <v>7828.2810917523157</v>
      </c>
      <c r="S123" s="1">
        <v>5364.9110440758013</v>
      </c>
      <c r="T123" s="1">
        <v>4122.4445357902305</v>
      </c>
      <c r="U123" s="1">
        <v>1572.6201983172643</v>
      </c>
      <c r="V123" s="1">
        <v>5126.8961491127311</v>
      </c>
      <c r="W123" s="1">
        <v>1750.3391038484881</v>
      </c>
      <c r="X123" s="1">
        <v>5160.0364685402601</v>
      </c>
      <c r="Y123" s="1">
        <v>4419.6712824773804</v>
      </c>
      <c r="Z123" s="1">
        <v>0</v>
      </c>
      <c r="AA123" s="1">
        <v>362.2952913226747</v>
      </c>
      <c r="AB123" s="1">
        <v>213.25472310888591</v>
      </c>
      <c r="AC123" s="1">
        <v>4359.9413197334734</v>
      </c>
      <c r="AD123" s="1">
        <v>5332.9799304567341</v>
      </c>
      <c r="AE123" s="1">
        <v>4021.0053184088242</v>
      </c>
      <c r="AF123" s="1">
        <v>1442.5552683760864</v>
      </c>
      <c r="AG123" s="1">
        <v>5888.5976437114778</v>
      </c>
      <c r="AH123" s="1">
        <v>2898.2162496953115</v>
      </c>
      <c r="AI123" s="1">
        <v>4225.7686371665623</v>
      </c>
      <c r="AJ123" s="1">
        <v>6604.1705449253459</v>
      </c>
      <c r="AK123" s="1">
        <v>1849.9097509808887</v>
      </c>
      <c r="AL123" s="1">
        <v>3489.863189081259</v>
      </c>
      <c r="AM123" s="1">
        <v>968.61314576035124</v>
      </c>
      <c r="AN123" s="1">
        <v>2593.2777802430192</v>
      </c>
      <c r="AO123" s="1">
        <v>138.48615842384902</v>
      </c>
      <c r="AP123" s="1">
        <v>560.96781882969412</v>
      </c>
      <c r="AQ123" s="1">
        <v>39937.973161769856</v>
      </c>
      <c r="AR123" s="1">
        <v>324.57007611661425</v>
      </c>
      <c r="AS123" s="1">
        <v>44.788844109337376</v>
      </c>
      <c r="AT123" s="1">
        <v>1722.501864559151</v>
      </c>
      <c r="AU123" s="1">
        <v>72.347100529046969</v>
      </c>
      <c r="AV123" s="1">
        <v>869.07612013678283</v>
      </c>
      <c r="AW123" s="1">
        <v>65.652871076003422</v>
      </c>
      <c r="AX123" s="1">
        <v>695.62891070865237</v>
      </c>
      <c r="AY123" s="1">
        <v>7636.2897630702591</v>
      </c>
      <c r="AZ123" s="1">
        <v>9.8576966174298128</v>
      </c>
      <c r="BA123" s="1">
        <v>5683.6722921362843</v>
      </c>
      <c r="BB123" s="1">
        <v>29916.59009318328</v>
      </c>
      <c r="BC123" s="1">
        <v>399.6644435150809</v>
      </c>
      <c r="BD123" s="1">
        <v>0</v>
      </c>
      <c r="BE123" s="1">
        <v>20366.362644577301</v>
      </c>
      <c r="BF123" s="1">
        <v>0</v>
      </c>
      <c r="BG123" s="1">
        <v>27884.733918419231</v>
      </c>
      <c r="BH123" s="1">
        <v>0</v>
      </c>
      <c r="BI123" s="1">
        <v>11182.159346281753</v>
      </c>
      <c r="BJ123" s="1">
        <v>64571.861089606129</v>
      </c>
      <c r="BK123" s="1">
        <v>23844.07315597554</v>
      </c>
      <c r="BL123" s="1">
        <v>15563.385208985515</v>
      </c>
      <c r="BM123" s="1">
        <v>2.5277069684984266</v>
      </c>
      <c r="BN123" s="1">
        <v>34218.226553021013</v>
      </c>
      <c r="BO123" s="1">
        <v>15424.299458721118</v>
      </c>
      <c r="BP123" s="1">
        <v>37340.253013330977</v>
      </c>
      <c r="BQ123" s="1">
        <f t="shared" si="4"/>
        <v>567668.26017805678</v>
      </c>
      <c r="BR123" s="1">
        <v>2269236.5426885323</v>
      </c>
      <c r="BS123" s="1"/>
      <c r="BT123" s="1"/>
      <c r="BU123" s="1"/>
      <c r="BV123" s="1">
        <v>0</v>
      </c>
      <c r="BW123" s="1"/>
      <c r="BX123" s="1">
        <f t="shared" si="6"/>
        <v>2269236.5426885323</v>
      </c>
      <c r="BY123" s="1">
        <f t="shared" si="7"/>
        <v>2836904.8028665893</v>
      </c>
    </row>
    <row r="124" spans="1:77" x14ac:dyDescent="0.2">
      <c r="A124" s="12">
        <v>121</v>
      </c>
      <c r="B124" s="12" t="s">
        <v>189</v>
      </c>
      <c r="C124" s="1">
        <v>0</v>
      </c>
      <c r="D124" s="1">
        <v>0</v>
      </c>
      <c r="E124" s="1">
        <v>841348.15570115496</v>
      </c>
      <c r="F124" s="1">
        <v>9510.578780094942</v>
      </c>
      <c r="G124" s="1">
        <v>97745.274835186079</v>
      </c>
      <c r="H124" s="1">
        <v>0</v>
      </c>
      <c r="I124" s="1">
        <v>0</v>
      </c>
      <c r="J124" s="1">
        <v>65670.729577167134</v>
      </c>
      <c r="K124" s="1">
        <v>6875.5160567281073</v>
      </c>
      <c r="L124" s="1">
        <v>50744.492479443426</v>
      </c>
      <c r="M124" s="1">
        <v>76653.277419854174</v>
      </c>
      <c r="N124" s="1">
        <v>111.06462909906428</v>
      </c>
      <c r="O124" s="1">
        <v>1334.2024340736759</v>
      </c>
      <c r="P124" s="1">
        <v>3327.4099700191432</v>
      </c>
      <c r="Q124" s="1">
        <v>172.91195225052729</v>
      </c>
      <c r="R124" s="1">
        <v>20153.623822947869</v>
      </c>
      <c r="S124" s="1">
        <v>103150.5091928343</v>
      </c>
      <c r="T124" s="1">
        <v>19473.869019263399</v>
      </c>
      <c r="U124" s="1">
        <v>5712.7396295370363</v>
      </c>
      <c r="V124" s="1">
        <v>381692.95270996518</v>
      </c>
      <c r="W124" s="1">
        <v>7014.000261101346</v>
      </c>
      <c r="X124" s="1">
        <v>87410.250879109051</v>
      </c>
      <c r="Y124" s="1">
        <v>37412.217933491054</v>
      </c>
      <c r="Z124" s="1">
        <v>0</v>
      </c>
      <c r="AA124" s="1">
        <v>1183.4924434171123</v>
      </c>
      <c r="AB124" s="1">
        <v>674.37125139472232</v>
      </c>
      <c r="AC124" s="1">
        <v>17388.510032765196</v>
      </c>
      <c r="AD124" s="1">
        <v>29142.279935986684</v>
      </c>
      <c r="AE124" s="1">
        <v>21593.874049762384</v>
      </c>
      <c r="AF124" s="1">
        <v>4479.3666530354712</v>
      </c>
      <c r="AG124" s="1">
        <v>20940.409506464119</v>
      </c>
      <c r="AH124" s="1">
        <v>10691.882919043997</v>
      </c>
      <c r="AI124" s="1">
        <v>14126.721070365084</v>
      </c>
      <c r="AJ124" s="1">
        <v>195939.85401222529</v>
      </c>
      <c r="AK124" s="1">
        <v>29070.994866689984</v>
      </c>
      <c r="AL124" s="1">
        <v>10542.456792210338</v>
      </c>
      <c r="AM124" s="1">
        <v>2804.2130165690296</v>
      </c>
      <c r="AN124" s="1">
        <v>17457.16871976911</v>
      </c>
      <c r="AO124" s="1">
        <v>280.80872411062489</v>
      </c>
      <c r="AP124" s="1">
        <v>1963.733643149804</v>
      </c>
      <c r="AQ124" s="1">
        <v>1291885.2557825691</v>
      </c>
      <c r="AR124" s="1">
        <v>84.855064708154231</v>
      </c>
      <c r="AS124" s="1">
        <v>10.460752719140126</v>
      </c>
      <c r="AT124" s="1">
        <v>233215.0037968824</v>
      </c>
      <c r="AU124" s="1">
        <v>18.025811077985676</v>
      </c>
      <c r="AV124" s="1">
        <v>236.80468587016932</v>
      </c>
      <c r="AW124" s="1">
        <v>17.104469686695257</v>
      </c>
      <c r="AX124" s="1">
        <v>160.44370379467153</v>
      </c>
      <c r="AY124" s="1">
        <v>97702.122582536787</v>
      </c>
      <c r="AZ124" s="1">
        <v>3.015242497366887</v>
      </c>
      <c r="BA124" s="1">
        <v>132103.34170827604</v>
      </c>
      <c r="BB124" s="1">
        <v>1677628.1728236841</v>
      </c>
      <c r="BC124" s="1">
        <v>12323.660290929545</v>
      </c>
      <c r="BD124" s="1">
        <v>23884.941215657913</v>
      </c>
      <c r="BE124" s="1">
        <v>12074.458208617953</v>
      </c>
      <c r="BF124" s="1">
        <v>0</v>
      </c>
      <c r="BG124" s="1">
        <v>12835.425691952993</v>
      </c>
      <c r="BH124" s="1">
        <v>3783.8409770889139</v>
      </c>
      <c r="BI124" s="1">
        <v>35183.809048494295</v>
      </c>
      <c r="BJ124" s="1">
        <v>83732.379664170483</v>
      </c>
      <c r="BK124" s="1">
        <v>6797.9310382894764</v>
      </c>
      <c r="BL124" s="1">
        <v>90366.316926017185</v>
      </c>
      <c r="BM124" s="1">
        <v>24732.694005023921</v>
      </c>
      <c r="BN124" s="1">
        <v>63206.990414702937</v>
      </c>
      <c r="BO124" s="1">
        <v>103109.09577816083</v>
      </c>
      <c r="BP124" s="1">
        <v>408526.04561338818</v>
      </c>
      <c r="BQ124" s="1">
        <f t="shared" si="4"/>
        <v>6507416.1102170777</v>
      </c>
      <c r="BR124" s="1">
        <v>21497467.604234159</v>
      </c>
      <c r="BS124" s="1"/>
      <c r="BT124" s="1"/>
      <c r="BU124" s="1"/>
      <c r="BV124" s="1">
        <v>0</v>
      </c>
      <c r="BW124" s="1"/>
      <c r="BX124" s="1">
        <f t="shared" si="6"/>
        <v>21497467.604234159</v>
      </c>
      <c r="BY124" s="1">
        <f t="shared" si="7"/>
        <v>28004883.714451239</v>
      </c>
    </row>
    <row r="125" spans="1:77" x14ac:dyDescent="0.2">
      <c r="A125" s="12">
        <v>122</v>
      </c>
      <c r="B125" s="12" t="s">
        <v>190</v>
      </c>
      <c r="C125" s="1">
        <v>0</v>
      </c>
      <c r="D125" s="1">
        <v>0</v>
      </c>
      <c r="E125" s="1">
        <v>0</v>
      </c>
      <c r="F125" s="1">
        <v>0</v>
      </c>
      <c r="G125" s="1">
        <v>122365.51945866439</v>
      </c>
      <c r="H125" s="1">
        <v>0</v>
      </c>
      <c r="I125" s="1">
        <v>0</v>
      </c>
      <c r="J125" s="1">
        <v>2344.7977639122141</v>
      </c>
      <c r="K125" s="1">
        <v>5349.0865721608898</v>
      </c>
      <c r="L125" s="1">
        <v>232928.33683892191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217292.66918150228</v>
      </c>
      <c r="AR125" s="1">
        <v>2417.9102374955778</v>
      </c>
      <c r="AS125" s="1">
        <v>333.65800690341655</v>
      </c>
      <c r="AT125" s="1">
        <v>55859.176874126679</v>
      </c>
      <c r="AU125" s="1">
        <v>538.9553994480242</v>
      </c>
      <c r="AV125" s="1">
        <v>6474.2507170830322</v>
      </c>
      <c r="AW125" s="1">
        <v>489.08621212083852</v>
      </c>
      <c r="AX125" s="1">
        <v>5182.1421272860534</v>
      </c>
      <c r="AY125" s="1">
        <v>90642.329593573682</v>
      </c>
      <c r="AZ125" s="1">
        <v>73.435684073492922</v>
      </c>
      <c r="BA125" s="1">
        <v>42340.962500771871</v>
      </c>
      <c r="BB125" s="1">
        <v>210328.60434103545</v>
      </c>
      <c r="BC125" s="1">
        <v>2977.3316169506902</v>
      </c>
      <c r="BD125" s="1">
        <v>422313.57382990391</v>
      </c>
      <c r="BE125" s="1">
        <v>255810.40731751733</v>
      </c>
      <c r="BF125" s="1">
        <v>0</v>
      </c>
      <c r="BG125" s="1">
        <v>343311.6587121613</v>
      </c>
      <c r="BH125" s="1">
        <v>80846.743169727721</v>
      </c>
      <c r="BI125" s="1">
        <v>134888.63135785825</v>
      </c>
      <c r="BJ125" s="1">
        <v>0</v>
      </c>
      <c r="BK125" s="1">
        <v>77904.86061765287</v>
      </c>
      <c r="BL125" s="1">
        <v>15312.095675130779</v>
      </c>
      <c r="BM125" s="1">
        <v>18.830351305477155</v>
      </c>
      <c r="BN125" s="1">
        <v>49416.911332541466</v>
      </c>
      <c r="BO125" s="1">
        <v>16639.80554737684</v>
      </c>
      <c r="BP125" s="1">
        <v>1285916.148544821</v>
      </c>
      <c r="BQ125" s="1">
        <f t="shared" si="4"/>
        <v>3680317.9195820275</v>
      </c>
      <c r="BR125" s="1">
        <v>669329.92374377698</v>
      </c>
      <c r="BS125" s="1"/>
      <c r="BT125" s="1"/>
      <c r="BU125" s="1"/>
      <c r="BV125" s="1">
        <v>0</v>
      </c>
      <c r="BW125" s="1">
        <v>1745513.6793271711</v>
      </c>
      <c r="BX125" s="1">
        <f t="shared" si="6"/>
        <v>2414843.6030709483</v>
      </c>
      <c r="BY125" s="1">
        <f t="shared" si="7"/>
        <v>6095161.5226529762</v>
      </c>
    </row>
    <row r="126" spans="1:77" x14ac:dyDescent="0.2">
      <c r="A126" s="12">
        <v>123</v>
      </c>
      <c r="B126" s="12" t="s">
        <v>46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57009.581391741827</v>
      </c>
      <c r="AR126" s="1">
        <v>14.511732091580638</v>
      </c>
      <c r="AS126" s="1">
        <v>1.7889756075084067</v>
      </c>
      <c r="AT126" s="1">
        <v>0</v>
      </c>
      <c r="AU126" s="1">
        <v>3.0827357447296282</v>
      </c>
      <c r="AV126" s="1">
        <v>40.497832052782229</v>
      </c>
      <c r="AW126" s="1">
        <v>2.9251699060696366</v>
      </c>
      <c r="AX126" s="1">
        <v>27.438739847256851</v>
      </c>
      <c r="AY126" s="1">
        <v>591.16540042199335</v>
      </c>
      <c r="AZ126" s="1">
        <v>0.51566033758185248</v>
      </c>
      <c r="BA126" s="1">
        <v>284.36243705011157</v>
      </c>
      <c r="BB126" s="1">
        <v>11908.918876550864</v>
      </c>
      <c r="BC126" s="1">
        <v>24.12121010231991</v>
      </c>
      <c r="BD126" s="1">
        <v>0</v>
      </c>
      <c r="BE126" s="1">
        <v>0</v>
      </c>
      <c r="BF126" s="1">
        <v>0</v>
      </c>
      <c r="BG126" s="1">
        <v>2195.0871119318472</v>
      </c>
      <c r="BH126" s="1">
        <v>647.10440944820266</v>
      </c>
      <c r="BI126" s="1">
        <v>2300.3454813128619</v>
      </c>
      <c r="BJ126" s="1">
        <v>0</v>
      </c>
      <c r="BK126" s="1">
        <v>1162.5676598561083</v>
      </c>
      <c r="BL126" s="1">
        <v>728.30541095422211</v>
      </c>
      <c r="BM126" s="1">
        <v>9.2094222975366805E-2</v>
      </c>
      <c r="BN126" s="1">
        <v>1630.284059406009</v>
      </c>
      <c r="BO126" s="1">
        <v>774.4688879868296</v>
      </c>
      <c r="BP126" s="1">
        <v>26848.723356750092</v>
      </c>
      <c r="BQ126" s="1">
        <f t="shared" si="4"/>
        <v>106195.88863332379</v>
      </c>
      <c r="BR126" s="1">
        <v>184253.53605141598</v>
      </c>
      <c r="BS126" s="1"/>
      <c r="BT126" s="1"/>
      <c r="BU126" s="1"/>
      <c r="BV126" s="1">
        <v>0</v>
      </c>
      <c r="BW126" s="1">
        <v>3025054.7906752778</v>
      </c>
      <c r="BX126" s="1">
        <f t="shared" si="6"/>
        <v>3209308.3267266937</v>
      </c>
      <c r="BY126" s="1">
        <f t="shared" si="7"/>
        <v>3315504.2153600175</v>
      </c>
    </row>
    <row r="127" spans="1:77" x14ac:dyDescent="0.2">
      <c r="A127" s="12">
        <v>124</v>
      </c>
      <c r="B127" s="12" t="s">
        <v>191</v>
      </c>
      <c r="C127" s="1">
        <v>0</v>
      </c>
      <c r="D127" s="1">
        <v>0</v>
      </c>
      <c r="E127" s="1">
        <v>0</v>
      </c>
      <c r="F127" s="1">
        <v>0</v>
      </c>
      <c r="G127" s="1">
        <v>200604.10583079711</v>
      </c>
      <c r="H127" s="1">
        <v>0</v>
      </c>
      <c r="I127" s="1">
        <v>0</v>
      </c>
      <c r="J127" s="1">
        <v>19182.746243832818</v>
      </c>
      <c r="K127" s="1">
        <v>518.40943579595319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511837.87755784992</v>
      </c>
      <c r="AR127" s="1">
        <v>0</v>
      </c>
      <c r="AS127" s="1">
        <v>0</v>
      </c>
      <c r="AT127" s="1">
        <v>0</v>
      </c>
      <c r="AU127" s="1">
        <v>47.195611697407458</v>
      </c>
      <c r="AV127" s="1">
        <v>26991.799672067187</v>
      </c>
      <c r="AW127" s="1">
        <v>2126.3703732208501</v>
      </c>
      <c r="AX127" s="1">
        <v>0</v>
      </c>
      <c r="AY127" s="1">
        <v>183017.76095072154</v>
      </c>
      <c r="AZ127" s="1">
        <v>30.2697006695407</v>
      </c>
      <c r="BA127" s="1">
        <v>9365.4718914002515</v>
      </c>
      <c r="BB127" s="1">
        <v>328576.27567918401</v>
      </c>
      <c r="BC127" s="1">
        <v>13118.605389647715</v>
      </c>
      <c r="BD127" s="1">
        <v>124687.17886430568</v>
      </c>
      <c r="BE127" s="1">
        <v>4614.2559507229362</v>
      </c>
      <c r="BF127" s="1">
        <v>0</v>
      </c>
      <c r="BG127" s="1">
        <v>9617.9405664450223</v>
      </c>
      <c r="BH127" s="1">
        <v>235.70199832259078</v>
      </c>
      <c r="BI127" s="1">
        <v>15663.015397223429</v>
      </c>
      <c r="BJ127" s="1">
        <v>9013.1482193977354</v>
      </c>
      <c r="BK127" s="1">
        <v>9442.287994366965</v>
      </c>
      <c r="BL127" s="1">
        <v>2653.4242942087963</v>
      </c>
      <c r="BM127" s="1">
        <v>26632.326468736559</v>
      </c>
      <c r="BN127" s="1">
        <v>57797.946157989674</v>
      </c>
      <c r="BO127" s="1">
        <v>21023.811440533351</v>
      </c>
      <c r="BP127" s="1">
        <v>0</v>
      </c>
      <c r="BQ127" s="1">
        <f t="shared" si="4"/>
        <v>1576797.9256891368</v>
      </c>
      <c r="BR127" s="1">
        <v>475.24994772916762</v>
      </c>
      <c r="BS127" s="1"/>
      <c r="BT127" s="1"/>
      <c r="BU127" s="1"/>
      <c r="BV127" s="1">
        <v>0</v>
      </c>
      <c r="BW127" s="1"/>
      <c r="BX127" s="1">
        <f t="shared" si="6"/>
        <v>475.24994772916762</v>
      </c>
      <c r="BY127" s="1">
        <f t="shared" si="7"/>
        <v>1577273.1756368659</v>
      </c>
    </row>
    <row r="128" spans="1:77" x14ac:dyDescent="0.2">
      <c r="A128" s="12">
        <v>125</v>
      </c>
      <c r="B128" s="12" t="s">
        <v>192</v>
      </c>
      <c r="C128" s="1">
        <v>0</v>
      </c>
      <c r="D128" s="1">
        <v>0</v>
      </c>
      <c r="E128" s="1">
        <v>12.634746590232055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311.82429419049038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240012.77615185431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593296.43592450523</v>
      </c>
      <c r="BC128" s="1">
        <v>5796.7299576295927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7428.6716804907264</v>
      </c>
      <c r="BJ128" s="1">
        <v>0</v>
      </c>
      <c r="BK128" s="1">
        <v>0</v>
      </c>
      <c r="BL128" s="1">
        <v>17720.941623567582</v>
      </c>
      <c r="BM128" s="1">
        <v>10215.791400225997</v>
      </c>
      <c r="BN128" s="1">
        <v>29208.083640759378</v>
      </c>
      <c r="BO128" s="1">
        <v>0</v>
      </c>
      <c r="BP128" s="1">
        <v>335006.76933244144</v>
      </c>
      <c r="BQ128" s="1">
        <f t="shared" si="4"/>
        <v>1239010.6587522549</v>
      </c>
      <c r="BR128" s="1"/>
      <c r="BS128" s="1"/>
      <c r="BT128" s="1"/>
      <c r="BU128" s="1"/>
      <c r="BV128" s="1">
        <v>0</v>
      </c>
      <c r="BW128" s="1"/>
      <c r="BX128" s="1">
        <f t="shared" si="6"/>
        <v>0</v>
      </c>
      <c r="BY128" s="1">
        <f t="shared" si="7"/>
        <v>1239010.6587522549</v>
      </c>
    </row>
    <row r="129" spans="1:77" x14ac:dyDescent="0.2">
      <c r="A129" s="12">
        <v>126</v>
      </c>
      <c r="B129" s="12" t="s">
        <v>193</v>
      </c>
      <c r="C129" s="1">
        <v>8424.743911448968</v>
      </c>
      <c r="D129" s="1">
        <v>0</v>
      </c>
      <c r="E129" s="1">
        <v>87906.625918505</v>
      </c>
      <c r="F129" s="1">
        <v>0</v>
      </c>
      <c r="G129" s="1">
        <v>40673.275508769773</v>
      </c>
      <c r="H129" s="1">
        <v>139905.84856985352</v>
      </c>
      <c r="I129" s="1">
        <v>294.36966841254468</v>
      </c>
      <c r="J129" s="1">
        <v>4462.69659990934</v>
      </c>
      <c r="K129" s="1">
        <v>13165.575341894888</v>
      </c>
      <c r="L129" s="1">
        <v>110500.54691506705</v>
      </c>
      <c r="M129" s="1">
        <v>60006.435792719662</v>
      </c>
      <c r="N129" s="1">
        <v>6.1580657343480443</v>
      </c>
      <c r="O129" s="1">
        <v>127.30421118602408</v>
      </c>
      <c r="P129" s="1">
        <v>501.75426096305159</v>
      </c>
      <c r="Q129" s="1">
        <v>80.604023835048835</v>
      </c>
      <c r="R129" s="1">
        <v>2186.2871336940716</v>
      </c>
      <c r="S129" s="1">
        <v>26138.56833874093</v>
      </c>
      <c r="T129" s="1">
        <v>4388.9186518258603</v>
      </c>
      <c r="U129" s="1">
        <v>1440.0238211535082</v>
      </c>
      <c r="V129" s="1">
        <v>6337.1490423595533</v>
      </c>
      <c r="W129" s="1">
        <v>611.20469547731943</v>
      </c>
      <c r="X129" s="1">
        <v>26014.279881293907</v>
      </c>
      <c r="Y129" s="1">
        <v>8997.7839418654221</v>
      </c>
      <c r="Z129" s="1">
        <v>0</v>
      </c>
      <c r="AA129" s="1">
        <v>111.86080418874263</v>
      </c>
      <c r="AB129" s="1">
        <v>275.01384778780977</v>
      </c>
      <c r="AC129" s="1">
        <v>4750.7489743310844</v>
      </c>
      <c r="AD129" s="1">
        <v>15512.339238135182</v>
      </c>
      <c r="AE129" s="1">
        <v>14195.096653232735</v>
      </c>
      <c r="AF129" s="1">
        <v>233.66875197069996</v>
      </c>
      <c r="AG129" s="1">
        <v>3494.4292426488814</v>
      </c>
      <c r="AH129" s="1">
        <v>6126.0885093546103</v>
      </c>
      <c r="AI129" s="1">
        <v>33758.047424385586</v>
      </c>
      <c r="AJ129" s="1">
        <v>37681.494501273395</v>
      </c>
      <c r="AK129" s="1">
        <v>5461.4810553244624</v>
      </c>
      <c r="AL129" s="1">
        <v>3234.7406537460761</v>
      </c>
      <c r="AM129" s="1">
        <v>2425.4095509000654</v>
      </c>
      <c r="AN129" s="1">
        <v>4879.6879358806782</v>
      </c>
      <c r="AO129" s="1">
        <v>146.52762981942527</v>
      </c>
      <c r="AP129" s="1">
        <v>1110.8488230839016</v>
      </c>
      <c r="AQ129" s="1">
        <v>2736301.7281175535</v>
      </c>
      <c r="AR129" s="1">
        <v>1838074.4389149775</v>
      </c>
      <c r="AS129" s="1">
        <v>237317.62133982877</v>
      </c>
      <c r="AT129" s="1">
        <v>293763.62942751753</v>
      </c>
      <c r="AU129" s="1">
        <v>268505.37157251401</v>
      </c>
      <c r="AV129" s="1">
        <v>3642773.5052187569</v>
      </c>
      <c r="AW129" s="1">
        <v>108599.33545390461</v>
      </c>
      <c r="AX129" s="1">
        <v>440846.07835537655</v>
      </c>
      <c r="AY129" s="1">
        <v>1379758.5260265244</v>
      </c>
      <c r="AZ129" s="1">
        <v>28656.908747983278</v>
      </c>
      <c r="BA129" s="1">
        <v>4566155.3766005989</v>
      </c>
      <c r="BB129" s="1">
        <v>623218.76937216322</v>
      </c>
      <c r="BC129" s="1">
        <v>146024.90079886134</v>
      </c>
      <c r="BD129" s="1">
        <v>860385.7290567474</v>
      </c>
      <c r="BE129" s="1">
        <v>224402.51867334716</v>
      </c>
      <c r="BF129" s="1">
        <v>0</v>
      </c>
      <c r="BG129" s="1">
        <v>210944.93073466507</v>
      </c>
      <c r="BH129" s="1">
        <v>49956.946417768981</v>
      </c>
      <c r="BI129" s="1">
        <v>290752.43077098287</v>
      </c>
      <c r="BJ129" s="1">
        <v>914775.9480142094</v>
      </c>
      <c r="BK129" s="1">
        <v>782488.41036676196</v>
      </c>
      <c r="BL129" s="1">
        <v>285754.05718515971</v>
      </c>
      <c r="BM129" s="1">
        <v>54161.493393940662</v>
      </c>
      <c r="BN129" s="1">
        <v>168628.4032437437</v>
      </c>
      <c r="BO129" s="1">
        <v>223860.9303716094</v>
      </c>
      <c r="BP129" s="1">
        <v>0</v>
      </c>
      <c r="BQ129" s="1">
        <f t="shared" si="4"/>
        <v>21051675.62606626</v>
      </c>
      <c r="BR129" s="1">
        <v>14852863.22419942</v>
      </c>
      <c r="BS129" s="1"/>
      <c r="BT129" s="1"/>
      <c r="BU129" s="1"/>
      <c r="BV129" s="1">
        <v>0</v>
      </c>
      <c r="BW129" s="1">
        <v>887288.82982376101</v>
      </c>
      <c r="BX129" s="1">
        <f t="shared" si="6"/>
        <v>15740152.05402318</v>
      </c>
      <c r="BY129" s="1">
        <f t="shared" si="7"/>
        <v>36791827.680089444</v>
      </c>
    </row>
    <row r="130" spans="1:77" x14ac:dyDescent="0.2">
      <c r="A130" s="12">
        <v>127</v>
      </c>
      <c r="B130" s="12" t="s">
        <v>194</v>
      </c>
      <c r="C130" s="1">
        <v>3154300</v>
      </c>
      <c r="D130" s="1">
        <v>19364.614414024607</v>
      </c>
      <c r="E130" s="1">
        <v>24711.076953108961</v>
      </c>
      <c r="F130" s="1">
        <v>1791.1998914339338</v>
      </c>
      <c r="G130" s="1">
        <v>25411.498207581484</v>
      </c>
      <c r="H130" s="1">
        <v>60395.815272810243</v>
      </c>
      <c r="I130" s="1">
        <v>20057.407994318739</v>
      </c>
      <c r="J130" s="1">
        <v>24708.938257594295</v>
      </c>
      <c r="K130" s="1">
        <v>5033.2566156157036</v>
      </c>
      <c r="L130" s="1">
        <v>35727.283378033317</v>
      </c>
      <c r="M130" s="1">
        <v>337961.37317651865</v>
      </c>
      <c r="N130" s="1">
        <v>1594.9932366926573</v>
      </c>
      <c r="O130" s="1">
        <v>7722.0727147539001</v>
      </c>
      <c r="P130" s="1">
        <v>28068.59745757089</v>
      </c>
      <c r="Q130" s="1">
        <v>7987.0564123369786</v>
      </c>
      <c r="R130" s="1">
        <v>63149.854959919474</v>
      </c>
      <c r="S130" s="1">
        <v>364311.721521664</v>
      </c>
      <c r="T130" s="1">
        <v>102500.9935152985</v>
      </c>
      <c r="U130" s="1">
        <v>13045.191648968579</v>
      </c>
      <c r="V130" s="1">
        <v>785130.60554093705</v>
      </c>
      <c r="W130" s="1">
        <v>222900.83914433554</v>
      </c>
      <c r="X130" s="1">
        <v>1058079.6347281691</v>
      </c>
      <c r="Y130" s="1">
        <v>142819.40082471029</v>
      </c>
      <c r="Z130" s="1">
        <v>6814.4504466896715</v>
      </c>
      <c r="AA130" s="1">
        <v>9096.747589146913</v>
      </c>
      <c r="AB130" s="1">
        <v>5554.8014003247063</v>
      </c>
      <c r="AC130" s="1">
        <v>271661.3447656458</v>
      </c>
      <c r="AD130" s="1">
        <v>398899.02695097233</v>
      </c>
      <c r="AE130" s="1">
        <v>530994.69607284456</v>
      </c>
      <c r="AF130" s="1">
        <v>1988503.76891268</v>
      </c>
      <c r="AG130" s="1">
        <v>327744.31198234792</v>
      </c>
      <c r="AH130" s="1">
        <v>208017.74291295154</v>
      </c>
      <c r="AI130" s="1">
        <v>220684.04996360748</v>
      </c>
      <c r="AJ130" s="1">
        <v>188884.55297745176</v>
      </c>
      <c r="AK130" s="1">
        <v>25039.968927838388</v>
      </c>
      <c r="AL130" s="1">
        <v>146200.75106569231</v>
      </c>
      <c r="AM130" s="1">
        <v>15410.551913104182</v>
      </c>
      <c r="AN130" s="1">
        <v>18340.845126372526</v>
      </c>
      <c r="AO130" s="1">
        <v>26110.922998888418</v>
      </c>
      <c r="AP130" s="1">
        <v>10345.778738051251</v>
      </c>
      <c r="AQ130" s="1">
        <v>4523252.4102746285</v>
      </c>
      <c r="AR130" s="1">
        <v>1154768.8701537554</v>
      </c>
      <c r="AS130" s="1">
        <v>55517.691798910644</v>
      </c>
      <c r="AT130" s="1">
        <v>521387.2593505471</v>
      </c>
      <c r="AU130" s="1">
        <v>0.14248280014585321</v>
      </c>
      <c r="AV130" s="1">
        <v>1871130.8615345501</v>
      </c>
      <c r="AW130" s="1">
        <v>23690.97363383742</v>
      </c>
      <c r="AX130" s="1">
        <v>358223.08932664967</v>
      </c>
      <c r="AY130" s="1">
        <v>561258.03160331969</v>
      </c>
      <c r="AZ130" s="1">
        <v>10398.095692063935</v>
      </c>
      <c r="BA130" s="1">
        <v>1645434.2590112998</v>
      </c>
      <c r="BB130" s="1">
        <v>4579956.0008563148</v>
      </c>
      <c r="BC130" s="1">
        <v>918341.7705459838</v>
      </c>
      <c r="BD130" s="1">
        <v>0</v>
      </c>
      <c r="BE130" s="1">
        <v>1343950.495824808</v>
      </c>
      <c r="BF130" s="1">
        <v>338241.39326875162</v>
      </c>
      <c r="BG130" s="1">
        <v>2005940.1680125615</v>
      </c>
      <c r="BH130" s="1">
        <v>941019.01643079706</v>
      </c>
      <c r="BI130" s="1">
        <v>342106.95775746612</v>
      </c>
      <c r="BJ130" s="1">
        <v>3461349.773858808</v>
      </c>
      <c r="BK130" s="1">
        <v>2371115.7038209462</v>
      </c>
      <c r="BL130" s="1">
        <v>91880.593257575674</v>
      </c>
      <c r="BM130" s="1">
        <v>116884.80025455295</v>
      </c>
      <c r="BN130" s="1">
        <v>496473.69083020714</v>
      </c>
      <c r="BO130" s="1">
        <v>1070525.2195968567</v>
      </c>
      <c r="BP130" s="1">
        <v>0</v>
      </c>
      <c r="BQ130" s="1">
        <f t="shared" si="4"/>
        <v>39707925.007789001</v>
      </c>
      <c r="BR130" s="1">
        <v>16332593.44228784</v>
      </c>
      <c r="BS130" s="1"/>
      <c r="BT130" s="1"/>
      <c r="BU130" s="1"/>
      <c r="BV130" s="1">
        <v>0</v>
      </c>
      <c r="BW130" s="1">
        <v>2984646.9844558728</v>
      </c>
      <c r="BX130" s="1">
        <f t="shared" si="6"/>
        <v>19317240.426743712</v>
      </c>
      <c r="BY130" s="1">
        <f t="shared" si="7"/>
        <v>59025165.434532717</v>
      </c>
    </row>
    <row r="131" spans="1:77" x14ac:dyDescent="0.2">
      <c r="A131" s="12">
        <v>128</v>
      </c>
      <c r="B131" s="12" t="s">
        <v>195</v>
      </c>
      <c r="C131" s="1">
        <v>0</v>
      </c>
      <c r="D131" s="1">
        <v>0</v>
      </c>
      <c r="E131" s="1">
        <v>988.82432938789418</v>
      </c>
      <c r="F131" s="1">
        <v>13934.072749004232</v>
      </c>
      <c r="G131" s="1">
        <v>1865.755863981248</v>
      </c>
      <c r="H131" s="1">
        <v>1535.5997495878346</v>
      </c>
      <c r="I131" s="1">
        <v>411.57570224727607</v>
      </c>
      <c r="J131" s="1">
        <v>30747.863287463657</v>
      </c>
      <c r="K131" s="1">
        <v>79526.809156461124</v>
      </c>
      <c r="L131" s="1">
        <v>1105.4862626752422</v>
      </c>
      <c r="M131" s="1">
        <v>6993.7594548457737</v>
      </c>
      <c r="N131" s="1">
        <v>14.755627196647959</v>
      </c>
      <c r="O131" s="1">
        <v>276.06092463540125</v>
      </c>
      <c r="P131" s="1">
        <v>769.02415640580693</v>
      </c>
      <c r="Q131" s="1">
        <v>495.48803257710284</v>
      </c>
      <c r="R131" s="1">
        <v>2503.1719331652157</v>
      </c>
      <c r="S131" s="1">
        <v>15437.960846465608</v>
      </c>
      <c r="T131" s="1">
        <v>3507.434301496131</v>
      </c>
      <c r="U131" s="1">
        <v>672.91327937130211</v>
      </c>
      <c r="V131" s="1">
        <v>8082.7921218852189</v>
      </c>
      <c r="W131" s="1">
        <v>667.01203340672771</v>
      </c>
      <c r="X131" s="1">
        <v>8392.0381134676027</v>
      </c>
      <c r="Y131" s="1">
        <v>4304.1614651914188</v>
      </c>
      <c r="Z131" s="1">
        <v>17.169884305878146</v>
      </c>
      <c r="AA131" s="1">
        <v>648.78765620695981</v>
      </c>
      <c r="AB131" s="1">
        <v>112.91613462049573</v>
      </c>
      <c r="AC131" s="1">
        <v>3743.1226606218711</v>
      </c>
      <c r="AD131" s="1">
        <v>10649.924617052226</v>
      </c>
      <c r="AE131" s="1">
        <v>4217.2020052540402</v>
      </c>
      <c r="AF131" s="1">
        <v>38436.00054525445</v>
      </c>
      <c r="AG131" s="1">
        <v>9435.6429350812323</v>
      </c>
      <c r="AH131" s="1">
        <v>7410.1093415219175</v>
      </c>
      <c r="AI131" s="1">
        <v>2257.9567367109112</v>
      </c>
      <c r="AJ131" s="1">
        <v>14061.89087893079</v>
      </c>
      <c r="AK131" s="1">
        <v>2863.2129754380085</v>
      </c>
      <c r="AL131" s="1">
        <v>1339.0754147082391</v>
      </c>
      <c r="AM131" s="1">
        <v>860.98658689207377</v>
      </c>
      <c r="AN131" s="1">
        <v>1284.4166428193148</v>
      </c>
      <c r="AO131" s="1">
        <v>28.985807025162451</v>
      </c>
      <c r="AP131" s="1">
        <v>442.14551789423655</v>
      </c>
      <c r="AQ131" s="1">
        <v>92424.438912083438</v>
      </c>
      <c r="AR131" s="1">
        <v>27560.816890670256</v>
      </c>
      <c r="AS131" s="1">
        <v>3397.6391535660237</v>
      </c>
      <c r="AT131" s="1">
        <v>19222.637256531332</v>
      </c>
      <c r="AU131" s="1">
        <v>4124.406160169171</v>
      </c>
      <c r="AV131" s="1">
        <v>29058.963496756554</v>
      </c>
      <c r="AW131" s="1">
        <v>2467.824787689919</v>
      </c>
      <c r="AX131" s="1">
        <v>8427.2511556918034</v>
      </c>
      <c r="AY131" s="1">
        <v>15095.343458679123</v>
      </c>
      <c r="AZ131" s="1">
        <v>567.48357796785729</v>
      </c>
      <c r="BA131" s="1">
        <v>26045.955324255785</v>
      </c>
      <c r="BB131" s="1">
        <v>454648.7520587066</v>
      </c>
      <c r="BC131" s="1">
        <v>4445.1314123034745</v>
      </c>
      <c r="BD131" s="1">
        <v>1082662.9867104408</v>
      </c>
      <c r="BE131" s="1">
        <v>8661.3662459661664</v>
      </c>
      <c r="BF131" s="1">
        <v>0</v>
      </c>
      <c r="BG131" s="1">
        <v>34261.34561004195</v>
      </c>
      <c r="BH131" s="1">
        <v>19024.978687794774</v>
      </c>
      <c r="BI131" s="1">
        <v>5992.609311149703</v>
      </c>
      <c r="BJ131" s="1">
        <v>99218.12366385998</v>
      </c>
      <c r="BK131" s="1">
        <v>436585.26458150521</v>
      </c>
      <c r="BL131" s="1">
        <v>581350.71752466378</v>
      </c>
      <c r="BM131" s="1">
        <v>10686.449192807782</v>
      </c>
      <c r="BN131" s="1">
        <v>28325.283391376528</v>
      </c>
      <c r="BO131" s="1">
        <v>67600.127818435154</v>
      </c>
      <c r="BP131" s="1">
        <v>0</v>
      </c>
      <c r="BQ131" s="1">
        <f t="shared" si="4"/>
        <v>3341898.0021143695</v>
      </c>
      <c r="BR131" s="1">
        <v>6765294.8832780756</v>
      </c>
      <c r="BS131" s="1"/>
      <c r="BT131" s="1"/>
      <c r="BU131" s="1"/>
      <c r="BV131" s="1">
        <v>0</v>
      </c>
      <c r="BW131" s="1">
        <v>1319850.3940236028</v>
      </c>
      <c r="BX131" s="1">
        <f t="shared" si="6"/>
        <v>8085145.2773016784</v>
      </c>
      <c r="BY131" s="1">
        <f t="shared" si="7"/>
        <v>11427043.279416047</v>
      </c>
    </row>
    <row r="132" spans="1:77" x14ac:dyDescent="0.2">
      <c r="A132" s="12">
        <v>129</v>
      </c>
      <c r="B132" s="12" t="s">
        <v>196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f t="shared" ref="BQ132:BQ143" si="8">SUM(C132:BP132)</f>
        <v>0</v>
      </c>
      <c r="BR132" s="1">
        <v>57658006.527000502</v>
      </c>
      <c r="BS132" s="1"/>
      <c r="BT132" s="1"/>
      <c r="BU132" s="1"/>
      <c r="BV132" s="1">
        <v>0</v>
      </c>
      <c r="BW132" s="1"/>
      <c r="BX132" s="1">
        <f t="shared" si="6"/>
        <v>57658006.527000502</v>
      </c>
      <c r="BY132" s="1">
        <f t="shared" ref="BY132:BY143" si="9">BX132+BQ132</f>
        <v>57658006.527000502</v>
      </c>
    </row>
    <row r="133" spans="1:77" x14ac:dyDescent="0.2">
      <c r="A133" s="12">
        <v>130</v>
      </c>
      <c r="B133" s="12" t="s">
        <v>197</v>
      </c>
      <c r="C133" s="1">
        <v>525.54500396852518</v>
      </c>
      <c r="D133" s="1">
        <v>0</v>
      </c>
      <c r="E133" s="1">
        <v>0</v>
      </c>
      <c r="F133" s="1">
        <v>0</v>
      </c>
      <c r="G133" s="1">
        <v>0</v>
      </c>
      <c r="H133" s="1">
        <v>425621.33700909273</v>
      </c>
      <c r="I133" s="1">
        <v>41845.54025046865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9336575.3385303095</v>
      </c>
      <c r="AR133" s="1">
        <v>0</v>
      </c>
      <c r="AS133" s="1">
        <v>0</v>
      </c>
      <c r="AT133" s="1">
        <v>0</v>
      </c>
      <c r="AU133" s="1">
        <v>11547.275540109797</v>
      </c>
      <c r="AV133" s="1">
        <v>1988998.8068578381</v>
      </c>
      <c r="AW133" s="1">
        <v>4863.6539806643177</v>
      </c>
      <c r="AX133" s="1">
        <v>0</v>
      </c>
      <c r="AY133" s="1">
        <v>0</v>
      </c>
      <c r="AZ133" s="1">
        <v>1515.8985409907391</v>
      </c>
      <c r="BA133" s="1">
        <v>909119.13949223456</v>
      </c>
      <c r="BB133" s="1">
        <v>347882.69499514037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4004.6123719242332</v>
      </c>
      <c r="BJ133" s="1">
        <v>0</v>
      </c>
      <c r="BK133" s="1">
        <v>0</v>
      </c>
      <c r="BL133" s="1">
        <v>79932.946377836633</v>
      </c>
      <c r="BM133" s="1">
        <v>8624.477492841419</v>
      </c>
      <c r="BN133" s="1">
        <v>12560.634291514654</v>
      </c>
      <c r="BO133" s="1">
        <v>0</v>
      </c>
      <c r="BP133" s="1">
        <v>0</v>
      </c>
      <c r="BQ133" s="1">
        <f t="shared" si="8"/>
        <v>13173617.900734931</v>
      </c>
      <c r="BR133" s="1"/>
      <c r="BS133" s="1"/>
      <c r="BT133" s="1"/>
      <c r="BU133" s="1"/>
      <c r="BV133" s="1">
        <v>0</v>
      </c>
      <c r="BW133" s="1"/>
      <c r="BX133" s="1">
        <f t="shared" ref="BX133:BX143" si="10">SUM(BR133:BW133)</f>
        <v>0</v>
      </c>
      <c r="BY133" s="1">
        <f t="shared" si="9"/>
        <v>13173617.900734931</v>
      </c>
    </row>
    <row r="134" spans="1:77" x14ac:dyDescent="0.2">
      <c r="A134" s="12">
        <v>131</v>
      </c>
      <c r="B134" s="12" t="s">
        <v>198</v>
      </c>
      <c r="C134" s="1">
        <v>3105.1090007937</v>
      </c>
      <c r="D134" s="1">
        <v>0</v>
      </c>
      <c r="E134" s="1">
        <v>0</v>
      </c>
      <c r="F134" s="1">
        <v>0</v>
      </c>
      <c r="G134" s="1">
        <v>333147.99827976443</v>
      </c>
      <c r="H134" s="1">
        <v>37276.232937377717</v>
      </c>
      <c r="I134" s="1">
        <v>2105.4125952284162</v>
      </c>
      <c r="J134" s="1">
        <v>27392.444094548511</v>
      </c>
      <c r="K134" s="1">
        <v>33960.223963550663</v>
      </c>
      <c r="L134" s="1">
        <v>0</v>
      </c>
      <c r="M134" s="1">
        <v>12405.617422620016</v>
      </c>
      <c r="N134" s="1">
        <v>205.11222638911474</v>
      </c>
      <c r="O134" s="1">
        <v>206.22959368427163</v>
      </c>
      <c r="P134" s="1">
        <v>9032.7920375427711</v>
      </c>
      <c r="Q134" s="1">
        <v>793.5648105589562</v>
      </c>
      <c r="R134" s="1">
        <v>223.25192524341554</v>
      </c>
      <c r="S134" s="1">
        <v>23228.592021143842</v>
      </c>
      <c r="T134" s="1">
        <v>13606.369902993938</v>
      </c>
      <c r="U134" s="1">
        <v>6767.8896727983165</v>
      </c>
      <c r="V134" s="1">
        <v>64055.921000057198</v>
      </c>
      <c r="W134" s="1">
        <v>18611.559970496957</v>
      </c>
      <c r="X134" s="1">
        <v>21015.248238710068</v>
      </c>
      <c r="Y134" s="1">
        <v>12258.955310517587</v>
      </c>
      <c r="Z134" s="1">
        <v>1592.5813791438372</v>
      </c>
      <c r="AA134" s="1">
        <v>221.30324856509839</v>
      </c>
      <c r="AB134" s="1">
        <v>423.3851576490697</v>
      </c>
      <c r="AC134" s="1">
        <v>23386.068351454767</v>
      </c>
      <c r="AD134" s="1">
        <v>21427.809904840684</v>
      </c>
      <c r="AE134" s="1">
        <v>24736.958137718833</v>
      </c>
      <c r="AF134" s="1">
        <v>17424.489873008853</v>
      </c>
      <c r="AG134" s="1">
        <v>24429.831139036203</v>
      </c>
      <c r="AH134" s="1">
        <v>6326.0177655712732</v>
      </c>
      <c r="AI134" s="1">
        <v>285055.37452720554</v>
      </c>
      <c r="AJ134" s="1">
        <v>15006.792230453551</v>
      </c>
      <c r="AK134" s="1">
        <v>1103.8506913025051</v>
      </c>
      <c r="AL134" s="1">
        <v>11788.308780099695</v>
      </c>
      <c r="AM134" s="1">
        <v>3430.0374329156125</v>
      </c>
      <c r="AN134" s="1">
        <v>622.00369279159679</v>
      </c>
      <c r="AO134" s="1">
        <v>676.53779790434521</v>
      </c>
      <c r="AP134" s="1">
        <v>16593.975469323021</v>
      </c>
      <c r="AQ134" s="1">
        <v>108069.25075476734</v>
      </c>
      <c r="AR134" s="1">
        <v>0</v>
      </c>
      <c r="AS134" s="1">
        <v>0</v>
      </c>
      <c r="AT134" s="1">
        <v>2386.70680895228</v>
      </c>
      <c r="AU134" s="1">
        <v>134.97774564938695</v>
      </c>
      <c r="AV134" s="1">
        <v>76442.110556498228</v>
      </c>
      <c r="AW134" s="1">
        <v>355.95374264055266</v>
      </c>
      <c r="AX134" s="1">
        <v>3658.2099039977293</v>
      </c>
      <c r="AY134" s="1">
        <v>0</v>
      </c>
      <c r="AZ134" s="1">
        <v>62.178204014975812</v>
      </c>
      <c r="BA134" s="1">
        <v>54184.020857722586</v>
      </c>
      <c r="BB134" s="1">
        <v>94229.872404362119</v>
      </c>
      <c r="BC134" s="1">
        <v>1802.9562684983664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140813.70564083639</v>
      </c>
      <c r="BK134" s="1">
        <v>386.34497945041983</v>
      </c>
      <c r="BL134" s="1">
        <v>806492.99203008669</v>
      </c>
      <c r="BM134" s="1">
        <v>9628.8934744556936</v>
      </c>
      <c r="BN134" s="1">
        <v>24867.850040947851</v>
      </c>
      <c r="BO134" s="1">
        <v>32250.21556177437</v>
      </c>
      <c r="BP134" s="1">
        <v>0</v>
      </c>
      <c r="BQ134" s="1">
        <f t="shared" si="8"/>
        <v>2429410.0895576598</v>
      </c>
      <c r="BR134" s="1"/>
      <c r="BS134" s="1"/>
      <c r="BT134" s="1"/>
      <c r="BU134" s="1"/>
      <c r="BV134" s="1">
        <v>0</v>
      </c>
      <c r="BW134" s="1"/>
      <c r="BX134" s="1">
        <f t="shared" si="10"/>
        <v>0</v>
      </c>
      <c r="BY134" s="1">
        <f t="shared" si="9"/>
        <v>2429410.0895576598</v>
      </c>
    </row>
    <row r="135" spans="1:77" x14ac:dyDescent="0.2">
      <c r="A135" s="12">
        <v>132</v>
      </c>
      <c r="B135" s="12" t="s">
        <v>199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f t="shared" si="8"/>
        <v>0</v>
      </c>
      <c r="BR135" s="1"/>
      <c r="BS135" s="1"/>
      <c r="BT135" s="1">
        <v>3683780.1852130201</v>
      </c>
      <c r="BU135" s="1"/>
      <c r="BV135" s="1">
        <v>0</v>
      </c>
      <c r="BW135" s="1">
        <v>398126.70680258854</v>
      </c>
      <c r="BX135" s="1">
        <f t="shared" si="10"/>
        <v>4081906.8920156085</v>
      </c>
      <c r="BY135" s="1">
        <f t="shared" si="9"/>
        <v>4081906.8920156085</v>
      </c>
    </row>
    <row r="136" spans="1:77" x14ac:dyDescent="0.2">
      <c r="A136" s="12">
        <v>133</v>
      </c>
      <c r="B136" s="12" t="s">
        <v>200</v>
      </c>
      <c r="C136" s="1">
        <v>0</v>
      </c>
      <c r="D136" s="1">
        <v>0</v>
      </c>
      <c r="E136" s="1">
        <v>48855.042226972437</v>
      </c>
      <c r="F136" s="1">
        <v>0</v>
      </c>
      <c r="G136" s="1">
        <v>10842.055860678443</v>
      </c>
      <c r="H136" s="1">
        <v>0</v>
      </c>
      <c r="I136" s="1">
        <v>0</v>
      </c>
      <c r="J136" s="1">
        <v>2102.1500752242987</v>
      </c>
      <c r="K136" s="1">
        <v>2374.8445809544173</v>
      </c>
      <c r="L136" s="1">
        <v>172.88922852926632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277550.16529300401</v>
      </c>
      <c r="AR136" s="1">
        <v>220211.94700202055</v>
      </c>
      <c r="AS136" s="1">
        <v>0</v>
      </c>
      <c r="AT136" s="1">
        <v>14787.391133700488</v>
      </c>
      <c r="AU136" s="1">
        <v>5509.2487733996695</v>
      </c>
      <c r="AV136" s="1">
        <v>830.6966773421874</v>
      </c>
      <c r="AW136" s="1">
        <v>86.062276487040052</v>
      </c>
      <c r="AX136" s="1">
        <v>57847.33782334526</v>
      </c>
      <c r="AY136" s="1">
        <v>10160.225060804458</v>
      </c>
      <c r="AZ136" s="1">
        <v>4.6716018147592857</v>
      </c>
      <c r="BA136" s="1">
        <v>13861.666823897844</v>
      </c>
      <c r="BB136" s="1">
        <v>69708.072114208873</v>
      </c>
      <c r="BC136" s="1">
        <v>10095.830684819697</v>
      </c>
      <c r="BD136" s="1">
        <v>170419.35849233347</v>
      </c>
      <c r="BE136" s="1">
        <v>52308.265780282265</v>
      </c>
      <c r="BF136" s="1">
        <v>0</v>
      </c>
      <c r="BG136" s="1">
        <v>95430.537851531932</v>
      </c>
      <c r="BH136" s="1">
        <v>61694.09470060595</v>
      </c>
      <c r="BI136" s="1">
        <v>87227.702382723015</v>
      </c>
      <c r="BJ136" s="1">
        <v>103384.58914062983</v>
      </c>
      <c r="BK136" s="1">
        <v>72525.584504592567</v>
      </c>
      <c r="BL136" s="1">
        <v>86918.206169250523</v>
      </c>
      <c r="BM136" s="1">
        <v>8485.8184113878269</v>
      </c>
      <c r="BN136" s="1">
        <v>31740.386088867224</v>
      </c>
      <c r="BO136" s="1">
        <v>26290.643783251238</v>
      </c>
      <c r="BP136" s="1">
        <v>525890.37659790448</v>
      </c>
      <c r="BQ136" s="1">
        <f t="shared" si="8"/>
        <v>2067315.8611405636</v>
      </c>
      <c r="BR136" s="1">
        <v>2104700.1263755388</v>
      </c>
      <c r="BS136" s="1"/>
      <c r="BT136" s="1"/>
      <c r="BU136" s="1"/>
      <c r="BV136" s="1">
        <v>0</v>
      </c>
      <c r="BW136" s="1"/>
      <c r="BX136" s="1">
        <f t="shared" si="10"/>
        <v>2104700.1263755388</v>
      </c>
      <c r="BY136" s="1">
        <f t="shared" si="9"/>
        <v>4172015.9875161024</v>
      </c>
    </row>
    <row r="137" spans="1:77" x14ac:dyDescent="0.2">
      <c r="A137" s="12">
        <v>134</v>
      </c>
      <c r="B137" s="12" t="s">
        <v>60</v>
      </c>
      <c r="C137" s="1">
        <v>11563.514864173703</v>
      </c>
      <c r="D137" s="1">
        <v>0</v>
      </c>
      <c r="E137" s="1">
        <v>131053.07189968825</v>
      </c>
      <c r="F137" s="1">
        <v>0</v>
      </c>
      <c r="G137" s="1">
        <v>28064.565112277167</v>
      </c>
      <c r="H137" s="1">
        <v>843.40425551845362</v>
      </c>
      <c r="I137" s="1">
        <v>280.09396314406592</v>
      </c>
      <c r="J137" s="1">
        <v>6113.2204385841515</v>
      </c>
      <c r="K137" s="1">
        <v>7827.5244563686192</v>
      </c>
      <c r="L137" s="1">
        <v>10855.944575271384</v>
      </c>
      <c r="M137" s="1">
        <v>85619.130338540577</v>
      </c>
      <c r="N137" s="1">
        <v>415.83713296975111</v>
      </c>
      <c r="O137" s="1">
        <v>1904.3537018064339</v>
      </c>
      <c r="P137" s="1">
        <v>6672.8089322010801</v>
      </c>
      <c r="Q137" s="1">
        <v>1664.0219139535436</v>
      </c>
      <c r="R137" s="1">
        <v>9285.0688365111728</v>
      </c>
      <c r="S137" s="1">
        <v>75439.304730715565</v>
      </c>
      <c r="T137" s="1">
        <v>20008.533100221259</v>
      </c>
      <c r="U137" s="1">
        <v>2664.3908574918869</v>
      </c>
      <c r="V137" s="1">
        <v>187814.80091266823</v>
      </c>
      <c r="W137" s="1">
        <v>53531.044357181367</v>
      </c>
      <c r="X137" s="1">
        <v>61996.270974762658</v>
      </c>
      <c r="Y137" s="1">
        <v>17758.609794945536</v>
      </c>
      <c r="Z137" s="1">
        <v>1558.293351923601</v>
      </c>
      <c r="AA137" s="1">
        <v>2105.212462229093</v>
      </c>
      <c r="AB137" s="1">
        <v>954.13929907574436</v>
      </c>
      <c r="AC137" s="1">
        <v>59533.001768634138</v>
      </c>
      <c r="AD137" s="1">
        <v>80150.936715275282</v>
      </c>
      <c r="AE137" s="1">
        <v>129535.51539703584</v>
      </c>
      <c r="AF137" s="1">
        <v>282962.91005487042</v>
      </c>
      <c r="AG137" s="1">
        <v>77890.528317916978</v>
      </c>
      <c r="AH137" s="1">
        <v>15626.715165762629</v>
      </c>
      <c r="AI137" s="1">
        <v>236003.00258284609</v>
      </c>
      <c r="AJ137" s="1">
        <v>35113.266232687172</v>
      </c>
      <c r="AK137" s="1">
        <v>4689.0941038794472</v>
      </c>
      <c r="AL137" s="1">
        <v>14840.043186571156</v>
      </c>
      <c r="AM137" s="1">
        <v>2900.2223434262396</v>
      </c>
      <c r="AN137" s="1">
        <v>3604.673569572401</v>
      </c>
      <c r="AO137" s="1">
        <v>6583.4124697435955</v>
      </c>
      <c r="AP137" s="1">
        <v>1339.6446042504322</v>
      </c>
      <c r="AQ137" s="1">
        <v>169944.39059567507</v>
      </c>
      <c r="AR137" s="1">
        <v>1539211.7470050941</v>
      </c>
      <c r="AS137" s="1">
        <v>185915.93243824245</v>
      </c>
      <c r="AT137" s="1">
        <v>243946.12571790683</v>
      </c>
      <c r="AU137" s="1">
        <v>285206.8960222248</v>
      </c>
      <c r="AV137" s="1">
        <v>798326.22422843205</v>
      </c>
      <c r="AW137" s="1">
        <v>146618.37389397577</v>
      </c>
      <c r="AX137" s="1">
        <v>450620.30207895598</v>
      </c>
      <c r="AY137" s="1">
        <v>329336.4936247727</v>
      </c>
      <c r="AZ137" s="1">
        <v>44607.112862287191</v>
      </c>
      <c r="BA137" s="1">
        <v>2092706.9480335116</v>
      </c>
      <c r="BB137" s="1">
        <v>53775.414745365357</v>
      </c>
      <c r="BC137" s="1">
        <v>11003.510665454864</v>
      </c>
      <c r="BD137" s="1">
        <v>806625.27068257425</v>
      </c>
      <c r="BE137" s="1">
        <v>78224.105901323055</v>
      </c>
      <c r="BF137" s="1">
        <v>0</v>
      </c>
      <c r="BG137" s="1">
        <v>1786655.2406554159</v>
      </c>
      <c r="BH137" s="1">
        <v>188506.81533489702</v>
      </c>
      <c r="BI137" s="1">
        <v>17732.85493107669</v>
      </c>
      <c r="BJ137" s="1">
        <v>2832877.0725968662</v>
      </c>
      <c r="BK137" s="1">
        <v>1687521.2324554981</v>
      </c>
      <c r="BL137" s="1">
        <v>115801.92526561627</v>
      </c>
      <c r="BM137" s="1">
        <v>30737.710663661139</v>
      </c>
      <c r="BN137" s="1">
        <v>41972.468905145673</v>
      </c>
      <c r="BO137" s="1">
        <v>1713472.2101768022</v>
      </c>
      <c r="BP137" s="1">
        <v>324658.69238154736</v>
      </c>
      <c r="BQ137" s="1">
        <f t="shared" si="8"/>
        <v>17652771.198637016</v>
      </c>
      <c r="BR137" s="1">
        <v>3018137.5721676289</v>
      </c>
      <c r="BS137" s="1"/>
      <c r="BT137" s="1"/>
      <c r="BU137" s="1"/>
      <c r="BV137" s="1">
        <v>0</v>
      </c>
      <c r="BW137" s="1">
        <v>25672735.518882707</v>
      </c>
      <c r="BX137" s="1">
        <f t="shared" si="10"/>
        <v>28690873.091050334</v>
      </c>
      <c r="BY137" s="1">
        <f t="shared" si="9"/>
        <v>46343644.28968735</v>
      </c>
    </row>
    <row r="138" spans="1:77" x14ac:dyDescent="0.2">
      <c r="A138" s="12">
        <v>135</v>
      </c>
      <c r="B138" s="12" t="s">
        <v>59</v>
      </c>
      <c r="C138" s="1">
        <v>13.154690094753134</v>
      </c>
      <c r="D138" s="1">
        <v>0</v>
      </c>
      <c r="E138" s="1">
        <v>57.76220671096587</v>
      </c>
      <c r="F138" s="1">
        <v>0</v>
      </c>
      <c r="G138" s="1">
        <v>25.808492991854457</v>
      </c>
      <c r="H138" s="1">
        <v>0.54628382146018162</v>
      </c>
      <c r="I138" s="1">
        <v>0.18142047488272359</v>
      </c>
      <c r="J138" s="1">
        <v>1.7145571114837426</v>
      </c>
      <c r="K138" s="1">
        <v>5.6261022119529729</v>
      </c>
      <c r="L138" s="1">
        <v>119.97485138580365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81280.680881411594</v>
      </c>
      <c r="AR138" s="1">
        <v>1097.0011582650673</v>
      </c>
      <c r="AS138" s="1">
        <v>135.23598018208023</v>
      </c>
      <c r="AT138" s="1">
        <v>339.06559532719155</v>
      </c>
      <c r="AU138" s="1">
        <v>163.21298762066687</v>
      </c>
      <c r="AV138" s="1">
        <v>1418.8038008507956</v>
      </c>
      <c r="AW138" s="1">
        <v>69.752019811245674</v>
      </c>
      <c r="AX138" s="1">
        <v>566.1404662841137</v>
      </c>
      <c r="AY138" s="1">
        <v>697.0419359738695</v>
      </c>
      <c r="AZ138" s="1">
        <v>21.528401610837477</v>
      </c>
      <c r="BA138" s="1">
        <v>10236.372900484321</v>
      </c>
      <c r="BB138" s="1">
        <v>17851.492993736087</v>
      </c>
      <c r="BC138" s="1">
        <v>35808.399700475828</v>
      </c>
      <c r="BD138" s="1">
        <v>35703.49579124742</v>
      </c>
      <c r="BE138" s="1">
        <v>13227.46308019631</v>
      </c>
      <c r="BF138" s="1">
        <v>0</v>
      </c>
      <c r="BG138" s="1">
        <v>3589.7356589772871</v>
      </c>
      <c r="BH138" s="1">
        <v>2049.0480651161679</v>
      </c>
      <c r="BI138" s="1">
        <v>22190.755780642448</v>
      </c>
      <c r="BJ138" s="1">
        <v>729770.04443909903</v>
      </c>
      <c r="BK138" s="1">
        <v>15593.457993677121</v>
      </c>
      <c r="BL138" s="1">
        <v>15074.492752138696</v>
      </c>
      <c r="BM138" s="1">
        <v>15.682111110387996</v>
      </c>
      <c r="BN138" s="1">
        <v>8953.2235605321384</v>
      </c>
      <c r="BO138" s="1">
        <v>6675.6582885693724</v>
      </c>
      <c r="BP138" s="1">
        <v>22871.670083118501</v>
      </c>
      <c r="BQ138" s="1">
        <f t="shared" si="8"/>
        <v>1025624.2250312617</v>
      </c>
      <c r="BR138" s="1"/>
      <c r="BS138" s="1"/>
      <c r="BT138" s="1">
        <v>2941635.4685064843</v>
      </c>
      <c r="BU138" s="1"/>
      <c r="BV138" s="1">
        <v>0</v>
      </c>
      <c r="BW138" s="1">
        <v>31139918.595741104</v>
      </c>
      <c r="BX138" s="1">
        <f t="shared" si="10"/>
        <v>34081554.064247586</v>
      </c>
      <c r="BY138" s="1">
        <f t="shared" si="9"/>
        <v>35107178.28927885</v>
      </c>
    </row>
    <row r="139" spans="1:77" x14ac:dyDescent="0.2">
      <c r="A139" s="12">
        <v>136</v>
      </c>
      <c r="B139" s="12" t="s">
        <v>201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f t="shared" si="8"/>
        <v>0</v>
      </c>
      <c r="BR139" s="1">
        <v>0</v>
      </c>
      <c r="BS139" s="1">
        <v>66643140.424369216</v>
      </c>
      <c r="BT139" s="1"/>
      <c r="BU139" s="1"/>
      <c r="BV139" s="1">
        <v>0</v>
      </c>
      <c r="BW139" s="1"/>
      <c r="BX139" s="1">
        <f t="shared" si="10"/>
        <v>66643140.424369216</v>
      </c>
      <c r="BY139" s="1">
        <f t="shared" si="9"/>
        <v>66643140.424369216</v>
      </c>
    </row>
    <row r="140" spans="1:77" x14ac:dyDescent="0.2">
      <c r="A140" s="12">
        <v>137</v>
      </c>
      <c r="B140" s="12" t="s">
        <v>202</v>
      </c>
      <c r="C140" s="1">
        <v>1388.2067036749438</v>
      </c>
      <c r="D140" s="1">
        <v>0</v>
      </c>
      <c r="E140" s="1">
        <v>9392.0653065119259</v>
      </c>
      <c r="F140" s="1">
        <v>0</v>
      </c>
      <c r="G140" s="1">
        <v>740.78171803881889</v>
      </c>
      <c r="H140" s="1">
        <v>108.42245148371077</v>
      </c>
      <c r="I140" s="1">
        <v>36.007020276652163</v>
      </c>
      <c r="J140" s="1">
        <v>340.29286230554618</v>
      </c>
      <c r="K140" s="1">
        <v>109.99776942506813</v>
      </c>
      <c r="L140" s="1">
        <v>710.3493781748831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5318.3709869474906</v>
      </c>
      <c r="AR140" s="1">
        <v>4584.9140162010517</v>
      </c>
      <c r="AS140" s="1">
        <v>917.12485110739692</v>
      </c>
      <c r="AT140" s="1">
        <v>41.949302340046202</v>
      </c>
      <c r="AU140" s="1">
        <v>2389.9878179755301</v>
      </c>
      <c r="AV140" s="1">
        <v>2089.932527207714</v>
      </c>
      <c r="AW140" s="1">
        <v>8745.5895717934036</v>
      </c>
      <c r="AX140" s="1">
        <v>31207.396839245575</v>
      </c>
      <c r="AY140" s="1">
        <v>20495.41276851415</v>
      </c>
      <c r="AZ140" s="1">
        <v>5873.6535785382584</v>
      </c>
      <c r="BA140" s="1">
        <v>23824.450314752892</v>
      </c>
      <c r="BB140" s="1">
        <v>66752.738692939893</v>
      </c>
      <c r="BC140" s="1">
        <v>646.05251552281709</v>
      </c>
      <c r="BD140" s="1">
        <v>36853.667869024874</v>
      </c>
      <c r="BE140" s="1">
        <v>76977.80350359554</v>
      </c>
      <c r="BF140" s="1">
        <v>0</v>
      </c>
      <c r="BG140" s="1">
        <v>131931.22618399991</v>
      </c>
      <c r="BH140" s="1">
        <v>6085.7291329412428</v>
      </c>
      <c r="BI140" s="1">
        <v>7997.9293015893127</v>
      </c>
      <c r="BJ140" s="1">
        <v>28452.784449972056</v>
      </c>
      <c r="BK140" s="1">
        <v>36415.590979354427</v>
      </c>
      <c r="BL140" s="1">
        <v>8286.0050736928206</v>
      </c>
      <c r="BM140" s="1">
        <v>4307.3788094156171</v>
      </c>
      <c r="BN140" s="1">
        <v>7545.6302923958201</v>
      </c>
      <c r="BO140" s="1">
        <v>5496.1639635207684</v>
      </c>
      <c r="BP140" s="1">
        <v>0</v>
      </c>
      <c r="BQ140" s="1">
        <f t="shared" si="8"/>
        <v>536063.60655248014</v>
      </c>
      <c r="BR140" s="1">
        <v>15881205.881676594</v>
      </c>
      <c r="BS140" s="1">
        <v>17682682.426167548</v>
      </c>
      <c r="BT140" s="1"/>
      <c r="BU140" s="1"/>
      <c r="BV140" s="1">
        <v>0</v>
      </c>
      <c r="BW140" s="1"/>
      <c r="BX140" s="1">
        <f t="shared" si="10"/>
        <v>33563888.30784414</v>
      </c>
      <c r="BY140" s="1">
        <f t="shared" si="9"/>
        <v>34099951.914396621</v>
      </c>
    </row>
    <row r="141" spans="1:77" x14ac:dyDescent="0.2">
      <c r="A141" s="12">
        <v>138</v>
      </c>
      <c r="B141" s="12" t="s">
        <v>203</v>
      </c>
      <c r="C141" s="1">
        <v>0</v>
      </c>
      <c r="D141" s="1">
        <v>0</v>
      </c>
      <c r="E141" s="1">
        <v>28.969418218011114</v>
      </c>
      <c r="F141" s="1">
        <v>0</v>
      </c>
      <c r="G141" s="1">
        <v>680.75944363385008</v>
      </c>
      <c r="H141" s="1">
        <v>579.08994540645085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1903.3481033014207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31140.481424275225</v>
      </c>
      <c r="BF141" s="1">
        <v>0</v>
      </c>
      <c r="BG141" s="1">
        <v>0</v>
      </c>
      <c r="BH141" s="1">
        <v>90770.191010222814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1091.2042870147993</v>
      </c>
      <c r="BP141" s="1">
        <v>0</v>
      </c>
      <c r="BQ141" s="1">
        <f t="shared" si="8"/>
        <v>126194.04363207257</v>
      </c>
      <c r="BR141" s="1">
        <v>18161560.886815686</v>
      </c>
      <c r="BS141" s="1">
        <v>7270683.4432564974</v>
      </c>
      <c r="BT141" s="1"/>
      <c r="BU141" s="1"/>
      <c r="BV141" s="1">
        <v>0</v>
      </c>
      <c r="BW141" s="1"/>
      <c r="BX141" s="1">
        <f t="shared" si="10"/>
        <v>25432244.330072183</v>
      </c>
      <c r="BY141" s="1">
        <f t="shared" si="9"/>
        <v>25558438.373704255</v>
      </c>
    </row>
    <row r="142" spans="1:77" x14ac:dyDescent="0.2">
      <c r="A142" s="12">
        <v>139</v>
      </c>
      <c r="B142" s="12" t="s">
        <v>204</v>
      </c>
      <c r="C142" s="1">
        <v>13.290406496605508</v>
      </c>
      <c r="D142" s="1">
        <v>0</v>
      </c>
      <c r="E142" s="1">
        <v>122.51461471045735</v>
      </c>
      <c r="F142" s="1">
        <v>0</v>
      </c>
      <c r="G142" s="1">
        <v>54.740248948181687</v>
      </c>
      <c r="H142" s="1">
        <v>1.1586771994991125</v>
      </c>
      <c r="I142" s="1">
        <v>0.3847958872496734</v>
      </c>
      <c r="J142" s="1">
        <v>3.6366045529321425</v>
      </c>
      <c r="K142" s="1">
        <v>11.933057687150601</v>
      </c>
      <c r="L142" s="1">
        <v>93.327466369385633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7044.1381754107852</v>
      </c>
      <c r="AR142" s="1">
        <v>1893.2039816509759</v>
      </c>
      <c r="AS142" s="1">
        <v>604.17684812607365</v>
      </c>
      <c r="AT142" s="1">
        <v>62.238250040471414</v>
      </c>
      <c r="AU142" s="1">
        <v>756.06492598700629</v>
      </c>
      <c r="AV142" s="1">
        <v>1355.6427462827721</v>
      </c>
      <c r="AW142" s="1">
        <v>316.9890134220895</v>
      </c>
      <c r="AX142" s="1">
        <v>1106.9478801970299</v>
      </c>
      <c r="AY142" s="1">
        <v>1933.6200253678601</v>
      </c>
      <c r="AZ142" s="1">
        <v>98.828141158326218</v>
      </c>
      <c r="BA142" s="1">
        <v>570.5753897526763</v>
      </c>
      <c r="BB142" s="1">
        <v>250.24494086560932</v>
      </c>
      <c r="BC142" s="1">
        <v>1621.4253292831042</v>
      </c>
      <c r="BD142" s="1">
        <v>1166.2153504182932</v>
      </c>
      <c r="BE142" s="1">
        <v>73.924046643980674</v>
      </c>
      <c r="BF142" s="1">
        <v>0</v>
      </c>
      <c r="BG142" s="1">
        <v>731.21045192560734</v>
      </c>
      <c r="BH142" s="1">
        <v>106.94811959195161</v>
      </c>
      <c r="BI142" s="1">
        <v>3973.6324016544836</v>
      </c>
      <c r="BJ142" s="1">
        <v>256.80778392762221</v>
      </c>
      <c r="BK142" s="1">
        <v>4881.595960308171</v>
      </c>
      <c r="BL142" s="1">
        <v>803.81240348058998</v>
      </c>
      <c r="BM142" s="1">
        <v>70.061003365290844</v>
      </c>
      <c r="BN142" s="1">
        <v>11933.330532871474</v>
      </c>
      <c r="BO142" s="1">
        <v>21631.865988495265</v>
      </c>
      <c r="BP142" s="1">
        <v>0</v>
      </c>
      <c r="BQ142" s="1">
        <f t="shared" si="8"/>
        <v>63544.485562078975</v>
      </c>
      <c r="BR142" s="1">
        <v>14718334.81366707</v>
      </c>
      <c r="BS142" s="1">
        <v>4654493.7062067352</v>
      </c>
      <c r="BT142" s="1"/>
      <c r="BU142" s="1"/>
      <c r="BV142" s="1">
        <v>0</v>
      </c>
      <c r="BW142" s="1"/>
      <c r="BX142" s="1">
        <f t="shared" si="10"/>
        <v>19372828.519873805</v>
      </c>
      <c r="BY142" s="1">
        <f t="shared" si="9"/>
        <v>19436373.005435884</v>
      </c>
    </row>
    <row r="143" spans="1:77" x14ac:dyDescent="0.2">
      <c r="A143" s="12">
        <v>140</v>
      </c>
      <c r="B143" s="12" t="s">
        <v>224</v>
      </c>
      <c r="C143" s="1">
        <v>7646.5881971099498</v>
      </c>
      <c r="D143" s="1">
        <v>0</v>
      </c>
      <c r="E143" s="1">
        <v>24027.800271317345</v>
      </c>
      <c r="F143" s="1">
        <v>2312.8950562308496</v>
      </c>
      <c r="G143" s="1">
        <v>15577.057081381494</v>
      </c>
      <c r="H143" s="1">
        <v>1714.5427049791763</v>
      </c>
      <c r="I143" s="1">
        <v>569.39843269127721</v>
      </c>
      <c r="J143" s="1">
        <v>10098.352769248841</v>
      </c>
      <c r="K143" s="1">
        <v>7477.9826953730326</v>
      </c>
      <c r="L143" s="1">
        <v>18482.403447124241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104.18099065786367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66.111060078490539</v>
      </c>
      <c r="AE143" s="1">
        <v>0</v>
      </c>
      <c r="AF143" s="1">
        <v>0</v>
      </c>
      <c r="AG143" s="1">
        <v>612.52597907778875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156.42121173431215</v>
      </c>
      <c r="AN143" s="1">
        <v>0</v>
      </c>
      <c r="AO143" s="1">
        <v>9.8689308928592415E-2</v>
      </c>
      <c r="AP143" s="1">
        <v>0</v>
      </c>
      <c r="AQ143" s="1">
        <v>24742.599478685141</v>
      </c>
      <c r="AR143" s="1">
        <v>16057.459564614113</v>
      </c>
      <c r="AS143" s="1">
        <v>7862.6720496204844</v>
      </c>
      <c r="AT143" s="1">
        <v>1150.6084593810785</v>
      </c>
      <c r="AU143" s="1">
        <v>27303.077857939184</v>
      </c>
      <c r="AV143" s="1">
        <v>8730.1017695164592</v>
      </c>
      <c r="AW143" s="1">
        <v>29968.984651261588</v>
      </c>
      <c r="AX143" s="1">
        <v>20012.596957750575</v>
      </c>
      <c r="AY143" s="1">
        <v>24928.257090645424</v>
      </c>
      <c r="AZ143" s="1">
        <v>7934.0768454824502</v>
      </c>
      <c r="BA143" s="1">
        <v>29178.955961615229</v>
      </c>
      <c r="BB143" s="1">
        <v>51666.207425182096</v>
      </c>
      <c r="BC143" s="1">
        <v>76940.821326066958</v>
      </c>
      <c r="BD143" s="1">
        <v>17765.871366864816</v>
      </c>
      <c r="BE143" s="1">
        <v>31874.359550818997</v>
      </c>
      <c r="BF143" s="1">
        <v>0</v>
      </c>
      <c r="BG143" s="1">
        <v>19190.485202509102</v>
      </c>
      <c r="BH143" s="1">
        <v>23062.327571369624</v>
      </c>
      <c r="BI143" s="1">
        <v>7689.1007371103569</v>
      </c>
      <c r="BJ143" s="1">
        <v>34594.411630099865</v>
      </c>
      <c r="BK143" s="1">
        <v>12388.244887523666</v>
      </c>
      <c r="BL143" s="1">
        <v>11966.426204224053</v>
      </c>
      <c r="BM143" s="1">
        <v>19476.007482293404</v>
      </c>
      <c r="BN143" s="1">
        <v>31141.405875096301</v>
      </c>
      <c r="BO143" s="1">
        <v>139553.05329674875</v>
      </c>
      <c r="BP143" s="1">
        <v>961.96040850307952</v>
      </c>
      <c r="BQ143" s="1">
        <f t="shared" si="8"/>
        <v>764986.43223723641</v>
      </c>
      <c r="BR143" s="1">
        <v>11552640.149847098</v>
      </c>
      <c r="BS143" s="1">
        <v>586500</v>
      </c>
      <c r="BT143" s="1"/>
      <c r="BU143" s="1"/>
      <c r="BV143" s="1">
        <v>0</v>
      </c>
      <c r="BW143" s="1">
        <v>195338.6236897888</v>
      </c>
      <c r="BX143" s="1">
        <f t="shared" si="10"/>
        <v>12334478.773536887</v>
      </c>
      <c r="BY143" s="1">
        <f t="shared" si="9"/>
        <v>13099465.205774123</v>
      </c>
    </row>
    <row r="144" spans="1:77" x14ac:dyDescent="0.2">
      <c r="A144" s="12"/>
      <c r="B144" s="13" t="s">
        <v>217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>
        <f t="shared" ref="BQ144" si="11">SUM(C144:BP144)</f>
        <v>0</v>
      </c>
      <c r="BR144" s="1"/>
      <c r="BS144" s="1"/>
      <c r="BT144" s="1"/>
      <c r="BU144" s="1"/>
      <c r="BV144" s="1"/>
      <c r="BW144" s="1"/>
      <c r="BX144" s="1"/>
      <c r="BY144" s="1"/>
    </row>
    <row r="145" spans="1:77" x14ac:dyDescent="0.2">
      <c r="A145" s="12"/>
      <c r="B145" s="12" t="s">
        <v>205</v>
      </c>
      <c r="C145" s="1">
        <f t="shared" ref="C145:AH145" si="12">SUM(C4:C144)</f>
        <v>24648025.419770394</v>
      </c>
      <c r="D145" s="1">
        <f t="shared" si="12"/>
        <v>16044957.361655243</v>
      </c>
      <c r="E145" s="1">
        <f t="shared" si="12"/>
        <v>2453825.8666973184</v>
      </c>
      <c r="F145" s="1">
        <f t="shared" si="12"/>
        <v>1207799.35925541</v>
      </c>
      <c r="G145" s="1">
        <f t="shared" si="12"/>
        <v>4075699.6479881061</v>
      </c>
      <c r="H145" s="1">
        <f t="shared" si="12"/>
        <v>6620986.6957592191</v>
      </c>
      <c r="I145" s="1">
        <f t="shared" si="12"/>
        <v>2299535.320531291</v>
      </c>
      <c r="J145" s="1">
        <f t="shared" si="12"/>
        <v>2536639.64978689</v>
      </c>
      <c r="K145" s="1">
        <f t="shared" si="12"/>
        <v>597538.69920612569</v>
      </c>
      <c r="L145" s="1">
        <f t="shared" si="12"/>
        <v>1583939.3273130995</v>
      </c>
      <c r="M145" s="1">
        <f t="shared" si="12"/>
        <v>23424172.538663134</v>
      </c>
      <c r="N145" s="1">
        <f t="shared" si="12"/>
        <v>11610835.070356211</v>
      </c>
      <c r="O145" s="1">
        <f t="shared" si="12"/>
        <v>18311608.890563268</v>
      </c>
      <c r="P145" s="1">
        <f t="shared" si="12"/>
        <v>17788141.493254062</v>
      </c>
      <c r="Q145" s="1">
        <f t="shared" si="12"/>
        <v>4423568.5946399486</v>
      </c>
      <c r="R145" s="1">
        <f t="shared" si="12"/>
        <v>2183374.1014881521</v>
      </c>
      <c r="S145" s="1">
        <f t="shared" si="12"/>
        <v>33820185.29693976</v>
      </c>
      <c r="T145" s="1">
        <f t="shared" si="12"/>
        <v>6418701.8341220543</v>
      </c>
      <c r="U145" s="1">
        <f t="shared" si="12"/>
        <v>4010923.6167325741</v>
      </c>
      <c r="V145" s="1">
        <f t="shared" si="12"/>
        <v>52929531.222319134</v>
      </c>
      <c r="W145" s="1">
        <f t="shared" si="12"/>
        <v>13962531.232303888</v>
      </c>
      <c r="X145" s="1">
        <f t="shared" si="12"/>
        <v>17786891.418883592</v>
      </c>
      <c r="Y145" s="1">
        <f t="shared" si="12"/>
        <v>4333804.1563193919</v>
      </c>
      <c r="Z145" s="1">
        <f t="shared" si="12"/>
        <v>1216620.3060751581</v>
      </c>
      <c r="AA145" s="1">
        <f t="shared" si="12"/>
        <v>1272906.8343798066</v>
      </c>
      <c r="AB145" s="1">
        <f t="shared" si="12"/>
        <v>968527.40848216007</v>
      </c>
      <c r="AC145" s="1">
        <f t="shared" si="12"/>
        <v>15812888.982213363</v>
      </c>
      <c r="AD145" s="1">
        <f t="shared" si="12"/>
        <v>22672744.54121644</v>
      </c>
      <c r="AE145" s="1">
        <f t="shared" si="12"/>
        <v>42542413.191672221</v>
      </c>
      <c r="AF145" s="1">
        <f t="shared" si="12"/>
        <v>115436694.21391191</v>
      </c>
      <c r="AG145" s="1">
        <f t="shared" si="12"/>
        <v>35089029.610407919</v>
      </c>
      <c r="AH145" s="1">
        <f t="shared" si="12"/>
        <v>10740960.380209982</v>
      </c>
      <c r="AI145" s="1">
        <f t="shared" ref="AI145:BQ145" si="13">SUM(AI4:AI144)</f>
        <v>15309252.674791601</v>
      </c>
      <c r="AJ145" s="1">
        <f t="shared" si="13"/>
        <v>16505939.317913039</v>
      </c>
      <c r="AK145" s="1">
        <f t="shared" si="13"/>
        <v>3886759.9614767116</v>
      </c>
      <c r="AL145" s="1">
        <f t="shared" si="13"/>
        <v>6307899.4375333069</v>
      </c>
      <c r="AM145" s="1">
        <f t="shared" si="13"/>
        <v>3545916.4275723584</v>
      </c>
      <c r="AN145" s="1">
        <f t="shared" si="13"/>
        <v>3870573.325703226</v>
      </c>
      <c r="AO145" s="1">
        <f t="shared" si="13"/>
        <v>10643736.040777739</v>
      </c>
      <c r="AP145" s="1">
        <f t="shared" si="13"/>
        <v>314630.54474540614</v>
      </c>
      <c r="AQ145" s="1">
        <f t="shared" si="13"/>
        <v>136364899.99999994</v>
      </c>
      <c r="AR145" s="1">
        <f t="shared" si="13"/>
        <v>26992299.999999989</v>
      </c>
      <c r="AS145" s="1">
        <f t="shared" si="13"/>
        <v>4478673.3467536978</v>
      </c>
      <c r="AT145" s="1">
        <f t="shared" si="13"/>
        <v>3122834.1603739331</v>
      </c>
      <c r="AU145" s="1">
        <f t="shared" si="13"/>
        <v>3444979.1293807323</v>
      </c>
      <c r="AV145" s="1">
        <f t="shared" si="13"/>
        <v>32775672.136941127</v>
      </c>
      <c r="AW145" s="1">
        <f t="shared" si="13"/>
        <v>1269427.78186496</v>
      </c>
      <c r="AX145" s="1">
        <f t="shared" si="13"/>
        <v>5149171.1565801399</v>
      </c>
      <c r="AY145" s="1">
        <f t="shared" si="13"/>
        <v>6706898.4139331412</v>
      </c>
      <c r="AZ145" s="1">
        <f t="shared" si="13"/>
        <v>866758.98685190082</v>
      </c>
      <c r="BA145" s="1">
        <f t="shared" si="13"/>
        <v>22557906.012262285</v>
      </c>
      <c r="BB145" s="1">
        <f t="shared" si="13"/>
        <v>27189284.480229005</v>
      </c>
      <c r="BC145" s="1">
        <f t="shared" si="13"/>
        <v>17485190.32950075</v>
      </c>
      <c r="BD145" s="1">
        <f t="shared" si="13"/>
        <v>14220136.206708753</v>
      </c>
      <c r="BE145" s="1">
        <f t="shared" si="13"/>
        <v>2733763.7932912474</v>
      </c>
      <c r="BF145" s="1">
        <f t="shared" si="13"/>
        <v>2655115.2302320297</v>
      </c>
      <c r="BG145" s="1">
        <f t="shared" si="13"/>
        <v>6983662.4453980187</v>
      </c>
      <c r="BH145" s="1">
        <f t="shared" si="13"/>
        <v>9415816.1320454124</v>
      </c>
      <c r="BI145" s="1">
        <f t="shared" si="13"/>
        <v>2238745.7147935308</v>
      </c>
      <c r="BJ145" s="1">
        <f t="shared" si="13"/>
        <v>10639148.799734835</v>
      </c>
      <c r="BK145" s="1">
        <f t="shared" si="13"/>
        <v>10219875.538587062</v>
      </c>
      <c r="BL145" s="1">
        <f t="shared" si="13"/>
        <v>7662183.0127575547</v>
      </c>
      <c r="BM145" s="1">
        <f t="shared" si="13"/>
        <v>879880.10413319245</v>
      </c>
      <c r="BN145" s="1">
        <f t="shared" si="13"/>
        <v>8352617.7824120345</v>
      </c>
      <c r="BO145" s="1">
        <f t="shared" si="13"/>
        <v>4330082.6157736322</v>
      </c>
      <c r="BP145" s="1">
        <f t="shared" si="13"/>
        <v>17526399.959999993</v>
      </c>
      <c r="BQ145" s="1">
        <f t="shared" si="13"/>
        <v>965472133.28416967</v>
      </c>
      <c r="BR145" s="1">
        <f t="shared" ref="BR145:BY145" si="14">SUM(BR4:BR143)</f>
        <v>490637786.40793061</v>
      </c>
      <c r="BS145" s="1">
        <f t="shared" si="14"/>
        <v>96837500</v>
      </c>
      <c r="BT145" s="1">
        <f t="shared" si="14"/>
        <v>299761900.41713685</v>
      </c>
      <c r="BU145" s="1">
        <f t="shared" si="14"/>
        <v>25303300</v>
      </c>
      <c r="BV145" s="1">
        <f t="shared" si="14"/>
        <v>20685400.000000004</v>
      </c>
      <c r="BW145" s="1">
        <f t="shared" si="14"/>
        <v>216048899.99999991</v>
      </c>
      <c r="BX145" s="1">
        <f>SUM(BX4:BX143)</f>
        <v>1149274786.8250675</v>
      </c>
      <c r="BY145" s="1">
        <f t="shared" si="14"/>
        <v>2114746920.109237</v>
      </c>
    </row>
    <row r="146" spans="1:77" x14ac:dyDescent="0.2">
      <c r="A146" s="12"/>
      <c r="B146" s="12" t="s">
        <v>215</v>
      </c>
      <c r="C146" s="1">
        <f t="shared" ref="C146:AH146" si="15">C147-C145</f>
        <v>98202634.169032887</v>
      </c>
      <c r="D146" s="1">
        <f t="shared" si="15"/>
        <v>32730176.633191593</v>
      </c>
      <c r="E146" s="1">
        <f t="shared" si="15"/>
        <v>12559324.434563918</v>
      </c>
      <c r="F146" s="1">
        <f t="shared" si="15"/>
        <v>6802653.803297665</v>
      </c>
      <c r="G146" s="1">
        <f t="shared" si="15"/>
        <v>4845975.6617196044</v>
      </c>
      <c r="H146" s="1">
        <f t="shared" si="15"/>
        <v>7872302.4646962555</v>
      </c>
      <c r="I146" s="1">
        <f t="shared" si="15"/>
        <v>2734129.881739445</v>
      </c>
      <c r="J146" s="1">
        <f t="shared" si="15"/>
        <v>3386813.5186620601</v>
      </c>
      <c r="K146" s="1">
        <f t="shared" si="15"/>
        <v>797808.29120331211</v>
      </c>
      <c r="L146" s="1">
        <f t="shared" si="15"/>
        <v>6466551.4099335466</v>
      </c>
      <c r="M146" s="1">
        <f t="shared" si="15"/>
        <v>2814579.5420063883</v>
      </c>
      <c r="N146" s="1">
        <f t="shared" si="15"/>
        <v>1059338.3113111239</v>
      </c>
      <c r="O146" s="1">
        <f t="shared" si="15"/>
        <v>3583734.6742894836</v>
      </c>
      <c r="P146" s="1">
        <f t="shared" si="15"/>
        <v>4304916.5468983389</v>
      </c>
      <c r="Q146" s="1">
        <f t="shared" si="15"/>
        <v>2923091.913697551</v>
      </c>
      <c r="R146" s="1">
        <f t="shared" si="15"/>
        <v>2066758.4534447198</v>
      </c>
      <c r="S146" s="1">
        <f t="shared" si="15"/>
        <v>10574744.756894343</v>
      </c>
      <c r="T146" s="1">
        <f t="shared" si="15"/>
        <v>3051761.3246513642</v>
      </c>
      <c r="U146" s="1">
        <f t="shared" si="15"/>
        <v>1697246.4688145947</v>
      </c>
      <c r="V146" s="1">
        <f t="shared" si="15"/>
        <v>12653760.431003354</v>
      </c>
      <c r="W146" s="1">
        <f t="shared" si="15"/>
        <v>2929668.269000113</v>
      </c>
      <c r="X146" s="1">
        <f t="shared" si="15"/>
        <v>7379312.1210803948</v>
      </c>
      <c r="Y146" s="1">
        <f t="shared" si="15"/>
        <v>1740973.4105646079</v>
      </c>
      <c r="Z146" s="1">
        <f t="shared" si="15"/>
        <v>370528.20086047193</v>
      </c>
      <c r="AA146" s="1">
        <f t="shared" si="15"/>
        <v>353441.66866906313</v>
      </c>
      <c r="AB146" s="1">
        <f t="shared" si="15"/>
        <v>686422.10584347986</v>
      </c>
      <c r="AC146" s="1">
        <f t="shared" si="15"/>
        <v>5431319.5509221368</v>
      </c>
      <c r="AD146" s="1">
        <f t="shared" si="15"/>
        <v>11566685.001747653</v>
      </c>
      <c r="AE146" s="1">
        <f t="shared" si="15"/>
        <v>13317583.320214182</v>
      </c>
      <c r="AF146" s="1">
        <f t="shared" si="15"/>
        <v>7846205.8157650828</v>
      </c>
      <c r="AG146" s="1">
        <f t="shared" si="15"/>
        <v>11693049.897210881</v>
      </c>
      <c r="AH146" s="1">
        <f t="shared" si="15"/>
        <v>8654804.1758867167</v>
      </c>
      <c r="AI146" s="1">
        <f t="shared" ref="AI146:BN146" si="16">AI147-AI145</f>
        <v>4529167.4084834903</v>
      </c>
      <c r="AJ146" s="1">
        <f t="shared" si="16"/>
        <v>9567853.3754867595</v>
      </c>
      <c r="AK146" s="1">
        <f t="shared" si="16"/>
        <v>2171509.0939687202</v>
      </c>
      <c r="AL146" s="1">
        <f t="shared" si="16"/>
        <v>1940259.1052462533</v>
      </c>
      <c r="AM146" s="1">
        <f t="shared" si="16"/>
        <v>1917189.1672274135</v>
      </c>
      <c r="AN146" s="1">
        <f t="shared" si="16"/>
        <v>1909082.9621363329</v>
      </c>
      <c r="AO146" s="1">
        <f t="shared" si="16"/>
        <v>1855405.0510482602</v>
      </c>
      <c r="AP146" s="1">
        <f t="shared" si="16"/>
        <v>408164.97609952511</v>
      </c>
      <c r="AQ146" s="1">
        <f t="shared" si="16"/>
        <v>77736300.00000006</v>
      </c>
      <c r="AR146" s="1">
        <f t="shared" si="16"/>
        <v>14519400.000000011</v>
      </c>
      <c r="AS146" s="1">
        <f t="shared" si="16"/>
        <v>1466600</v>
      </c>
      <c r="AT146" s="1">
        <f t="shared" si="16"/>
        <v>3552223.8859040323</v>
      </c>
      <c r="AU146" s="1">
        <f t="shared" si="16"/>
        <v>6120220.8706192672</v>
      </c>
      <c r="AV146" s="1">
        <f t="shared" si="16"/>
        <v>26241281.541233815</v>
      </c>
      <c r="AW146" s="1">
        <f t="shared" si="16"/>
        <v>690907.54553720355</v>
      </c>
      <c r="AX146" s="1">
        <f t="shared" si="16"/>
        <v>439230.9596778499</v>
      </c>
      <c r="AY146" s="1">
        <f t="shared" si="16"/>
        <v>6359498.4313514512</v>
      </c>
      <c r="AZ146" s="1">
        <f t="shared" si="16"/>
        <v>510704.0930991082</v>
      </c>
      <c r="BA146" s="1">
        <f t="shared" si="16"/>
        <v>12591556.558481306</v>
      </c>
      <c r="BB146" s="1">
        <f t="shared" si="16"/>
        <v>79368147.048746988</v>
      </c>
      <c r="BC146" s="1">
        <f t="shared" si="16"/>
        <v>8990083.2286220305</v>
      </c>
      <c r="BD146" s="1">
        <f t="shared" si="16"/>
        <v>40279104.689793602</v>
      </c>
      <c r="BE146" s="1">
        <f t="shared" si="16"/>
        <v>7743495.3102063974</v>
      </c>
      <c r="BF146" s="1">
        <f t="shared" si="16"/>
        <v>55002891.296768472</v>
      </c>
      <c r="BG146" s="1">
        <f t="shared" si="16"/>
        <v>26789950.192965642</v>
      </c>
      <c r="BH146" s="1">
        <f t="shared" si="16"/>
        <v>16134551.1505547</v>
      </c>
      <c r="BI146" s="1">
        <f t="shared" si="16"/>
        <v>1908621.2250000895</v>
      </c>
      <c r="BJ146" s="1">
        <f t="shared" si="16"/>
        <v>23785736.590097267</v>
      </c>
      <c r="BK146" s="1">
        <f t="shared" si="16"/>
        <v>16378142.614010641</v>
      </c>
      <c r="BL146" s="1">
        <f t="shared" si="16"/>
        <v>5139722.7228566464</v>
      </c>
      <c r="BM146" s="1">
        <f t="shared" si="16"/>
        <v>1546916.4658426777</v>
      </c>
      <c r="BN146" s="1">
        <f t="shared" si="16"/>
        <v>11148836.453641765</v>
      </c>
      <c r="BO146" s="1">
        <f t="shared" ref="BO146:BP146" si="17">BO147-BO145</f>
        <v>5802232.608791559</v>
      </c>
      <c r="BP146" s="1">
        <f t="shared" si="17"/>
        <v>49115500.040000007</v>
      </c>
      <c r="BQ146" s="1">
        <f>SUM(C146:BP146)</f>
        <v>816758782.89231563</v>
      </c>
      <c r="BR146" s="1"/>
      <c r="BS146" s="1"/>
      <c r="BT146" s="1"/>
      <c r="BU146" s="1"/>
      <c r="BV146" s="1"/>
      <c r="BW146" s="1"/>
      <c r="BX146" s="1"/>
      <c r="BY146" s="1"/>
    </row>
    <row r="147" spans="1:77" x14ac:dyDescent="0.2">
      <c r="A147" s="12"/>
      <c r="B147" s="12" t="s">
        <v>214</v>
      </c>
      <c r="C147" s="1">
        <f>'Supply  2011-12'!C145</f>
        <v>122850659.58880328</v>
      </c>
      <c r="D147" s="1">
        <f>'Supply  2011-12'!D145</f>
        <v>48775133.994846836</v>
      </c>
      <c r="E147" s="1">
        <f>'Supply  2011-12'!E145</f>
        <v>15013150.301261237</v>
      </c>
      <c r="F147" s="1">
        <f>'Supply  2011-12'!F145</f>
        <v>8010453.1625530748</v>
      </c>
      <c r="G147" s="1">
        <f>'Supply  2011-12'!G145</f>
        <v>8921675.3097077105</v>
      </c>
      <c r="H147" s="1">
        <f>'Supply  2011-12'!H145</f>
        <v>14493289.160455475</v>
      </c>
      <c r="I147" s="1">
        <f>'Supply  2011-12'!I145</f>
        <v>5033665.202270736</v>
      </c>
      <c r="J147" s="1">
        <f>'Supply  2011-12'!J145</f>
        <v>5923453.1684489502</v>
      </c>
      <c r="K147" s="1">
        <f>'Supply  2011-12'!K145</f>
        <v>1395346.9904094378</v>
      </c>
      <c r="L147" s="1">
        <f>'Supply  2011-12'!L145</f>
        <v>8050490.7372466465</v>
      </c>
      <c r="M147" s="1">
        <f>'Supply  2011-12'!M145</f>
        <v>26238752.080669522</v>
      </c>
      <c r="N147" s="1">
        <f>'Supply  2011-12'!N145</f>
        <v>12670173.381667335</v>
      </c>
      <c r="O147" s="1">
        <f>'Supply  2011-12'!O145</f>
        <v>21895343.564852752</v>
      </c>
      <c r="P147" s="1">
        <f>'Supply  2011-12'!P145</f>
        <v>22093058.040152401</v>
      </c>
      <c r="Q147" s="1">
        <f>'Supply  2011-12'!Q145</f>
        <v>7346660.5083374996</v>
      </c>
      <c r="R147" s="1">
        <f>'Supply  2011-12'!R145</f>
        <v>4250132.5549328718</v>
      </c>
      <c r="S147" s="1">
        <f>'Supply  2011-12'!S145</f>
        <v>44394930.053834103</v>
      </c>
      <c r="T147" s="1">
        <f>'Supply  2011-12'!T145</f>
        <v>9470463.1587734185</v>
      </c>
      <c r="U147" s="1">
        <f>'Supply  2011-12'!U145</f>
        <v>5708170.0855471687</v>
      </c>
      <c r="V147" s="1">
        <f>'Supply  2011-12'!V145</f>
        <v>65583291.653322488</v>
      </c>
      <c r="W147" s="1">
        <f>'Supply  2011-12'!W145</f>
        <v>16892199.501304001</v>
      </c>
      <c r="X147" s="1">
        <f>'Supply  2011-12'!X145</f>
        <v>25166203.539963987</v>
      </c>
      <c r="Y147" s="1">
        <f>'Supply  2011-12'!Y145</f>
        <v>6074777.5668839999</v>
      </c>
      <c r="Z147" s="1">
        <f>'Supply  2011-12'!Z145</f>
        <v>1587148.50693563</v>
      </c>
      <c r="AA147" s="1">
        <f>'Supply  2011-12'!AA145</f>
        <v>1626348.5030488698</v>
      </c>
      <c r="AB147" s="1">
        <f>'Supply  2011-12'!AB145</f>
        <v>1654949.5143256399</v>
      </c>
      <c r="AC147" s="1">
        <f>'Supply  2011-12'!AC145</f>
        <v>21244208.5331355</v>
      </c>
      <c r="AD147" s="1">
        <f>'Supply  2011-12'!AD145</f>
        <v>34239429.542964093</v>
      </c>
      <c r="AE147" s="1">
        <f>'Supply  2011-12'!AE145</f>
        <v>55859996.511886403</v>
      </c>
      <c r="AF147" s="1">
        <f>'Supply  2011-12'!AF145</f>
        <v>123282900.02967699</v>
      </c>
      <c r="AG147" s="1">
        <f>'Supply  2011-12'!AG145</f>
        <v>46782079.5076188</v>
      </c>
      <c r="AH147" s="1">
        <f>'Supply  2011-12'!AH145</f>
        <v>19395764.556096699</v>
      </c>
      <c r="AI147" s="1">
        <f>'Supply  2011-12'!AI145</f>
        <v>19838420.083275091</v>
      </c>
      <c r="AJ147" s="1">
        <f>'Supply  2011-12'!AJ145</f>
        <v>26073792.693399798</v>
      </c>
      <c r="AK147" s="1">
        <f>'Supply  2011-12'!AK145</f>
        <v>6058269.0554454317</v>
      </c>
      <c r="AL147" s="1">
        <f>'Supply  2011-12'!AL145</f>
        <v>8248158.5427795602</v>
      </c>
      <c r="AM147" s="1">
        <f>'Supply  2011-12'!AM145</f>
        <v>5463105.5947997719</v>
      </c>
      <c r="AN147" s="1">
        <f>'Supply  2011-12'!AN145</f>
        <v>5779656.2878395589</v>
      </c>
      <c r="AO147" s="1">
        <f>'Supply  2011-12'!AO145</f>
        <v>12499141.091825999</v>
      </c>
      <c r="AP147" s="1">
        <f>'Supply  2011-12'!AP145</f>
        <v>722795.52084493125</v>
      </c>
      <c r="AQ147" s="1">
        <f>'Supply  2011-12'!AQ145</f>
        <v>214101200</v>
      </c>
      <c r="AR147" s="1">
        <f>'Supply  2011-12'!AR145</f>
        <v>41511700</v>
      </c>
      <c r="AS147" s="1">
        <f>'Supply  2011-12'!AS145</f>
        <v>5945273.3467536978</v>
      </c>
      <c r="AT147" s="1">
        <f>'Supply  2011-12'!AT145</f>
        <v>6675058.0462779654</v>
      </c>
      <c r="AU147" s="1">
        <f>'Supply  2011-12'!AU145</f>
        <v>9565200</v>
      </c>
      <c r="AV147" s="1">
        <f>'Supply  2011-12'!AV145</f>
        <v>59016953.678174943</v>
      </c>
      <c r="AW147" s="1">
        <f>'Supply  2011-12'!AW145</f>
        <v>1960335.3274021635</v>
      </c>
      <c r="AX147" s="1">
        <f>'Supply  2011-12'!AX145</f>
        <v>5588402.1162579898</v>
      </c>
      <c r="AY147" s="1">
        <f>'Supply  2011-12'!AY145</f>
        <v>13066396.845284592</v>
      </c>
      <c r="AZ147" s="1">
        <f>'Supply  2011-12'!AZ145</f>
        <v>1377463.079951009</v>
      </c>
      <c r="BA147" s="1">
        <f>'Supply  2011-12'!BA145</f>
        <v>35149462.570743591</v>
      </c>
      <c r="BB147" s="1">
        <f>'Supply  2011-12'!BB145</f>
        <v>106557431.52897599</v>
      </c>
      <c r="BC147" s="1">
        <f>'Supply  2011-12'!BC145</f>
        <v>26475273.55812278</v>
      </c>
      <c r="BD147" s="1">
        <f>'Supply  2011-12'!BD145</f>
        <v>54499240.896502353</v>
      </c>
      <c r="BE147" s="1">
        <f>'Supply  2011-12'!BE145</f>
        <v>10477259.103497645</v>
      </c>
      <c r="BF147" s="1">
        <f>'Supply  2011-12'!BF145</f>
        <v>57658006.527000502</v>
      </c>
      <c r="BG147" s="1">
        <f>'Supply  2011-12'!BG145</f>
        <v>33773612.638363659</v>
      </c>
      <c r="BH147" s="1">
        <f>'Supply  2011-12'!BH145</f>
        <v>25550367.282600112</v>
      </c>
      <c r="BI147" s="1">
        <f>'Supply  2011-12'!BI145</f>
        <v>4147366.9397936203</v>
      </c>
      <c r="BJ147" s="1">
        <f>'Supply  2011-12'!BJ145</f>
        <v>34424885.389832102</v>
      </c>
      <c r="BK147" s="1">
        <f>'Supply  2011-12'!BK145</f>
        <v>26598018.152597703</v>
      </c>
      <c r="BL147" s="1">
        <f>'Supply  2011-12'!BL145</f>
        <v>12801905.735614201</v>
      </c>
      <c r="BM147" s="1">
        <f>'Supply  2011-12'!BM145</f>
        <v>2426796.5699758702</v>
      </c>
      <c r="BN147" s="1">
        <f>'Supply  2011-12'!BN145</f>
        <v>19501454.236053798</v>
      </c>
      <c r="BO147" s="1">
        <f>'Supply  2011-12'!BO145</f>
        <v>10132315.224565191</v>
      </c>
      <c r="BP147" s="1">
        <f>'Supply  2011-12'!BP145</f>
        <v>66641900</v>
      </c>
      <c r="BQ147" s="1">
        <f>SUM(C147:BP147)</f>
        <v>1782230916.1764848</v>
      </c>
      <c r="BR147" s="1"/>
      <c r="BS147" s="1"/>
      <c r="BT147" s="1"/>
      <c r="BU147" s="1"/>
      <c r="BV147" s="1"/>
      <c r="BW147" s="1"/>
      <c r="BX147" s="1"/>
      <c r="BY147" s="1"/>
    </row>
    <row r="148" spans="1:77" x14ac:dyDescent="0.2">
      <c r="A148" s="12"/>
      <c r="B148" s="12" t="s">
        <v>219</v>
      </c>
      <c r="C148" s="1">
        <v>3154300</v>
      </c>
      <c r="D148" s="1">
        <v>21551.794317041829</v>
      </c>
      <c r="E148" s="1">
        <v>21500</v>
      </c>
      <c r="F148" s="1">
        <v>1500</v>
      </c>
      <c r="G148" s="1">
        <v>33278.168736564687</v>
      </c>
      <c r="H148" s="1">
        <v>54060.488135525127</v>
      </c>
      <c r="I148" s="1">
        <v>18775.75165532756</v>
      </c>
      <c r="J148" s="1">
        <v>22094.692667003248</v>
      </c>
      <c r="K148" s="1">
        <v>5204.6942957425626</v>
      </c>
      <c r="L148" s="1">
        <v>30028.619050363315</v>
      </c>
      <c r="M148" s="1">
        <v>131101.88477901529</v>
      </c>
      <c r="N148" s="1">
        <v>45218.009573033582</v>
      </c>
      <c r="O148" s="1">
        <v>166918.89068362047</v>
      </c>
      <c r="P148" s="1">
        <v>200509.22251806298</v>
      </c>
      <c r="Q148" s="1">
        <v>135494.27428095168</v>
      </c>
      <c r="R148" s="1">
        <v>96262.993687639057</v>
      </c>
      <c r="S148" s="1">
        <v>492537.76231828349</v>
      </c>
      <c r="T148" s="1">
        <v>142141.27474238246</v>
      </c>
      <c r="U148" s="1">
        <v>79052.308147615142</v>
      </c>
      <c r="V148" s="1">
        <v>582530.05532003776</v>
      </c>
      <c r="W148" s="1">
        <v>132736.19380609007</v>
      </c>
      <c r="X148" s="1">
        <v>339252.49275283853</v>
      </c>
      <c r="Y148" s="1">
        <v>80728.743437156954</v>
      </c>
      <c r="Z148" s="1">
        <v>17245.866576544577</v>
      </c>
      <c r="AA148" s="1">
        <v>16351.044353202184</v>
      </c>
      <c r="AB148" s="1">
        <v>31560.874317333775</v>
      </c>
      <c r="AC148" s="1">
        <v>249787.87721492164</v>
      </c>
      <c r="AD148" s="1">
        <v>535170.57377839182</v>
      </c>
      <c r="AE148" s="1">
        <v>543429.53170020424</v>
      </c>
      <c r="AF148" s="1">
        <v>365448.32273006171</v>
      </c>
      <c r="AG148" s="1">
        <v>537406.52661273617</v>
      </c>
      <c r="AH148" s="1">
        <v>399622.40181331005</v>
      </c>
      <c r="AI148" s="1">
        <v>208247.41740103718</v>
      </c>
      <c r="AJ148" s="1">
        <v>441610.66563794005</v>
      </c>
      <c r="AK148" s="1">
        <v>101141.94325686691</v>
      </c>
      <c r="AL148" s="1">
        <v>85153.821139098116</v>
      </c>
      <c r="AM148" s="1">
        <v>86670.428654589763</v>
      </c>
      <c r="AN148" s="1">
        <v>88918.973982351657</v>
      </c>
      <c r="AO148" s="1">
        <v>86418.789509523005</v>
      </c>
      <c r="AP148" s="1">
        <v>19011.018174761248</v>
      </c>
      <c r="AQ148" s="1">
        <v>19219227.856379885</v>
      </c>
      <c r="AR148" s="1">
        <v>1730594.3672637513</v>
      </c>
      <c r="AS148" s="1">
        <v>27240.637955044564</v>
      </c>
      <c r="AT148" s="1">
        <v>186853.39693138871</v>
      </c>
      <c r="AU148" s="1">
        <v>0.16083540244424455</v>
      </c>
      <c r="AV148" s="1">
        <v>390489.42150017095</v>
      </c>
      <c r="AW148" s="1">
        <v>10281.208535604184</v>
      </c>
      <c r="AX148" s="1">
        <v>6536.0772521746458</v>
      </c>
      <c r="AY148" s="1">
        <v>94633.978130509902</v>
      </c>
      <c r="AZ148" s="1">
        <v>2768.1017703126736</v>
      </c>
      <c r="BA148" s="1">
        <v>335188.81176261499</v>
      </c>
      <c r="BB148" s="1">
        <v>2601682.3248663992</v>
      </c>
      <c r="BC148" s="1">
        <v>250785.00881312799</v>
      </c>
      <c r="BD148" s="1"/>
      <c r="BE148" s="1">
        <v>1946946.8354082203</v>
      </c>
      <c r="BF148" s="1">
        <v>365400</v>
      </c>
      <c r="BG148" s="1">
        <v>529900.00000000047</v>
      </c>
      <c r="BH148" s="1">
        <v>218900.00000000093</v>
      </c>
      <c r="BI148" s="1">
        <v>4147366.9397936203</v>
      </c>
      <c r="BJ148" s="1">
        <v>155900</v>
      </c>
      <c r="BK148" s="1">
        <v>17900.061079488627</v>
      </c>
      <c r="BL148" s="1">
        <v>42100.000000000116</v>
      </c>
      <c r="BM148" s="1">
        <v>10350</v>
      </c>
      <c r="BN148" s="1">
        <v>260800.00000000047</v>
      </c>
      <c r="BO148" s="1">
        <v>167620.41569647749</v>
      </c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s="10" customFormat="1" ht="15" x14ac:dyDescent="0.25">
      <c r="A149" s="14"/>
      <c r="B149" s="12" t="s">
        <v>228</v>
      </c>
      <c r="C149" s="1">
        <v>15131106.26789872</v>
      </c>
      <c r="D149" s="1">
        <v>5043080.4121961789</v>
      </c>
      <c r="E149" s="1">
        <v>1935146.3866570015</v>
      </c>
      <c r="F149" s="1">
        <v>1048155.9733341712</v>
      </c>
      <c r="G149" s="1">
        <v>1207035.8435077854</v>
      </c>
      <c r="H149" s="1">
        <v>1960833.4645352324</v>
      </c>
      <c r="I149" s="1">
        <v>681017.19827749464</v>
      </c>
      <c r="J149" s="1">
        <v>843587.66895894718</v>
      </c>
      <c r="K149" s="1">
        <v>198718.12632843031</v>
      </c>
      <c r="L149" s="1">
        <v>1610688.9263463316</v>
      </c>
      <c r="M149" s="1">
        <v>644488.56168252241</v>
      </c>
      <c r="N149" s="1">
        <v>242569.5967737388</v>
      </c>
      <c r="O149" s="1">
        <v>820611.38127869344</v>
      </c>
      <c r="P149" s="1">
        <v>985749.17925255129</v>
      </c>
      <c r="Q149" s="1">
        <v>669335.96120072855</v>
      </c>
      <c r="R149" s="1">
        <v>473250.85794386943</v>
      </c>
      <c r="S149" s="1">
        <v>2421428.1162835192</v>
      </c>
      <c r="T149" s="1">
        <v>698798.96352861659</v>
      </c>
      <c r="U149" s="1">
        <v>388639.19785592629</v>
      </c>
      <c r="V149" s="1">
        <v>2897485.6593461512</v>
      </c>
      <c r="W149" s="1">
        <v>670841.8293799035</v>
      </c>
      <c r="X149" s="1">
        <v>1689730.9826004305</v>
      </c>
      <c r="Y149" s="1">
        <v>398651.88833940448</v>
      </c>
      <c r="Z149" s="1">
        <v>84844.355496575663</v>
      </c>
      <c r="AA149" s="1">
        <v>80931.844092356027</v>
      </c>
      <c r="AB149" s="1">
        <v>157178.43077435053</v>
      </c>
      <c r="AC149" s="1">
        <v>1243675.3956211458</v>
      </c>
      <c r="AD149" s="1">
        <v>2648564.7568151932</v>
      </c>
      <c r="AE149" s="1">
        <v>3049489.2722106325</v>
      </c>
      <c r="AF149" s="1">
        <v>1796641.3190308155</v>
      </c>
      <c r="AG149" s="1">
        <v>2677500.0661602621</v>
      </c>
      <c r="AH149" s="1">
        <v>1981795.9349569082</v>
      </c>
      <c r="AI149" s="1">
        <v>1037098.6305940647</v>
      </c>
      <c r="AJ149" s="1">
        <v>2190867.9318975694</v>
      </c>
      <c r="AK149" s="1">
        <v>497236.88805567473</v>
      </c>
      <c r="AL149" s="1">
        <v>444284.7613182643</v>
      </c>
      <c r="AM149" s="1">
        <v>439002.1565988161</v>
      </c>
      <c r="AN149" s="1">
        <v>437145.98007870687</v>
      </c>
      <c r="AO149" s="1">
        <v>424854.69493470347</v>
      </c>
      <c r="AP149" s="1">
        <v>93462.506370682531</v>
      </c>
      <c r="AQ149" s="1">
        <v>50940700</v>
      </c>
      <c r="AR149" s="1">
        <v>5525694.1480174717</v>
      </c>
      <c r="AS149" s="1">
        <v>558148.61753808137</v>
      </c>
      <c r="AT149" s="1">
        <v>1351881.1203484843</v>
      </c>
      <c r="AU149" s="1">
        <v>2114108.7087723627</v>
      </c>
      <c r="AV149" s="1">
        <v>9064529.3704990819</v>
      </c>
      <c r="AW149" s="1">
        <v>238660.2852829629</v>
      </c>
      <c r="AX149" s="1">
        <v>151723.6087794046</v>
      </c>
      <c r="AY149" s="1">
        <v>2196762.3883782979</v>
      </c>
      <c r="AZ149" s="1">
        <v>176412.582756555</v>
      </c>
      <c r="BA149" s="1">
        <v>4349503.0555313248</v>
      </c>
      <c r="BB149" s="1">
        <v>12651128.473249191</v>
      </c>
      <c r="BC149" s="1">
        <v>1433001.8041198009</v>
      </c>
      <c r="BD149" s="1">
        <v>11237949.554495806</v>
      </c>
      <c r="BE149" s="1">
        <v>2160450.4455041876</v>
      </c>
      <c r="BF149" s="1">
        <v>12729628.756566321</v>
      </c>
      <c r="BG149" s="1">
        <v>18150939.065608118</v>
      </c>
      <c r="BH149" s="1">
        <v>10931608.781473305</v>
      </c>
      <c r="BI149" s="1">
        <v>441722.95416370966</v>
      </c>
      <c r="BJ149" s="1">
        <v>5504866.9143544314</v>
      </c>
      <c r="BK149" s="1">
        <v>3790485.7414414356</v>
      </c>
      <c r="BL149" s="1">
        <v>1189514.9624161175</v>
      </c>
      <c r="BM149" s="1">
        <v>358011.58563375042</v>
      </c>
      <c r="BN149" s="1">
        <v>7553647.6939336071</v>
      </c>
      <c r="BO149" s="1">
        <v>3931174.5549386372</v>
      </c>
      <c r="BP149" s="1">
        <v>40559200</v>
      </c>
      <c r="BQ149" s="1">
        <f>SUM(C149:BP149)</f>
        <v>271236982.54231548</v>
      </c>
      <c r="BR149" s="11"/>
      <c r="BS149" s="11"/>
      <c r="BT149" s="11"/>
      <c r="BU149" s="11"/>
      <c r="BV149" s="11"/>
      <c r="BW149" s="11"/>
      <c r="BX149" s="11"/>
      <c r="BY149" s="11"/>
    </row>
    <row r="150" spans="1:77" s="10" customFormat="1" ht="15" x14ac:dyDescent="0.25">
      <c r="A150" s="14"/>
      <c r="B150" s="12" t="s">
        <v>229</v>
      </c>
      <c r="C150" s="1">
        <v>79606285.670326412</v>
      </c>
      <c r="D150" s="1">
        <v>26532157.850443043</v>
      </c>
      <c r="E150" s="1">
        <v>10181001.530399706</v>
      </c>
      <c r="F150" s="1">
        <v>5514454.9488308253</v>
      </c>
      <c r="G150" s="1">
        <v>2983504.7833842952</v>
      </c>
      <c r="H150" s="1">
        <v>4846712.7569796396</v>
      </c>
      <c r="I150" s="1">
        <v>1683312.1232946806</v>
      </c>
      <c r="J150" s="1">
        <v>2085147.5613423162</v>
      </c>
      <c r="K150" s="1">
        <v>491183.82327658887</v>
      </c>
      <c r="L150" s="1">
        <v>3981238.951722478</v>
      </c>
      <c r="M150" s="1">
        <v>1618952.739061154</v>
      </c>
      <c r="N150" s="1">
        <v>609333.87566194509</v>
      </c>
      <c r="O150" s="1">
        <v>2061372.5710780518</v>
      </c>
      <c r="P150" s="1">
        <v>2476198.0718663852</v>
      </c>
      <c r="Q150" s="1">
        <v>1681369.3091916284</v>
      </c>
      <c r="R150" s="1">
        <v>1188804.2989173899</v>
      </c>
      <c r="S150" s="1">
        <v>6082617.9305071747</v>
      </c>
      <c r="T150" s="1">
        <v>1755380.2554761907</v>
      </c>
      <c r="U150" s="1">
        <v>976260.14064982242</v>
      </c>
      <c r="V150" s="1">
        <v>7278472.6114342036</v>
      </c>
      <c r="W150" s="1">
        <v>1685152.0441512309</v>
      </c>
      <c r="X150" s="1">
        <v>4244597.6006398471</v>
      </c>
      <c r="Y150" s="1">
        <v>1001411.9798714217</v>
      </c>
      <c r="Z150" s="1">
        <v>213128.68822134798</v>
      </c>
      <c r="AA150" s="1">
        <v>203300.4749200395</v>
      </c>
      <c r="AB150" s="1">
        <v>394831.60160229303</v>
      </c>
      <c r="AC150" s="1">
        <v>3124107.7157171546</v>
      </c>
      <c r="AD150" s="1">
        <v>6653184.28062193</v>
      </c>
      <c r="AE150" s="1">
        <v>7660305.090744161</v>
      </c>
      <c r="AF150" s="1">
        <v>4513155.9464172572</v>
      </c>
      <c r="AG150" s="1">
        <v>6725869.6642034259</v>
      </c>
      <c r="AH150" s="1">
        <v>4978263.6153893946</v>
      </c>
      <c r="AI150" s="1">
        <v>2605187.6922276882</v>
      </c>
      <c r="AJ150" s="1">
        <v>5503451.6516586971</v>
      </c>
      <c r="AK150" s="1">
        <v>1249057.1124775466</v>
      </c>
      <c r="AL150" s="1">
        <v>1116041.5778079443</v>
      </c>
      <c r="AM150" s="1">
        <v>1102771.6954727147</v>
      </c>
      <c r="AN150" s="1">
        <v>1098108.9873347033</v>
      </c>
      <c r="AO150" s="1">
        <v>1067233.3272632253</v>
      </c>
      <c r="AP150" s="1">
        <v>234777.44941402637</v>
      </c>
      <c r="AQ150" s="1">
        <v>22452400</v>
      </c>
      <c r="AR150" s="1">
        <v>4713734.8142706389</v>
      </c>
      <c r="AS150" s="1">
        <v>476132.86214370548</v>
      </c>
      <c r="AT150" s="1">
        <v>1153232.3235856555</v>
      </c>
      <c r="AU150" s="1">
        <v>3216313.4082375658</v>
      </c>
      <c r="AV150" s="1">
        <v>13790382.317013878</v>
      </c>
      <c r="AW150" s="1">
        <v>363087.41948049399</v>
      </c>
      <c r="AX150" s="1">
        <v>230825.72586665151</v>
      </c>
      <c r="AY150" s="1">
        <v>3342059.1359069394</v>
      </c>
      <c r="AZ150" s="1">
        <v>268386.46137133049</v>
      </c>
      <c r="BA150" s="1">
        <v>6617145.532123141</v>
      </c>
      <c r="BB150" s="1">
        <v>61714551.387759328</v>
      </c>
      <c r="BC150" s="1">
        <v>6990448.6122406721</v>
      </c>
      <c r="BD150" s="1">
        <v>28437336.777562425</v>
      </c>
      <c r="BE150" s="1">
        <v>5466963.2224375764</v>
      </c>
      <c r="BF150" s="1">
        <v>32182581.688955668</v>
      </c>
      <c r="BG150" s="1">
        <v>6358072.7267735275</v>
      </c>
      <c r="BH150" s="1">
        <v>3829221.3643611181</v>
      </c>
      <c r="BI150" s="1">
        <v>1116747.8115909295</v>
      </c>
      <c r="BJ150" s="1">
        <v>13917203.128697364</v>
      </c>
      <c r="BK150" s="1">
        <v>9582967.3706576731</v>
      </c>
      <c r="BL150" s="1">
        <v>3007288.2077134326</v>
      </c>
      <c r="BM150" s="1">
        <v>905111.79238494812</v>
      </c>
      <c r="BN150" s="1">
        <v>2645959.0447005872</v>
      </c>
      <c r="BO150" s="1">
        <v>1377046.8641647669</v>
      </c>
      <c r="BP150" s="1">
        <v>0</v>
      </c>
      <c r="BQ150" s="1">
        <f t="shared" ref="BQ150:BQ152" si="18">SUM(C150:BP150)</f>
        <v>453162899.99999982</v>
      </c>
      <c r="BR150" s="11"/>
      <c r="BS150" s="11"/>
      <c r="BT150" s="11"/>
      <c r="BU150" s="11"/>
      <c r="BV150" s="11"/>
      <c r="BW150" s="11"/>
      <c r="BX150" s="11"/>
      <c r="BY150" s="11"/>
    </row>
    <row r="151" spans="1:77" s="10" customFormat="1" ht="15" x14ac:dyDescent="0.25">
      <c r="A151" s="14"/>
      <c r="B151" s="12" t="s">
        <v>230</v>
      </c>
      <c r="C151" s="1">
        <v>-2787927.6596919969</v>
      </c>
      <c r="D151" s="1">
        <v>-929194.67501467466</v>
      </c>
      <c r="E151" s="1">
        <v>-356553.44965489459</v>
      </c>
      <c r="F151" s="1">
        <v>-193124.21563843367</v>
      </c>
      <c r="G151" s="1">
        <v>64177.162958101857</v>
      </c>
      <c r="H151" s="1">
        <v>104255.99990590944</v>
      </c>
      <c r="I151" s="1">
        <v>36209.158117550825</v>
      </c>
      <c r="J151" s="1">
        <v>44852.904403310211</v>
      </c>
      <c r="K151" s="1">
        <v>10565.689200286026</v>
      </c>
      <c r="L151" s="1">
        <v>85639.085414841582</v>
      </c>
      <c r="M151" s="1">
        <v>26016.163516361379</v>
      </c>
      <c r="N151" s="1">
        <v>9791.842196994834</v>
      </c>
      <c r="O151" s="1">
        <v>33125.738993720617</v>
      </c>
      <c r="P151" s="1">
        <v>39791.880505377252</v>
      </c>
      <c r="Q151" s="1">
        <v>27019.182107000743</v>
      </c>
      <c r="R151" s="1">
        <v>19103.786221408587</v>
      </c>
      <c r="S151" s="1">
        <v>97746.140989510837</v>
      </c>
      <c r="T151" s="1">
        <v>28208.519407641415</v>
      </c>
      <c r="U151" s="1">
        <v>15688.255031076815</v>
      </c>
      <c r="V151" s="1">
        <v>116963.22507736731</v>
      </c>
      <c r="W151" s="1">
        <v>27079.969706832195</v>
      </c>
      <c r="X151" s="1">
        <v>68209.616361895634</v>
      </c>
      <c r="Y151" s="1">
        <v>16092.438764263385</v>
      </c>
      <c r="Z151" s="1">
        <v>3424.9244397397724</v>
      </c>
      <c r="AA151" s="1">
        <v>3266.9875227740567</v>
      </c>
      <c r="AB151" s="1">
        <v>6344.844578149291</v>
      </c>
      <c r="AC151" s="1">
        <v>50203.625599322433</v>
      </c>
      <c r="AD151" s="1">
        <v>106914.99879701367</v>
      </c>
      <c r="AE151" s="1">
        <v>123099.17702822306</v>
      </c>
      <c r="AF151" s="1">
        <v>72525.281463694948</v>
      </c>
      <c r="AG151" s="1">
        <v>108083.03463825895</v>
      </c>
      <c r="AH151" s="1">
        <v>79999.444777263867</v>
      </c>
      <c r="AI151" s="1">
        <v>41864.71127694079</v>
      </c>
      <c r="AJ151" s="1">
        <v>88439.084489255969</v>
      </c>
      <c r="AK151" s="1">
        <v>20072.033787925513</v>
      </c>
      <c r="AL151" s="1">
        <v>17934.507585531599</v>
      </c>
      <c r="AM151" s="1">
        <v>17721.263912417086</v>
      </c>
      <c r="AN151" s="1">
        <v>17646.335364831491</v>
      </c>
      <c r="AO151" s="1">
        <v>17150.171269540489</v>
      </c>
      <c r="AP151" s="1">
        <v>3772.8145896659489</v>
      </c>
      <c r="AQ151" s="1">
        <v>427400</v>
      </c>
      <c r="AR151" s="1">
        <v>-391108.23300131434</v>
      </c>
      <c r="AS151" s="1">
        <v>-39505.718867152056</v>
      </c>
      <c r="AT151" s="1">
        <v>-95686.048131533549</v>
      </c>
      <c r="AU151" s="1">
        <v>-202017.88855400064</v>
      </c>
      <c r="AV151" s="1">
        <v>-866179.24450408423</v>
      </c>
      <c r="AW151" s="1">
        <v>-22805.661182180502</v>
      </c>
      <c r="AX151" s="1">
        <v>-14498.253075740444</v>
      </c>
      <c r="AY151" s="1">
        <v>-209916.02632048569</v>
      </c>
      <c r="AZ151" s="1">
        <v>-16857.457393253913</v>
      </c>
      <c r="BA151" s="1">
        <v>-415625.46897025453</v>
      </c>
      <c r="BB151" s="1">
        <v>917836.09064860619</v>
      </c>
      <c r="BC151" s="1">
        <v>103963.90935139392</v>
      </c>
      <c r="BD151" s="1">
        <v>31201.615374018107</v>
      </c>
      <c r="BE151" s="1">
        <v>5998.3846259818911</v>
      </c>
      <c r="BF151" s="1">
        <v>1997367.3662656737</v>
      </c>
      <c r="BG151" s="1">
        <v>126398.14397398516</v>
      </c>
      <c r="BH151" s="1">
        <v>76124.714849933909</v>
      </c>
      <c r="BI151" s="1">
        <v>69309.406460259386</v>
      </c>
      <c r="BJ151" s="1">
        <v>863751.93971744692</v>
      </c>
      <c r="BK151" s="1">
        <v>594753.59942018148</v>
      </c>
      <c r="BL151" s="1">
        <v>186643.17813582203</v>
      </c>
      <c r="BM151" s="1">
        <v>56174.510000617418</v>
      </c>
      <c r="BN151" s="1">
        <v>52601.523551783983</v>
      </c>
      <c r="BO151" s="1">
        <v>27375.617624296927</v>
      </c>
      <c r="BP151" s="1">
        <v>0</v>
      </c>
      <c r="BQ151" s="1">
        <f t="shared" si="18"/>
        <v>644900.00000000338</v>
      </c>
      <c r="BR151" s="11"/>
      <c r="BS151" s="11"/>
      <c r="BT151" s="11"/>
      <c r="BU151" s="11"/>
      <c r="BV151" s="11"/>
      <c r="BW151" s="11"/>
      <c r="BX151" s="11"/>
      <c r="BY151" s="11"/>
    </row>
    <row r="152" spans="1:77" s="10" customFormat="1" ht="15" x14ac:dyDescent="0.25">
      <c r="A152" s="14"/>
      <c r="B152" s="12" t="s">
        <v>231</v>
      </c>
      <c r="C152" s="1">
        <v>6253169.8904997529</v>
      </c>
      <c r="D152" s="1">
        <v>2084133.0455670385</v>
      </c>
      <c r="E152" s="1">
        <v>799729.9671621056</v>
      </c>
      <c r="F152" s="1">
        <v>433167.09677110199</v>
      </c>
      <c r="G152" s="1">
        <v>591257.87186942028</v>
      </c>
      <c r="H152" s="1">
        <v>960500.24327547289</v>
      </c>
      <c r="I152" s="1">
        <v>333591.40204971831</v>
      </c>
      <c r="J152" s="1">
        <v>413225.38395748538</v>
      </c>
      <c r="K152" s="1">
        <v>97340.652398006845</v>
      </c>
      <c r="L152" s="1">
        <v>788984.44644989574</v>
      </c>
      <c r="M152" s="1">
        <v>525122.0777463431</v>
      </c>
      <c r="N152" s="1">
        <v>197642.99667845079</v>
      </c>
      <c r="O152" s="1">
        <v>668624.98293901025</v>
      </c>
      <c r="P152" s="1">
        <v>803177.41527403984</v>
      </c>
      <c r="Q152" s="1">
        <v>545367.46119819256</v>
      </c>
      <c r="R152" s="1">
        <v>385599.51036205236</v>
      </c>
      <c r="S152" s="1">
        <v>1972952.569114147</v>
      </c>
      <c r="T152" s="1">
        <v>569373.58623891522</v>
      </c>
      <c r="U152" s="1">
        <v>316658.87527777115</v>
      </c>
      <c r="V152" s="1">
        <v>2360838.935145596</v>
      </c>
      <c r="W152" s="1">
        <v>546594.42576215032</v>
      </c>
      <c r="X152" s="1">
        <v>1376773.9214782256</v>
      </c>
      <c r="Y152" s="1">
        <v>324817.10358951759</v>
      </c>
      <c r="Z152" s="1">
        <v>69130.232702808527</v>
      </c>
      <c r="AA152" s="1">
        <v>65942.362133893534</v>
      </c>
      <c r="AB152" s="1">
        <v>128067.22888868758</v>
      </c>
      <c r="AC152" s="1">
        <v>1013332.8139845129</v>
      </c>
      <c r="AD152" s="1">
        <v>2158020.9655135125</v>
      </c>
      <c r="AE152" s="1">
        <v>2484689.7802311415</v>
      </c>
      <c r="AF152" s="1">
        <v>1463883.2688533298</v>
      </c>
      <c r="AG152" s="1">
        <v>2181597.1322089275</v>
      </c>
      <c r="AH152" s="1">
        <v>1614745.1807631506</v>
      </c>
      <c r="AI152" s="1">
        <v>845016.37438480405</v>
      </c>
      <c r="AJ152" s="1">
        <v>1785094.7074412361</v>
      </c>
      <c r="AK152" s="1">
        <v>405143.05964757438</v>
      </c>
      <c r="AL152" s="1">
        <v>361998.2585345112</v>
      </c>
      <c r="AM152" s="1">
        <v>357694.05124346563</v>
      </c>
      <c r="AN152" s="1">
        <v>356181.6593580934</v>
      </c>
      <c r="AO152" s="1">
        <v>346166.85758078721</v>
      </c>
      <c r="AP152" s="1">
        <v>76152.205725150256</v>
      </c>
      <c r="AQ152" s="1">
        <v>3915800</v>
      </c>
      <c r="AR152" s="1">
        <v>4671079.2707132082</v>
      </c>
      <c r="AS152" s="1">
        <v>471824.23918536509</v>
      </c>
      <c r="AT152" s="1">
        <v>1142796.4901014259</v>
      </c>
      <c r="AU152" s="1">
        <v>991816.64216333954</v>
      </c>
      <c r="AV152" s="1">
        <v>4252549.0982249258</v>
      </c>
      <c r="AW152" s="1">
        <v>111965.5019559264</v>
      </c>
      <c r="AX152" s="1">
        <v>71179.878107534212</v>
      </c>
      <c r="AY152" s="1">
        <v>1030592.9333867016</v>
      </c>
      <c r="AZ152" s="1">
        <v>82762.506364476882</v>
      </c>
      <c r="BA152" s="1">
        <v>2040533.439797095</v>
      </c>
      <c r="BB152" s="1">
        <v>4084631.097089848</v>
      </c>
      <c r="BC152" s="1">
        <v>462668.90291015222</v>
      </c>
      <c r="BD152" s="1">
        <v>572616.74236134847</v>
      </c>
      <c r="BE152" s="1">
        <v>110083.25763865154</v>
      </c>
      <c r="BF152" s="1">
        <v>8093313.4849808067</v>
      </c>
      <c r="BG152" s="1">
        <v>2154540.2566100112</v>
      </c>
      <c r="BH152" s="1">
        <v>1297596.2898703425</v>
      </c>
      <c r="BI152" s="1">
        <v>280841.05278518959</v>
      </c>
      <c r="BJ152" s="1">
        <v>3499914.6073280275</v>
      </c>
      <c r="BK152" s="1">
        <v>2409935.9024913451</v>
      </c>
      <c r="BL152" s="1">
        <v>756276.37459127314</v>
      </c>
      <c r="BM152" s="1">
        <v>227618.57782336164</v>
      </c>
      <c r="BN152" s="1">
        <v>896627.88145578967</v>
      </c>
      <c r="BO152" s="1">
        <v>466635.57206385635</v>
      </c>
      <c r="BP152" s="1">
        <v>8556300</v>
      </c>
      <c r="BQ152" s="1">
        <f t="shared" si="18"/>
        <v>91714000</v>
      </c>
      <c r="BR152" s="11"/>
      <c r="BS152" s="11"/>
      <c r="BT152" s="11"/>
      <c r="BU152" s="11"/>
      <c r="BV152" s="11"/>
      <c r="BW152" s="11"/>
      <c r="BX152" s="11"/>
      <c r="BY152" s="11"/>
    </row>
  </sheetData>
  <autoFilter ref="A3:BZ152"/>
  <pageMargins left="0.17" right="0.17" top="0.34" bottom="0.24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Supply  2011-12</vt:lpstr>
      <vt:lpstr>Use bal 2011-12</vt:lpstr>
      <vt:lpstr>'Supply  2011-12'!Print_Area</vt:lpstr>
      <vt:lpstr>'Supply  2011-12'!Print_Titles</vt:lpstr>
      <vt:lpstr>'Use bal 2011-12'!Print_Titles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2016-09-19T09:29:35Z</cp:lastPrinted>
  <dcterms:created xsi:type="dcterms:W3CDTF">2015-07-06T05:55:10Z</dcterms:created>
  <dcterms:modified xsi:type="dcterms:W3CDTF">2016-09-28T10:34:30Z</dcterms:modified>
</cp:coreProperties>
</file>