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1"/>
  </bookViews>
  <sheets>
    <sheet name="All India" sheetId="1" r:id="rId1"/>
    <sheet name="Statewise" sheetId="2" r:id="rId2"/>
  </sheets>
  <definedNames>
    <definedName name="_xlnm.Print_Area" localSheetId="0">'All India'!$A$1:$U$27</definedName>
    <definedName name="_xlnm.Print_Area" localSheetId="1">'Statewise'!$A$1:$BI$38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<sst xmlns="http://schemas.openxmlformats.org/spreadsheetml/2006/main" count="177" uniqueCount="93">
  <si>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MINING</t>
  </si>
  <si>
    <t>Table 15.1 - NUMBER OF REPORTING MINES IN INDIA</t>
  </si>
  <si>
    <t>Fuels</t>
  </si>
  <si>
    <t>Metallic Minerals</t>
  </si>
  <si>
    <t>mite</t>
  </si>
  <si>
    <t>Ore</t>
  </si>
  <si>
    <t>spar</t>
  </si>
  <si>
    <t>Clay</t>
  </si>
  <si>
    <t xml:space="preserve"> -sum</t>
  </si>
  <si>
    <t>Stone</t>
  </si>
  <si>
    <t>(Crude)</t>
  </si>
  <si>
    <t>tite</t>
  </si>
  <si>
    <t xml:space="preserve">          1</t>
  </si>
  <si>
    <t xml:space="preserve">      2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</si>
  <si>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</si>
  <si>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</si>
  <si>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</si>
  <si>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</si>
  <si>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 </t>
  </si>
  <si>
    <t xml:space="preserve"> 2005-06</t>
  </si>
  <si>
    <t xml:space="preserve"> 2006-07</t>
  </si>
  <si>
    <t xml:space="preserve"> 2007-08</t>
  </si>
  <si>
    <t xml:space="preserve"> 2008-09 </t>
  </si>
  <si>
    <t>Notes:</t>
  </si>
  <si>
    <t xml:space="preserve">  1. "All minerals" excludes data for atomic and minor minerals, natural gas and petroleum (crude).</t>
  </si>
  <si>
    <t xml:space="preserve">  2.  Data in respect of Union Territories is nil/negligible.</t>
  </si>
  <si>
    <t xml:space="preserve">   Year</t>
  </si>
  <si>
    <t>Total</t>
  </si>
  <si>
    <t>Coal</t>
  </si>
  <si>
    <t>Lignite</t>
  </si>
  <si>
    <t>Bauxite</t>
  </si>
  <si>
    <t>Chro-</t>
  </si>
  <si>
    <t>Iron</t>
  </si>
  <si>
    <t>Manganese</t>
  </si>
  <si>
    <t>Others</t>
  </si>
  <si>
    <t>Dolo-</t>
  </si>
  <si>
    <t>Fel-</t>
  </si>
  <si>
    <t>Fire</t>
  </si>
  <si>
    <t>Gyp-</t>
  </si>
  <si>
    <t>Kaolin</t>
  </si>
  <si>
    <t>Lime</t>
  </si>
  <si>
    <t>Mica</t>
  </si>
  <si>
    <t>Stea-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</si>
  <si>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</si>
  <si>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</si>
  <si>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</si>
  <si>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</si>
  <si>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</si>
  <si>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</si>
  <si>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</si>
  <si>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</si>
  <si>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</si>
  <si>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</si>
  <si>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>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</si>
  <si>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</si>
  <si>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</si>
  <si>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</si>
  <si>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</si>
  <si>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</si>
  <si>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</si>
  <si>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Rajasthan</t>
  </si>
  <si>
    <t xml:space="preserve"> Sikkim</t>
  </si>
  <si>
    <t xml:space="preserve"> Tamil Nadu</t>
  </si>
  <si>
    <t xml:space="preserve"> Uttar Pradesh</t>
  </si>
  <si>
    <t xml:space="preserve"> Uttarakhand</t>
  </si>
  <si>
    <t xml:space="preserve"> West Bengal</t>
  </si>
  <si>
    <t xml:space="preserve"> Odisha</t>
  </si>
  <si>
    <t xml:space="preserve"> Source: Indian Bureau of Mines, Ministry of Mines</t>
  </si>
  <si>
    <t>`</t>
  </si>
  <si>
    <t>2009-10</t>
  </si>
  <si>
    <t>2011-12(P)</t>
  </si>
  <si>
    <t>All Minerals</t>
  </si>
  <si>
    <t>All Minerals Total</t>
  </si>
  <si>
    <t>STATE</t>
  </si>
  <si>
    <t>Chromite</t>
  </si>
  <si>
    <t>Manganese Ore</t>
  </si>
  <si>
    <t>Felspar</t>
  </si>
  <si>
    <t>Fire Clay</t>
  </si>
  <si>
    <t>Gypsum</t>
  </si>
  <si>
    <t>Lime Stone</t>
  </si>
  <si>
    <t>Mica (Crude)</t>
  </si>
  <si>
    <t>Steatite</t>
  </si>
  <si>
    <t xml:space="preserve"> 2009-10 </t>
  </si>
  <si>
    <t>Fuel</t>
  </si>
  <si>
    <t>Non-Metallic Menerals</t>
  </si>
  <si>
    <t>Iron Ore</t>
  </si>
  <si>
    <t>(Unit in Numbers)</t>
  </si>
  <si>
    <t>Dolomite</t>
  </si>
  <si>
    <t xml:space="preserve">  "All minerals" excludes data for atomic and minor minerals, natural gas and petroleum (crude).</t>
  </si>
  <si>
    <t xml:space="preserve">                </t>
  </si>
  <si>
    <t>2010-11</t>
  </si>
  <si>
    <t xml:space="preserve">2010-11 </t>
  </si>
  <si>
    <t>Non-Metallic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</si>
</sst>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entury Goth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Century Gothic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0" applyNumberFormat="0" applyBorder="0" applyAlignment="0" applyProtection="0"/>
    <xf numFmtId="0" fontId="4" fillId="5" borderId="0" applyNumberFormat="0" applyBorder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0" fontId="33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91">
      <alignment/>
      <protection/>
    </xf>
    <xf numFmtId="0" fontId="2" fillId="55" borderId="0" xfId="91" applyFill="1">
      <alignment/>
      <protection/>
    </xf>
    <xf numFmtId="0" fontId="24" fillId="56" borderId="19" xfId="92" applyNumberFormat="1" applyFont="1" applyFill="1" applyBorder="1" applyAlignment="1" applyProtection="1">
      <alignment horizontal="right"/>
      <protection/>
    </xf>
    <xf numFmtId="0" fontId="20" fillId="57" borderId="0" xfId="92" applyFont="1" applyFill="1" applyBorder="1">
      <alignment/>
      <protection/>
    </xf>
    <xf numFmtId="37" fontId="24" fillId="56" borderId="20" xfId="92" applyNumberFormat="1" applyFont="1" applyFill="1" applyBorder="1" applyProtection="1">
      <alignment/>
      <protection/>
    </xf>
    <xf numFmtId="0" fontId="20" fillId="56" borderId="0" xfId="92" applyFont="1" applyFill="1" applyBorder="1">
      <alignment/>
      <protection/>
    </xf>
    <xf numFmtId="1" fontId="21" fillId="57" borderId="0" xfId="92" applyNumberFormat="1" applyFont="1" applyFill="1" applyBorder="1" applyAlignment="1" applyProtection="1">
      <alignment/>
      <protection/>
    </xf>
    <xf numFmtId="1" fontId="23" fillId="57" borderId="0" xfId="92" applyNumberFormat="1" applyFont="1" applyFill="1" applyBorder="1" applyAlignment="1" applyProtection="1">
      <alignment horizontal="center"/>
      <protection/>
    </xf>
    <xf numFmtId="1" fontId="20" fillId="57" borderId="0" xfId="92" applyNumberFormat="1" applyFont="1" applyFill="1" applyBorder="1" applyAlignment="1" applyProtection="1">
      <alignment horizontal="center"/>
      <protection/>
    </xf>
    <xf numFmtId="1" fontId="20" fillId="57" borderId="0" xfId="92" applyNumberFormat="1" applyFont="1" applyFill="1" applyBorder="1" applyAlignment="1" applyProtection="1">
      <alignment horizontal="right"/>
      <protection/>
    </xf>
    <xf numFmtId="0" fontId="20" fillId="57" borderId="0" xfId="92" applyFont="1" applyFill="1" applyBorder="1" applyProtection="1">
      <alignment/>
      <protection/>
    </xf>
    <xf numFmtId="1" fontId="20" fillId="58" borderId="0" xfId="92" applyNumberFormat="1" applyFont="1" applyFill="1" applyBorder="1" applyAlignment="1" applyProtection="1">
      <alignment horizontal="center"/>
      <protection/>
    </xf>
    <xf numFmtId="0" fontId="20" fillId="58" borderId="0" xfId="92" applyFont="1" applyFill="1" applyBorder="1" applyAlignment="1" applyProtection="1">
      <alignment horizontal="right"/>
      <protection/>
    </xf>
    <xf numFmtId="0" fontId="20" fillId="57" borderId="0" xfId="92" applyFont="1" applyFill="1" applyBorder="1" applyAlignment="1" applyProtection="1">
      <alignment horizontal="right"/>
      <protection/>
    </xf>
    <xf numFmtId="1" fontId="24" fillId="56" borderId="21" xfId="92" applyNumberFormat="1" applyFont="1" applyFill="1" applyBorder="1" applyAlignment="1">
      <alignment/>
      <protection/>
    </xf>
    <xf numFmtId="1" fontId="24" fillId="56" borderId="22" xfId="92" applyNumberFormat="1" applyFont="1" applyFill="1" applyBorder="1" applyAlignment="1" applyProtection="1">
      <alignment horizontal="left"/>
      <protection/>
    </xf>
    <xf numFmtId="1" fontId="20" fillId="56" borderId="21" xfId="92" applyNumberFormat="1" applyFont="1" applyFill="1" applyBorder="1" applyAlignment="1" applyProtection="1">
      <alignment horizontal="left"/>
      <protection/>
    </xf>
    <xf numFmtId="0" fontId="20" fillId="56" borderId="0" xfId="92" applyFont="1" applyFill="1" applyBorder="1" applyAlignment="1" applyProtection="1">
      <alignment horizontal="left"/>
      <protection/>
    </xf>
    <xf numFmtId="0" fontId="20" fillId="56" borderId="0" xfId="92" applyFont="1" applyFill="1" applyBorder="1" applyAlignment="1" applyProtection="1">
      <alignment horizontal="fill"/>
      <protection/>
    </xf>
    <xf numFmtId="0" fontId="2" fillId="56" borderId="0" xfId="91" applyFill="1" applyBorder="1">
      <alignment/>
      <protection/>
    </xf>
    <xf numFmtId="0" fontId="2" fillId="56" borderId="0" xfId="91" applyFill="1">
      <alignment/>
      <protection/>
    </xf>
    <xf numFmtId="0" fontId="0" fillId="56" borderId="0" xfId="0" applyFill="1" applyAlignment="1">
      <alignment/>
    </xf>
    <xf numFmtId="0" fontId="2" fillId="56" borderId="0" xfId="91" applyFill="1" applyAlignment="1">
      <alignment/>
      <protection/>
    </xf>
    <xf numFmtId="1" fontId="21" fillId="56" borderId="21" xfId="92" applyNumberFormat="1" applyFont="1" applyFill="1" applyBorder="1" applyAlignment="1" applyProtection="1">
      <alignment horizontal="left"/>
      <protection/>
    </xf>
    <xf numFmtId="1" fontId="21" fillId="56" borderId="0" xfId="92" applyNumberFormat="1" applyFont="1" applyFill="1" applyBorder="1" applyAlignment="1" applyProtection="1">
      <alignment horizontal="left"/>
      <protection/>
    </xf>
    <xf numFmtId="1" fontId="21" fillId="56" borderId="21" xfId="92" applyNumberFormat="1" applyFont="1" applyFill="1" applyBorder="1" applyAlignment="1" applyProtection="1">
      <alignment/>
      <protection/>
    </xf>
    <xf numFmtId="1" fontId="22" fillId="56" borderId="0" xfId="92" applyNumberFormat="1" applyFont="1" applyFill="1" applyBorder="1" applyAlignment="1">
      <alignment/>
      <protection/>
    </xf>
    <xf numFmtId="0" fontId="26" fillId="56" borderId="0" xfId="92" applyFont="1" applyFill="1" applyBorder="1" applyAlignment="1" applyProtection="1">
      <alignment/>
      <protection/>
    </xf>
    <xf numFmtId="0" fontId="26" fillId="56" borderId="0" xfId="92" applyFont="1" applyFill="1" applyBorder="1" applyAlignment="1">
      <alignment/>
      <protection/>
    </xf>
    <xf numFmtId="0" fontId="21" fillId="56" borderId="0" xfId="92" applyFont="1" applyFill="1" applyBorder="1" applyAlignment="1">
      <alignment/>
      <protection/>
    </xf>
    <xf numFmtId="0" fontId="24" fillId="56" borderId="0" xfId="92" applyFont="1" applyFill="1" applyBorder="1" applyAlignment="1" applyProtection="1">
      <alignment horizontal="right"/>
      <protection/>
    </xf>
    <xf numFmtId="1" fontId="24" fillId="56" borderId="0" xfId="92" applyNumberFormat="1" applyFont="1" applyFill="1" applyBorder="1" applyAlignment="1">
      <alignment horizontal="right"/>
      <protection/>
    </xf>
    <xf numFmtId="1" fontId="20" fillId="56" borderId="0" xfId="92" applyNumberFormat="1" applyFont="1" applyFill="1" applyBorder="1" applyAlignment="1">
      <alignment/>
      <protection/>
    </xf>
    <xf numFmtId="0" fontId="2" fillId="55" borderId="0" xfId="91" applyFill="1" applyAlignment="1">
      <alignment/>
      <protection/>
    </xf>
    <xf numFmtId="1" fontId="21" fillId="55" borderId="0" xfId="92" applyNumberFormat="1" applyFont="1" applyFill="1" applyBorder="1" applyAlignment="1" applyProtection="1">
      <alignment horizontal="left"/>
      <protection/>
    </xf>
    <xf numFmtId="1" fontId="20" fillId="56" borderId="23" xfId="92" applyNumberFormat="1" applyFont="1" applyFill="1" applyBorder="1" applyAlignment="1" applyProtection="1">
      <alignment wrapText="1"/>
      <protection/>
    </xf>
    <xf numFmtId="0" fontId="2" fillId="56" borderId="24" xfId="91" applyFill="1" applyBorder="1" applyAlignment="1">
      <alignment wrapText="1"/>
      <protection/>
    </xf>
    <xf numFmtId="1" fontId="20" fillId="56" borderId="24" xfId="92" applyNumberFormat="1" applyFont="1" applyFill="1" applyBorder="1" applyAlignment="1">
      <alignment/>
      <protection/>
    </xf>
    <xf numFmtId="0" fontId="20" fillId="56" borderId="24" xfId="92" applyFont="1" applyFill="1" applyBorder="1" applyAlignment="1" applyProtection="1">
      <alignment/>
      <protection/>
    </xf>
    <xf numFmtId="0" fontId="20" fillId="56" borderId="24" xfId="92" applyFont="1" applyFill="1" applyBorder="1" applyAlignment="1">
      <alignment/>
      <protection/>
    </xf>
    <xf numFmtId="0" fontId="2" fillId="56" borderId="24" xfId="91" applyFill="1" applyBorder="1" applyAlignment="1">
      <alignment/>
      <protection/>
    </xf>
    <xf numFmtId="0" fontId="20" fillId="55" borderId="0" xfId="92" applyFont="1" applyFill="1" applyBorder="1" applyAlignment="1" applyProtection="1">
      <alignment/>
      <protection/>
    </xf>
    <xf numFmtId="0" fontId="20" fillId="57" borderId="25" xfId="92" applyFont="1" applyFill="1" applyBorder="1" applyAlignment="1" applyProtection="1">
      <alignment horizontal="left"/>
      <protection/>
    </xf>
    <xf numFmtId="0" fontId="20" fillId="57" borderId="26" xfId="92" applyFont="1" applyFill="1" applyBorder="1" applyAlignment="1" applyProtection="1">
      <alignment horizontal="left"/>
      <protection/>
    </xf>
    <xf numFmtId="0" fontId="20" fillId="57" borderId="0" xfId="92" applyFont="1" applyFill="1" applyBorder="1" applyAlignment="1" applyProtection="1">
      <alignment horizontal="left"/>
      <protection/>
    </xf>
    <xf numFmtId="0" fontId="20" fillId="57" borderId="21" xfId="92" applyFont="1" applyFill="1" applyBorder="1" applyAlignment="1" applyProtection="1">
      <alignment horizontal="left"/>
      <protection/>
    </xf>
    <xf numFmtId="0" fontId="20" fillId="57" borderId="27" xfId="92" applyFont="1" applyFill="1" applyBorder="1" applyAlignment="1" applyProtection="1">
      <alignment/>
      <protection/>
    </xf>
    <xf numFmtId="0" fontId="20" fillId="57" borderId="28" xfId="92" applyFont="1" applyFill="1" applyBorder="1" applyAlignment="1" applyProtection="1">
      <alignment/>
      <protection/>
    </xf>
    <xf numFmtId="0" fontId="0" fillId="57" borderId="0" xfId="0" applyFill="1" applyBorder="1" applyAlignment="1">
      <alignment/>
    </xf>
    <xf numFmtId="1" fontId="24" fillId="56" borderId="29" xfId="92" applyNumberFormat="1" applyFont="1" applyFill="1" applyBorder="1" applyAlignment="1">
      <alignment/>
      <protection/>
    </xf>
    <xf numFmtId="1" fontId="24" fillId="56" borderId="29" xfId="92" applyNumberFormat="1" applyFont="1" applyFill="1" applyBorder="1" applyAlignment="1" applyProtection="1">
      <alignment horizontal="left"/>
      <protection/>
    </xf>
    <xf numFmtId="0" fontId="2" fillId="0" borderId="20" xfId="91" applyBorder="1">
      <alignment/>
      <protection/>
    </xf>
    <xf numFmtId="0" fontId="0" fillId="0" borderId="20" xfId="0" applyBorder="1" applyAlignment="1">
      <alignment/>
    </xf>
    <xf numFmtId="1" fontId="24" fillId="56" borderId="21" xfId="92" applyNumberFormat="1" applyFont="1" applyFill="1" applyBorder="1" applyAlignment="1" applyProtection="1">
      <alignment horizontal="left"/>
      <protection/>
    </xf>
    <xf numFmtId="1" fontId="20" fillId="57" borderId="0" xfId="92" applyNumberFormat="1" applyFont="1" applyFill="1" applyBorder="1" applyAlignment="1">
      <alignment horizontal="center"/>
      <protection/>
    </xf>
    <xf numFmtId="0" fontId="20" fillId="57" borderId="0" xfId="92" applyNumberFormat="1" applyFont="1" applyFill="1" applyBorder="1" applyAlignment="1" applyProtection="1">
      <alignment horizontal="right"/>
      <protection/>
    </xf>
    <xf numFmtId="0" fontId="20" fillId="57" borderId="0" xfId="92" applyNumberFormat="1" applyFont="1" applyFill="1" applyBorder="1" applyAlignment="1">
      <alignment horizontal="right"/>
      <protection/>
    </xf>
    <xf numFmtId="0" fontId="20" fillId="58" borderId="0" xfId="92" applyNumberFormat="1" applyFont="1" applyFill="1" applyBorder="1" applyAlignment="1" applyProtection="1">
      <alignment horizontal="right"/>
      <protection/>
    </xf>
    <xf numFmtId="37" fontId="20" fillId="58" borderId="0" xfId="92" applyNumberFormat="1" applyFont="1" applyFill="1" applyBorder="1" applyAlignment="1" applyProtection="1">
      <alignment horizontal="right"/>
      <protection/>
    </xf>
    <xf numFmtId="37" fontId="20" fillId="58" borderId="0" xfId="92" applyNumberFormat="1" applyFont="1" applyFill="1" applyBorder="1" applyProtection="1">
      <alignment/>
      <protection/>
    </xf>
    <xf numFmtId="1" fontId="24" fillId="57" borderId="0" xfId="92" applyNumberFormat="1" applyFont="1" applyFill="1" applyBorder="1" applyAlignment="1" applyProtection="1">
      <alignment horizontal="right"/>
      <protection/>
    </xf>
    <xf numFmtId="1" fontId="24" fillId="57" borderId="0" xfId="92" applyNumberFormat="1" applyFont="1" applyFill="1" applyBorder="1" applyAlignment="1" applyProtection="1">
      <alignment horizontal="center"/>
      <protection/>
    </xf>
    <xf numFmtId="37" fontId="20" fillId="57" borderId="0" xfId="92" applyNumberFormat="1" applyFont="1" applyFill="1" applyBorder="1" applyAlignment="1" applyProtection="1">
      <alignment horizontal="right"/>
      <protection/>
    </xf>
    <xf numFmtId="37" fontId="20" fillId="57" borderId="0" xfId="92" applyNumberFormat="1" applyFont="1" applyFill="1" applyBorder="1" applyProtection="1">
      <alignment/>
      <protection/>
    </xf>
    <xf numFmtId="1" fontId="21" fillId="57" borderId="0" xfId="92" applyNumberFormat="1" applyFont="1" applyFill="1" applyBorder="1" applyAlignment="1" applyProtection="1">
      <alignment horizontal="right"/>
      <protection/>
    </xf>
    <xf numFmtId="1" fontId="20" fillId="56" borderId="29" xfId="92" applyNumberFormat="1" applyFont="1" applyFill="1" applyBorder="1" applyAlignment="1" applyProtection="1">
      <alignment horizontal="left"/>
      <protection/>
    </xf>
    <xf numFmtId="1" fontId="20" fillId="57" borderId="20" xfId="92" applyNumberFormat="1" applyFont="1" applyFill="1" applyBorder="1" applyAlignment="1" applyProtection="1">
      <alignment horizontal="center"/>
      <protection/>
    </xf>
    <xf numFmtId="0" fontId="20" fillId="57" borderId="20" xfId="92" applyNumberFormat="1" applyFont="1" applyFill="1" applyBorder="1" applyAlignment="1" applyProtection="1">
      <alignment horizontal="right"/>
      <protection/>
    </xf>
    <xf numFmtId="0" fontId="46" fillId="57" borderId="20" xfId="92" applyNumberFormat="1" applyFont="1" applyFill="1" applyBorder="1" applyAlignment="1" applyProtection="1">
      <alignment horizontal="right"/>
      <protection/>
    </xf>
    <xf numFmtId="37" fontId="20" fillId="57" borderId="20" xfId="92" applyNumberFormat="1" applyFont="1" applyFill="1" applyBorder="1" applyAlignment="1" applyProtection="1">
      <alignment horizontal="right"/>
      <protection/>
    </xf>
    <xf numFmtId="0" fontId="20" fillId="57" borderId="21" xfId="92" applyFont="1" applyFill="1" applyBorder="1" applyAlignment="1" applyProtection="1">
      <alignment/>
      <protection/>
    </xf>
    <xf numFmtId="0" fontId="20" fillId="57" borderId="0" xfId="92" applyFont="1" applyFill="1" applyBorder="1" applyAlignment="1" applyProtection="1">
      <alignment/>
      <protection/>
    </xf>
    <xf numFmtId="0" fontId="24" fillId="56" borderId="20" xfId="92" applyFont="1" applyFill="1" applyBorder="1">
      <alignment/>
      <protection/>
    </xf>
    <xf numFmtId="0" fontId="24" fillId="56" borderId="19" xfId="92" applyFont="1" applyFill="1" applyBorder="1" applyAlignment="1" applyProtection="1">
      <alignment horizontal="fill"/>
      <protection/>
    </xf>
    <xf numFmtId="0" fontId="0" fillId="0" borderId="19" xfId="0" applyBorder="1" applyAlignment="1">
      <alignment/>
    </xf>
    <xf numFmtId="0" fontId="2" fillId="55" borderId="0" xfId="91" applyFill="1" applyBorder="1">
      <alignment/>
      <protection/>
    </xf>
    <xf numFmtId="0" fontId="46" fillId="57" borderId="0" xfId="92" applyFont="1" applyFill="1" applyBorder="1">
      <alignment/>
      <protection/>
    </xf>
    <xf numFmtId="0" fontId="2" fillId="55" borderId="20" xfId="91" applyFill="1" applyBorder="1">
      <alignment/>
      <protection/>
    </xf>
    <xf numFmtId="1" fontId="24" fillId="57" borderId="21" xfId="92" applyNumberFormat="1" applyFont="1" applyFill="1" applyBorder="1" applyAlignment="1" applyProtection="1">
      <alignment horizontal="left"/>
      <protection/>
    </xf>
    <xf numFmtId="0" fontId="0" fillId="57" borderId="20" xfId="0" applyFill="1" applyBorder="1" applyAlignment="1">
      <alignment/>
    </xf>
    <xf numFmtId="1" fontId="24" fillId="57" borderId="29" xfId="92" applyNumberFormat="1" applyFont="1" applyFill="1" applyBorder="1" applyAlignment="1" applyProtection="1">
      <alignment horizontal="left"/>
      <protection/>
    </xf>
    <xf numFmtId="0" fontId="24" fillId="57" borderId="20" xfId="92" applyFont="1" applyFill="1" applyBorder="1">
      <alignment/>
      <protection/>
    </xf>
    <xf numFmtId="0" fontId="0" fillId="0" borderId="0" xfId="0" applyBorder="1" applyAlignment="1">
      <alignment/>
    </xf>
    <xf numFmtId="0" fontId="0" fillId="56" borderId="24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1" xfId="92" applyNumberFormat="1" applyFont="1" applyFill="1" applyBorder="1" applyAlignment="1" applyProtection="1">
      <alignment horizontal="right"/>
      <protection/>
    </xf>
    <xf numFmtId="0" fontId="24" fillId="56" borderId="31" xfId="92" applyNumberFormat="1" applyFont="1" applyFill="1" applyBorder="1" applyAlignment="1" applyProtection="1">
      <alignment horizontal="center"/>
      <protection/>
    </xf>
    <xf numFmtId="1" fontId="24" fillId="56" borderId="31" xfId="92" applyNumberFormat="1" applyFont="1" applyFill="1" applyBorder="1" applyAlignment="1" applyProtection="1">
      <alignment horizontal="center"/>
      <protection/>
    </xf>
    <xf numFmtId="0" fontId="24" fillId="56" borderId="31" xfId="92" applyFont="1" applyFill="1" applyBorder="1" applyProtection="1">
      <alignment/>
      <protection/>
    </xf>
    <xf numFmtId="0" fontId="20" fillId="56" borderId="19" xfId="92" applyFont="1" applyFill="1" applyBorder="1" applyAlignment="1">
      <alignment/>
      <protection/>
    </xf>
    <xf numFmtId="0" fontId="20" fillId="56" borderId="19" xfId="92" applyFont="1" applyFill="1" applyBorder="1" applyAlignment="1">
      <alignment/>
      <protection/>
    </xf>
    <xf numFmtId="0" fontId="15" fillId="56" borderId="20" xfId="92" applyFill="1" applyBorder="1" applyAlignment="1">
      <alignment/>
      <protection/>
    </xf>
    <xf numFmtId="0" fontId="20" fillId="57" borderId="20" xfId="92" applyFont="1" applyFill="1" applyBorder="1" applyAlignment="1" applyProtection="1">
      <alignment horizontal="right"/>
      <protection/>
    </xf>
    <xf numFmtId="0" fontId="0" fillId="57" borderId="21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8" xfId="0" applyFill="1" applyBorder="1" applyAlignment="1">
      <alignment/>
    </xf>
    <xf numFmtId="1" fontId="21" fillId="58" borderId="0" xfId="92" applyNumberFormat="1" applyFont="1" applyFill="1" applyBorder="1" applyAlignment="1" applyProtection="1">
      <alignment horizontal="right"/>
      <protection/>
    </xf>
    <xf numFmtId="1" fontId="24" fillId="56" borderId="0" xfId="92" applyNumberFormat="1" applyFont="1" applyFill="1" applyBorder="1" applyAlignment="1">
      <alignment/>
      <protection/>
    </xf>
    <xf numFmtId="0" fontId="24" fillId="56" borderId="32" xfId="92" applyFont="1" applyFill="1" applyBorder="1" applyProtection="1">
      <alignment/>
      <protection/>
    </xf>
    <xf numFmtId="1" fontId="21" fillId="56" borderId="0" xfId="92" applyNumberFormat="1" applyFont="1" applyFill="1" applyBorder="1" applyAlignment="1">
      <alignment horizontal="center"/>
      <protection/>
    </xf>
    <xf numFmtId="0" fontId="20" fillId="57" borderId="33" xfId="92" applyFont="1" applyFill="1" applyBorder="1">
      <alignment/>
      <protection/>
    </xf>
    <xf numFmtId="1" fontId="24" fillId="57" borderId="21" xfId="92" applyNumberFormat="1" applyFont="1" applyFill="1" applyBorder="1" applyAlignment="1" applyProtection="1">
      <alignment horizontal="right"/>
      <protection/>
    </xf>
    <xf numFmtId="0" fontId="24" fillId="56" borderId="34" xfId="92" applyFont="1" applyFill="1" applyBorder="1" applyProtection="1">
      <alignment/>
      <protection/>
    </xf>
    <xf numFmtId="0" fontId="24" fillId="56" borderId="28" xfId="92" applyFont="1" applyFill="1" applyBorder="1" applyProtection="1">
      <alignment/>
      <protection/>
    </xf>
    <xf numFmtId="0" fontId="24" fillId="56" borderId="28" xfId="92" applyNumberFormat="1" applyFont="1" applyFill="1" applyBorder="1" applyAlignment="1" applyProtection="1">
      <alignment horizontal="center"/>
      <protection/>
    </xf>
    <xf numFmtId="1" fontId="24" fillId="56" borderId="28" xfId="92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24" fillId="56" borderId="20" xfId="92" applyFont="1" applyFill="1" applyBorder="1" applyAlignment="1" applyProtection="1">
      <alignment horizontal="right"/>
      <protection/>
    </xf>
    <xf numFmtId="1" fontId="20" fillId="56" borderId="20" xfId="92" applyNumberFormat="1" applyFont="1" applyFill="1" applyBorder="1" applyAlignment="1">
      <alignment/>
      <protection/>
    </xf>
    <xf numFmtId="0" fontId="24" fillId="56" borderId="19" xfId="92" applyFont="1" applyFill="1" applyBorder="1" applyAlignment="1" applyProtection="1">
      <alignment horizontal="right"/>
      <protection/>
    </xf>
    <xf numFmtId="0" fontId="2" fillId="56" borderId="35" xfId="91" applyFill="1" applyBorder="1" applyAlignment="1">
      <alignment/>
      <protection/>
    </xf>
    <xf numFmtId="0" fontId="2" fillId="56" borderId="35" xfId="91" applyFill="1" applyBorder="1">
      <alignment/>
      <protection/>
    </xf>
    <xf numFmtId="1" fontId="21" fillId="57" borderId="35" xfId="92" applyNumberFormat="1" applyFont="1" applyFill="1" applyBorder="1" applyAlignment="1" applyProtection="1">
      <alignment horizontal="right" shrinkToFit="1"/>
      <protection/>
    </xf>
    <xf numFmtId="1" fontId="21" fillId="58" borderId="35" xfId="92" applyNumberFormat="1" applyFont="1" applyFill="1" applyBorder="1" applyAlignment="1" applyProtection="1">
      <alignment horizontal="right" shrinkToFit="1"/>
      <protection/>
    </xf>
    <xf numFmtId="1" fontId="21" fillId="57" borderId="35" xfId="92" applyNumberFormat="1" applyFont="1" applyFill="1" applyBorder="1" applyAlignment="1" applyProtection="1">
      <alignment horizontal="right"/>
      <protection/>
    </xf>
    <xf numFmtId="1" fontId="21" fillId="58" borderId="35" xfId="92" applyNumberFormat="1" applyFont="1" applyFill="1" applyBorder="1" applyAlignment="1" applyProtection="1">
      <alignment horizontal="right"/>
      <protection/>
    </xf>
    <xf numFmtId="0" fontId="0" fillId="57" borderId="35" xfId="0" applyFill="1" applyBorder="1" applyAlignment="1">
      <alignment/>
    </xf>
    <xf numFmtId="0" fontId="20" fillId="57" borderId="35" xfId="92" applyFont="1" applyFill="1" applyBorder="1" applyAlignment="1" applyProtection="1">
      <alignment/>
      <protection/>
    </xf>
    <xf numFmtId="0" fontId="24" fillId="56" borderId="36" xfId="92" applyFont="1" applyFill="1" applyBorder="1" applyAlignment="1" applyProtection="1">
      <alignment horizontal="right"/>
      <protection/>
    </xf>
    <xf numFmtId="164" fontId="21" fillId="57" borderId="37" xfId="92" applyNumberFormat="1" applyFont="1" applyFill="1" applyBorder="1" applyAlignment="1" applyProtection="1">
      <alignment horizontal="right"/>
      <protection/>
    </xf>
    <xf numFmtId="0" fontId="0" fillId="57" borderId="38" xfId="0" applyFill="1" applyBorder="1" applyAlignment="1">
      <alignment/>
    </xf>
    <xf numFmtId="1" fontId="2" fillId="55" borderId="0" xfId="91" applyNumberFormat="1" applyFill="1">
      <alignment/>
      <protection/>
    </xf>
    <xf numFmtId="1" fontId="21" fillId="56" borderId="0" xfId="92" applyNumberFormat="1" applyFont="1" applyFill="1" applyBorder="1" applyAlignment="1" applyProtection="1">
      <alignment horizontal="right"/>
      <protection/>
    </xf>
    <xf numFmtId="0" fontId="21" fillId="56" borderId="19" xfId="92" applyNumberFormat="1" applyFont="1" applyFill="1" applyBorder="1" applyAlignment="1" applyProtection="1" quotePrefix="1">
      <alignment horizontal="right"/>
      <protection/>
    </xf>
    <xf numFmtId="1" fontId="21" fillId="57" borderId="20" xfId="92" applyNumberFormat="1" applyFont="1" applyFill="1" applyBorder="1" applyAlignment="1" applyProtection="1">
      <alignment horizontal="right"/>
      <protection/>
    </xf>
    <xf numFmtId="1" fontId="21" fillId="56" borderId="0" xfId="92" applyNumberFormat="1" applyFont="1" applyFill="1" applyBorder="1" applyAlignment="1" applyProtection="1">
      <alignment/>
      <protection/>
    </xf>
    <xf numFmtId="1" fontId="24" fillId="56" borderId="0" xfId="92" applyNumberFormat="1" applyFont="1" applyFill="1" applyBorder="1" applyAlignment="1" applyProtection="1">
      <alignment horizontal="right"/>
      <protection/>
    </xf>
    <xf numFmtId="1" fontId="20" fillId="58" borderId="0" xfId="92" applyNumberFormat="1" applyFont="1" applyFill="1" applyBorder="1" applyAlignment="1" applyProtection="1">
      <alignment horizontal="right"/>
      <protection/>
    </xf>
    <xf numFmtId="1" fontId="20" fillId="57" borderId="20" xfId="92" applyNumberFormat="1" applyFont="1" applyFill="1" applyBorder="1" applyAlignment="1" applyProtection="1">
      <alignment horizontal="right"/>
      <protection/>
    </xf>
    <xf numFmtId="1" fontId="23" fillId="56" borderId="0" xfId="92" applyNumberFormat="1" applyFont="1" applyFill="1" applyBorder="1" applyAlignment="1" applyProtection="1">
      <alignment horizontal="right"/>
      <protection/>
    </xf>
    <xf numFmtId="0" fontId="23" fillId="56" borderId="35" xfId="92" applyFont="1" applyFill="1" applyBorder="1" applyAlignment="1" applyProtection="1">
      <alignment horizontal="right"/>
      <protection/>
    </xf>
    <xf numFmtId="37" fontId="24" fillId="56" borderId="20" xfId="92" applyNumberFormat="1" applyFont="1" applyFill="1" applyBorder="1" applyAlignment="1" applyProtection="1">
      <alignment horizontal="right"/>
      <protection/>
    </xf>
    <xf numFmtId="1" fontId="23" fillId="56" borderId="0" xfId="92" applyNumberFormat="1" applyFont="1" applyFill="1" applyBorder="1" applyAlignment="1">
      <alignment horizontal="right"/>
      <protection/>
    </xf>
    <xf numFmtId="0" fontId="24" fillId="56" borderId="0" xfId="92" applyFont="1" applyFill="1" applyBorder="1" applyAlignment="1">
      <alignment horizontal="right"/>
      <protection/>
    </xf>
    <xf numFmtId="164" fontId="24" fillId="56" borderId="37" xfId="92" applyNumberFormat="1" applyFont="1" applyFill="1" applyBorder="1" applyAlignment="1" applyProtection="1">
      <alignment horizontal="right"/>
      <protection/>
    </xf>
    <xf numFmtId="1" fontId="24" fillId="56" borderId="19" xfId="92" applyNumberFormat="1" applyFont="1" applyFill="1" applyBorder="1" applyAlignment="1" applyProtection="1">
      <alignment horizontal="right"/>
      <protection/>
    </xf>
    <xf numFmtId="1" fontId="23" fillId="56" borderId="19" xfId="92" applyNumberFormat="1" applyFont="1" applyFill="1" applyBorder="1" applyAlignment="1" applyProtection="1">
      <alignment horizontal="right"/>
      <protection/>
    </xf>
    <xf numFmtId="1" fontId="23" fillId="57" borderId="0" xfId="92" applyNumberFormat="1" applyFont="1" applyFill="1" applyBorder="1" applyAlignment="1" applyProtection="1">
      <alignment horizontal="right"/>
      <protection/>
    </xf>
    <xf numFmtId="1" fontId="23" fillId="58" borderId="0" xfId="92" applyNumberFormat="1" applyFont="1" applyFill="1" applyBorder="1" applyAlignment="1" applyProtection="1">
      <alignment horizontal="right"/>
      <protection/>
    </xf>
    <xf numFmtId="1" fontId="20" fillId="58" borderId="0" xfId="92" applyNumberFormat="1" applyFont="1" applyFill="1" applyBorder="1" applyAlignment="1" applyProtection="1">
      <alignment horizontal="right" shrinkToFit="1"/>
      <protection/>
    </xf>
    <xf numFmtId="0" fontId="25" fillId="57" borderId="0" xfId="92" applyFont="1" applyFill="1" applyBorder="1" applyAlignment="1" applyProtection="1">
      <alignment horizontal="right"/>
      <protection/>
    </xf>
    <xf numFmtId="0" fontId="20" fillId="58" borderId="0" xfId="92" applyFont="1" applyFill="1" applyBorder="1" applyAlignment="1">
      <alignment horizontal="right"/>
      <protection/>
    </xf>
    <xf numFmtId="1" fontId="23" fillId="57" borderId="20" xfId="92" applyNumberFormat="1" applyFont="1" applyFill="1" applyBorder="1" applyAlignment="1" applyProtection="1">
      <alignment horizontal="right"/>
      <protection/>
    </xf>
    <xf numFmtId="0" fontId="20" fillId="57" borderId="20" xfId="92" applyFont="1" applyFill="1" applyBorder="1" applyAlignment="1">
      <alignment horizontal="right"/>
      <protection/>
    </xf>
    <xf numFmtId="1" fontId="21" fillId="56" borderId="35" xfId="92" applyNumberFormat="1" applyFont="1" applyFill="1" applyBorder="1" applyAlignment="1" applyProtection="1">
      <alignment/>
      <protection/>
    </xf>
    <xf numFmtId="1" fontId="21" fillId="56" borderId="20" xfId="92" applyNumberFormat="1" applyFont="1" applyFill="1" applyBorder="1" applyAlignment="1" applyProtection="1">
      <alignment horizontal="right"/>
      <protection/>
    </xf>
    <xf numFmtId="1" fontId="24" fillId="56" borderId="39" xfId="92" applyNumberFormat="1" applyFont="1" applyFill="1" applyBorder="1" applyAlignment="1" applyProtection="1">
      <alignment horizontal="center"/>
      <protection/>
    </xf>
    <xf numFmtId="1" fontId="24" fillId="56" borderId="29" xfId="92" applyNumberFormat="1" applyFont="1" applyFill="1" applyBorder="1" applyAlignment="1">
      <alignment horizontal="center"/>
      <protection/>
    </xf>
    <xf numFmtId="1" fontId="24" fillId="56" borderId="20" xfId="92" applyNumberFormat="1" applyFont="1" applyFill="1" applyBorder="1" applyAlignment="1">
      <alignment horizontal="center"/>
      <protection/>
    </xf>
    <xf numFmtId="1" fontId="24" fillId="56" borderId="40" xfId="92" applyNumberFormat="1" applyFont="1" applyFill="1" applyBorder="1" applyAlignment="1">
      <alignment horizontal="center"/>
      <protection/>
    </xf>
    <xf numFmtId="0" fontId="24" fillId="56" borderId="39" xfId="92" applyNumberFormat="1" applyFont="1" applyFill="1" applyBorder="1" applyAlignment="1" applyProtection="1" quotePrefix="1">
      <alignment horizontal="center"/>
      <protection/>
    </xf>
    <xf numFmtId="0" fontId="24" fillId="56" borderId="31" xfId="92" applyNumberFormat="1" applyFont="1" applyFill="1" applyBorder="1" applyAlignment="1" applyProtection="1" quotePrefix="1">
      <alignment horizontal="center"/>
      <protection/>
    </xf>
    <xf numFmtId="0" fontId="24" fillId="56" borderId="41" xfId="92" applyNumberFormat="1" applyFont="1" applyFill="1" applyBorder="1" applyAlignment="1" applyProtection="1" quotePrefix="1">
      <alignment horizontal="center"/>
      <protection/>
    </xf>
    <xf numFmtId="1" fontId="24" fillId="57" borderId="21" xfId="92" applyNumberFormat="1" applyFont="1" applyFill="1" applyBorder="1" applyAlignment="1" applyProtection="1">
      <alignment/>
      <protection/>
    </xf>
    <xf numFmtId="1" fontId="24" fillId="57" borderId="0" xfId="92" applyNumberFormat="1" applyFont="1" applyFill="1" applyBorder="1" applyAlignment="1" applyProtection="1">
      <alignment/>
      <protection/>
    </xf>
    <xf numFmtId="1" fontId="24" fillId="58" borderId="21" xfId="92" applyNumberFormat="1" applyFont="1" applyFill="1" applyBorder="1" applyAlignment="1" applyProtection="1">
      <alignment/>
      <protection/>
    </xf>
    <xf numFmtId="1" fontId="24" fillId="58" borderId="0" xfId="92" applyNumberFormat="1" applyFont="1" applyFill="1" applyBorder="1" applyAlignment="1" applyProtection="1">
      <alignment/>
      <protection/>
    </xf>
    <xf numFmtId="1" fontId="24" fillId="58" borderId="0" xfId="92" applyNumberFormat="1" applyFont="1" applyFill="1" applyBorder="1" applyAlignment="1" applyProtection="1">
      <alignment horizontal="center"/>
      <protection/>
    </xf>
    <xf numFmtId="1" fontId="24" fillId="57" borderId="20" xfId="92" applyNumberFormat="1" applyFont="1" applyFill="1" applyBorder="1" applyAlignment="1" applyProtection="1">
      <alignment horizontal="center"/>
      <protection/>
    </xf>
    <xf numFmtId="1" fontId="24" fillId="57" borderId="20" xfId="92" applyNumberFormat="1" applyFont="1" applyFill="1" applyBorder="1" applyAlignment="1" applyProtection="1">
      <alignment/>
      <protection/>
    </xf>
    <xf numFmtId="0" fontId="24" fillId="56" borderId="19" xfId="92" applyFont="1" applyFill="1" applyBorder="1">
      <alignment/>
      <protection/>
    </xf>
    <xf numFmtId="37" fontId="20" fillId="57" borderId="20" xfId="92" applyNumberFormat="1" applyFont="1" applyFill="1" applyBorder="1" applyProtection="1">
      <alignment/>
      <protection/>
    </xf>
    <xf numFmtId="0" fontId="24" fillId="56" borderId="36" xfId="92" applyFont="1" applyFill="1" applyBorder="1">
      <alignment/>
      <protection/>
    </xf>
    <xf numFmtId="37" fontId="20" fillId="57" borderId="37" xfId="92" applyNumberFormat="1" applyFont="1" applyFill="1" applyBorder="1" applyProtection="1">
      <alignment/>
      <protection/>
    </xf>
    <xf numFmtId="0" fontId="20" fillId="57" borderId="38" xfId="92" applyFont="1" applyFill="1" applyBorder="1" applyAlignment="1" applyProtection="1">
      <alignment/>
      <protection/>
    </xf>
    <xf numFmtId="1" fontId="21" fillId="56" borderId="20" xfId="92" applyNumberFormat="1" applyFont="1" applyFill="1" applyBorder="1" applyAlignment="1">
      <alignment horizontal="center"/>
      <protection/>
    </xf>
    <xf numFmtId="1" fontId="21" fillId="56" borderId="37" xfId="92" applyNumberFormat="1" applyFont="1" applyFill="1" applyBorder="1" applyAlignment="1">
      <alignment horizontal="center"/>
      <protection/>
    </xf>
    <xf numFmtId="0" fontId="21" fillId="56" borderId="20" xfId="92" applyFont="1" applyFill="1" applyBorder="1" applyProtection="1">
      <alignment/>
      <protection/>
    </xf>
    <xf numFmtId="0" fontId="21" fillId="56" borderId="37" xfId="92" applyFont="1" applyFill="1" applyBorder="1" applyAlignment="1" applyProtection="1">
      <alignment horizontal="right"/>
      <protection/>
    </xf>
    <xf numFmtId="0" fontId="21" fillId="57" borderId="0" xfId="92" applyFont="1" applyFill="1" applyBorder="1">
      <alignment/>
      <protection/>
    </xf>
    <xf numFmtId="0" fontId="21" fillId="57" borderId="35" xfId="92" applyFont="1" applyFill="1" applyBorder="1" applyAlignment="1">
      <alignment horizontal="center"/>
      <protection/>
    </xf>
    <xf numFmtId="37" fontId="21" fillId="58" borderId="0" xfId="92" applyNumberFormat="1" applyFont="1" applyFill="1" applyBorder="1" applyProtection="1">
      <alignment/>
      <protection/>
    </xf>
    <xf numFmtId="37" fontId="21" fillId="58" borderId="35" xfId="92" applyNumberFormat="1" applyFont="1" applyFill="1" applyBorder="1" applyProtection="1">
      <alignment/>
      <protection/>
    </xf>
    <xf numFmtId="37" fontId="21" fillId="57" borderId="0" xfId="92" applyNumberFormat="1" applyFont="1" applyFill="1" applyBorder="1" applyProtection="1">
      <alignment/>
      <protection/>
    </xf>
    <xf numFmtId="37" fontId="21" fillId="57" borderId="35" xfId="92" applyNumberFormat="1" applyFont="1" applyFill="1" applyBorder="1" applyProtection="1">
      <alignment/>
      <protection/>
    </xf>
    <xf numFmtId="37" fontId="21" fillId="57" borderId="20" xfId="92" applyNumberFormat="1" applyFont="1" applyFill="1" applyBorder="1" applyProtection="1">
      <alignment/>
      <protection/>
    </xf>
    <xf numFmtId="37" fontId="21" fillId="57" borderId="37" xfId="92" applyNumberFormat="1" applyFont="1" applyFill="1" applyBorder="1" applyProtection="1">
      <alignment/>
      <protection/>
    </xf>
    <xf numFmtId="0" fontId="24" fillId="57" borderId="42" xfId="92" applyNumberFormat="1" applyFont="1" applyFill="1" applyBorder="1" applyAlignment="1">
      <alignment horizontal="right"/>
      <protection/>
    </xf>
    <xf numFmtId="0" fontId="24" fillId="57" borderId="0" xfId="92" applyNumberFormat="1" applyFont="1" applyFill="1" applyBorder="1" applyAlignment="1">
      <alignment horizontal="right"/>
      <protection/>
    </xf>
    <xf numFmtId="0" fontId="24" fillId="57" borderId="35" xfId="92" applyNumberFormat="1" applyFont="1" applyFill="1" applyBorder="1" applyAlignment="1">
      <alignment horizontal="right"/>
      <protection/>
    </xf>
    <xf numFmtId="1" fontId="24" fillId="58" borderId="42" xfId="92" applyNumberFormat="1" applyFont="1" applyFill="1" applyBorder="1" applyAlignment="1" applyProtection="1">
      <alignment horizontal="right"/>
      <protection/>
    </xf>
    <xf numFmtId="1" fontId="24" fillId="57" borderId="42" xfId="92" applyNumberFormat="1" applyFont="1" applyFill="1" applyBorder="1" applyAlignment="1" applyProtection="1">
      <alignment horizontal="right"/>
      <protection/>
    </xf>
    <xf numFmtId="164" fontId="21" fillId="58" borderId="35" xfId="92" applyNumberFormat="1" applyFont="1" applyFill="1" applyBorder="1" applyAlignment="1" applyProtection="1">
      <alignment horizontal="right"/>
      <protection/>
    </xf>
    <xf numFmtId="0" fontId="2" fillId="57" borderId="36" xfId="91" applyFill="1" applyBorder="1" applyAlignment="1">
      <alignment horizontal="right"/>
      <protection/>
    </xf>
    <xf numFmtId="0" fontId="0" fillId="57" borderId="0" xfId="0" applyFill="1" applyAlignment="1">
      <alignment/>
    </xf>
    <xf numFmtId="1" fontId="24" fillId="57" borderId="27" xfId="92" applyNumberFormat="1" applyFont="1" applyFill="1" applyBorder="1" applyAlignment="1" applyProtection="1">
      <alignment/>
      <protection/>
    </xf>
    <xf numFmtId="1" fontId="24" fillId="57" borderId="28" xfId="92" applyNumberFormat="1" applyFont="1" applyFill="1" applyBorder="1" applyAlignment="1" applyProtection="1">
      <alignment/>
      <protection/>
    </xf>
    <xf numFmtId="1" fontId="24" fillId="57" borderId="43" xfId="92" applyNumberFormat="1" applyFont="1" applyFill="1" applyBorder="1" applyAlignment="1" applyProtection="1">
      <alignment horizontal="right"/>
      <protection/>
    </xf>
    <xf numFmtId="0" fontId="20" fillId="58" borderId="0" xfId="92" applyNumberFormat="1" applyFont="1" applyFill="1" applyBorder="1" applyAlignment="1">
      <alignment horizontal="right"/>
      <protection/>
    </xf>
    <xf numFmtId="1" fontId="24" fillId="58" borderId="44" xfId="92" applyNumberFormat="1" applyFont="1" applyFill="1" applyBorder="1" applyAlignment="1" applyProtection="1">
      <alignment/>
      <protection/>
    </xf>
    <xf numFmtId="1" fontId="20" fillId="58" borderId="20" xfId="92" applyNumberFormat="1" applyFont="1" applyFill="1" applyBorder="1" applyAlignment="1" applyProtection="1">
      <alignment horizontal="center"/>
      <protection/>
    </xf>
    <xf numFmtId="0" fontId="20" fillId="58" borderId="20" xfId="92" applyNumberFormat="1" applyFont="1" applyFill="1" applyBorder="1" applyAlignment="1" applyProtection="1">
      <alignment horizontal="right"/>
      <protection/>
    </xf>
    <xf numFmtId="1" fontId="24" fillId="58" borderId="45" xfId="92" applyNumberFormat="1" applyFont="1" applyFill="1" applyBorder="1" applyAlignment="1" applyProtection="1">
      <alignment horizontal="right"/>
      <protection/>
    </xf>
    <xf numFmtId="37" fontId="20" fillId="58" borderId="20" xfId="92" applyNumberFormat="1" applyFont="1" applyFill="1" applyBorder="1" applyAlignment="1" applyProtection="1">
      <alignment horizontal="right"/>
      <protection/>
    </xf>
    <xf numFmtId="37" fontId="21" fillId="58" borderId="20" xfId="92" applyNumberFormat="1" applyFont="1" applyFill="1" applyBorder="1" applyProtection="1">
      <alignment/>
      <protection/>
    </xf>
    <xf numFmtId="37" fontId="21" fillId="58" borderId="37" xfId="92" applyNumberFormat="1" applyFont="1" applyFill="1" applyBorder="1" applyProtection="1">
      <alignment/>
      <protection/>
    </xf>
    <xf numFmtId="1" fontId="24" fillId="56" borderId="20" xfId="92" applyNumberFormat="1" applyFont="1" applyFill="1" applyBorder="1" applyAlignment="1">
      <alignment horizontal="right"/>
      <protection/>
    </xf>
    <xf numFmtId="1" fontId="24" fillId="58" borderId="33" xfId="92" applyNumberFormat="1" applyFont="1" applyFill="1" applyBorder="1">
      <alignment/>
      <protection/>
    </xf>
    <xf numFmtId="1" fontId="24" fillId="57" borderId="33" xfId="92" applyNumberFormat="1" applyFont="1" applyFill="1" applyBorder="1">
      <alignment/>
      <protection/>
    </xf>
    <xf numFmtId="1" fontId="24" fillId="58" borderId="44" xfId="92" applyNumberFormat="1" applyFont="1" applyFill="1" applyBorder="1">
      <alignment/>
      <protection/>
    </xf>
    <xf numFmtId="37" fontId="21" fillId="58" borderId="19" xfId="92" applyNumberFormat="1" applyFont="1" applyFill="1" applyBorder="1" applyProtection="1">
      <alignment/>
      <protection/>
    </xf>
    <xf numFmtId="0" fontId="15" fillId="56" borderId="19" xfId="92" applyFill="1" applyBorder="1" applyAlignment="1">
      <alignment horizontal="center" wrapText="1"/>
      <protection/>
    </xf>
    <xf numFmtId="1" fontId="24" fillId="56" borderId="25" xfId="92" applyNumberFormat="1" applyFont="1" applyFill="1" applyBorder="1" applyAlignment="1" applyProtection="1">
      <alignment horizontal="center"/>
      <protection/>
    </xf>
    <xf numFmtId="1" fontId="27" fillId="56" borderId="24" xfId="92" applyNumberFormat="1" applyFont="1" applyFill="1" applyBorder="1" applyAlignment="1">
      <alignment horizontal="center"/>
      <protection/>
    </xf>
    <xf numFmtId="1" fontId="27" fillId="56" borderId="24" xfId="92" applyNumberFormat="1" applyFont="1" applyFill="1" applyBorder="1" applyAlignment="1">
      <alignment/>
      <protection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1" fontId="24" fillId="55" borderId="0" xfId="92" applyNumberFormat="1" applyFont="1" applyFill="1" applyBorder="1" applyAlignment="1">
      <alignment/>
      <protection/>
    </xf>
    <xf numFmtId="1" fontId="24" fillId="55" borderId="29" xfId="92" applyNumberFormat="1" applyFont="1" applyFill="1" applyBorder="1" applyAlignment="1">
      <alignment/>
      <protection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1" fontId="24" fillId="56" borderId="20" xfId="92" applyNumberFormat="1" applyFont="1" applyFill="1" applyBorder="1" applyAlignment="1">
      <alignment/>
      <protection/>
    </xf>
    <xf numFmtId="1" fontId="24" fillId="55" borderId="35" xfId="92" applyNumberFormat="1" applyFont="1" applyFill="1" applyBorder="1" applyAlignment="1">
      <alignment/>
      <protection/>
    </xf>
    <xf numFmtId="1" fontId="24" fillId="56" borderId="19" xfId="92" applyNumberFormat="1" applyFont="1" applyFill="1" applyBorder="1" applyAlignment="1">
      <alignment horizontal="center"/>
      <protection/>
    </xf>
    <xf numFmtId="0" fontId="24" fillId="56" borderId="19" xfId="92" applyFont="1" applyFill="1" applyBorder="1" applyAlignment="1">
      <alignment horizontal="center"/>
      <protection/>
    </xf>
    <xf numFmtId="0" fontId="24" fillId="56" borderId="36" xfId="92" applyFont="1" applyFill="1" applyBorder="1" applyAlignment="1">
      <alignment horizontal="center"/>
      <protection/>
    </xf>
    <xf numFmtId="0" fontId="28" fillId="56" borderId="20" xfId="91" applyFont="1" applyFill="1" applyBorder="1" applyAlignment="1">
      <alignment horizontal="center"/>
      <protection/>
    </xf>
    <xf numFmtId="0" fontId="28" fillId="56" borderId="37" xfId="91" applyFont="1" applyFill="1" applyBorder="1" applyAlignment="1">
      <alignment horizontal="center"/>
      <protection/>
    </xf>
    <xf numFmtId="1" fontId="24" fillId="56" borderId="19" xfId="92" applyNumberFormat="1" applyFont="1" applyFill="1" applyBorder="1" applyAlignment="1">
      <alignment horizontal="center" wrapText="1"/>
      <protection/>
    </xf>
    <xf numFmtId="0" fontId="15" fillId="56" borderId="19" xfId="92" applyFill="1" applyBorder="1" applyAlignment="1">
      <alignment horizontal="center" wrapText="1"/>
      <protection/>
    </xf>
    <xf numFmtId="1" fontId="24" fillId="56" borderId="20" xfId="92" applyNumberFormat="1" applyFont="1" applyFill="1" applyBorder="1" applyAlignment="1">
      <alignment horizontal="right"/>
      <protection/>
    </xf>
    <xf numFmtId="0" fontId="15" fillId="56" borderId="20" xfId="92" applyFill="1" applyBorder="1" applyAlignment="1">
      <alignment/>
      <protection/>
    </xf>
    <xf numFmtId="0" fontId="24" fillId="56" borderId="26" xfId="92" applyFont="1" applyFill="1" applyBorder="1" applyAlignment="1" applyProtection="1">
      <alignment horizontal="center"/>
      <protection/>
    </xf>
    <xf numFmtId="0" fontId="24" fillId="56" borderId="46" xfId="92" applyFont="1" applyFill="1" applyBorder="1" applyAlignment="1" applyProtection="1">
      <alignment horizontal="center"/>
      <protection/>
    </xf>
    <xf numFmtId="0" fontId="24" fillId="56" borderId="47" xfId="92" applyFont="1" applyFill="1" applyBorder="1" applyAlignment="1" applyProtection="1">
      <alignment horizontal="center"/>
      <protection/>
    </xf>
    <xf numFmtId="0" fontId="21" fillId="56" borderId="0" xfId="92" applyFont="1" applyFill="1" applyBorder="1" applyAlignment="1" applyProtection="1">
      <alignment horizontal="center"/>
      <protection/>
    </xf>
    <xf numFmtId="0" fontId="21" fillId="56" borderId="35" xfId="92" applyFont="1" applyFill="1" applyBorder="1" applyAlignment="1" applyProtection="1">
      <alignment horizontal="center"/>
      <protection/>
    </xf>
    <xf numFmtId="1" fontId="24" fillId="56" borderId="0" xfId="92" applyNumberFormat="1" applyFont="1" applyFill="1" applyBorder="1" applyAlignment="1" applyProtection="1">
      <alignment horizontal="center"/>
      <protection/>
    </xf>
    <xf numFmtId="1" fontId="21" fillId="56" borderId="19" xfId="92" applyNumberFormat="1" applyFont="1" applyFill="1" applyBorder="1" applyAlignment="1" applyProtection="1">
      <alignment horizontal="center"/>
      <protection/>
    </xf>
    <xf numFmtId="1" fontId="21" fillId="56" borderId="19" xfId="92" applyNumberFormat="1" applyFont="1" applyFill="1" applyBorder="1" applyAlignment="1" applyProtection="1">
      <alignment horizontal="center" wrapText="1"/>
      <protection/>
    </xf>
    <xf numFmtId="1" fontId="21" fillId="56" borderId="19" xfId="92" applyNumberFormat="1" applyFont="1" applyFill="1" applyBorder="1" applyAlignment="1">
      <alignment horizontal="center"/>
      <protection/>
    </xf>
    <xf numFmtId="1" fontId="24" fillId="56" borderId="48" xfId="92" applyNumberFormat="1" applyFont="1" applyFill="1" applyBorder="1" applyAlignment="1" applyProtection="1">
      <alignment horizontal="center"/>
      <protection/>
    </xf>
    <xf numFmtId="1" fontId="24" fillId="56" borderId="49" xfId="92" applyNumberFormat="1" applyFont="1" applyFill="1" applyBorder="1" applyAlignment="1" applyProtection="1">
      <alignment horizontal="center"/>
      <protection/>
    </xf>
    <xf numFmtId="1" fontId="24" fillId="56" borderId="50" xfId="92" applyNumberFormat="1" applyFont="1" applyFill="1" applyBorder="1" applyAlignment="1" applyProtection="1">
      <alignment horizontal="center"/>
      <protection/>
    </xf>
    <xf numFmtId="1" fontId="24" fillId="56" borderId="26" xfId="92" applyNumberFormat="1" applyFont="1" applyFill="1" applyBorder="1" applyAlignment="1" applyProtection="1">
      <alignment horizontal="center"/>
      <protection/>
    </xf>
    <xf numFmtId="1" fontId="27" fillId="56" borderId="23" xfId="92" applyNumberFormat="1" applyFont="1" applyFill="1" applyBorder="1" applyAlignment="1">
      <alignment horizontal="center"/>
      <protection/>
    </xf>
    <xf numFmtId="1" fontId="27" fillId="56" borderId="24" xfId="92" applyNumberFormat="1" applyFont="1" applyFill="1" applyBorder="1" applyAlignment="1">
      <alignment horizontal="center"/>
      <protection/>
    </xf>
    <xf numFmtId="1" fontId="27" fillId="56" borderId="51" xfId="92" applyNumberFormat="1" applyFont="1" applyFill="1" applyBorder="1" applyAlignment="1">
      <alignment horizontal="center"/>
      <protection/>
    </xf>
    <xf numFmtId="1" fontId="27" fillId="56" borderId="0" xfId="92" applyNumberFormat="1" applyFont="1" applyFill="1" applyBorder="1" applyAlignment="1">
      <alignment/>
      <protection/>
    </xf>
    <xf numFmtId="0" fontId="0" fillId="56" borderId="31" xfId="0" applyFill="1" applyBorder="1" applyAlignment="1">
      <alignment/>
    </xf>
    <xf numFmtId="0" fontId="0" fillId="56" borderId="39" xfId="0" applyFill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Sheet1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view="pageBreakPreview" zoomScale="130" zoomScaleSheetLayoutView="130" zoomScalePageLayoutView="0" workbookViewId="0" topLeftCell="A2">
      <selection activeCell="V27" sqref="V27"/>
    </sheetView>
  </sheetViews>
  <sheetFormatPr defaultColWidth="9.140625" defaultRowHeight="15"/>
  <cols>
    <col min="1" max="1" width="14.7109375" style="0" customWidth="1"/>
    <col min="2" max="2" width="15.57421875" style="0" customWidth="1"/>
  </cols>
  <sheetData>
    <row r="1" spans="1:40" s="22" customFormat="1" ht="17.25">
      <c r="A1" s="36"/>
      <c r="B1" s="37"/>
      <c r="C1" s="37"/>
      <c r="D1" s="38"/>
      <c r="E1" s="37"/>
      <c r="F1" s="38"/>
      <c r="G1" s="38"/>
      <c r="H1" s="38"/>
      <c r="I1" s="39"/>
      <c r="J1" s="40"/>
      <c r="K1" s="40"/>
      <c r="L1" s="40"/>
      <c r="M1" s="40"/>
      <c r="N1" s="40"/>
      <c r="O1" s="40"/>
      <c r="P1" s="39"/>
      <c r="Q1" s="41"/>
      <c r="R1" s="41"/>
      <c r="S1" s="41"/>
      <c r="T1" s="41"/>
      <c r="U1" s="11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23"/>
      <c r="AK1" s="23"/>
      <c r="AL1" s="23"/>
      <c r="AM1" s="23"/>
      <c r="AN1" s="23"/>
    </row>
    <row r="2" spans="1:40" s="24" customFormat="1" ht="15.75">
      <c r="A2" s="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4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25"/>
      <c r="AK2" s="25"/>
      <c r="AL2" s="25"/>
      <c r="AM2" s="25"/>
      <c r="AN2" s="25"/>
    </row>
    <row r="3" spans="1:40" s="22" customFormat="1" ht="18.75">
      <c r="A3" s="26"/>
      <c r="B3" s="27"/>
      <c r="C3" s="27"/>
      <c r="D3" s="27"/>
      <c r="E3" s="27"/>
      <c r="F3" s="27"/>
      <c r="G3" s="27"/>
      <c r="H3" s="27"/>
      <c r="I3" s="28" t="s">
        <v>1</v>
      </c>
      <c r="J3" s="29"/>
      <c r="K3" s="29"/>
      <c r="L3" s="30"/>
      <c r="M3" s="30"/>
      <c r="N3" s="30"/>
      <c r="O3" s="30"/>
      <c r="P3" s="30"/>
      <c r="Q3" s="20"/>
      <c r="R3" s="20"/>
      <c r="S3" s="20"/>
      <c r="T3" s="20"/>
      <c r="U3" s="11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1"/>
      <c r="AK3" s="21"/>
      <c r="AL3" s="21"/>
      <c r="AM3" s="21"/>
      <c r="AN3" s="21"/>
    </row>
    <row r="4" spans="1:40" s="22" customFormat="1" ht="17.25">
      <c r="A4" s="66"/>
      <c r="B4" s="109"/>
      <c r="C4" s="33"/>
      <c r="D4" s="33"/>
      <c r="E4" s="33"/>
      <c r="F4" s="33"/>
      <c r="G4" s="33"/>
      <c r="H4" s="33"/>
      <c r="I4" s="18"/>
      <c r="J4" s="6"/>
      <c r="K4" s="6"/>
      <c r="L4" s="19"/>
      <c r="M4" s="19"/>
      <c r="N4" s="19"/>
      <c r="O4" s="19"/>
      <c r="P4" s="19"/>
      <c r="Q4" s="20"/>
      <c r="R4" s="20"/>
      <c r="S4" s="20"/>
      <c r="T4" s="217" t="s">
        <v>86</v>
      </c>
      <c r="U4" s="21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1"/>
      <c r="AK4" s="21"/>
      <c r="AL4" s="21"/>
      <c r="AM4" s="21"/>
      <c r="AN4" s="21"/>
    </row>
    <row r="5" spans="1:40" s="53" customFormat="1" ht="17.25">
      <c r="A5" s="51" t="s">
        <v>26</v>
      </c>
      <c r="B5" s="146" t="s">
        <v>71</v>
      </c>
      <c r="C5" s="214" t="s">
        <v>83</v>
      </c>
      <c r="D5" s="214"/>
      <c r="E5" s="214"/>
      <c r="F5" s="214" t="s">
        <v>3</v>
      </c>
      <c r="G5" s="214"/>
      <c r="H5" s="214"/>
      <c r="I5" s="214"/>
      <c r="J5" s="214"/>
      <c r="K5" s="214"/>
      <c r="L5" s="215" t="s">
        <v>84</v>
      </c>
      <c r="M5" s="215"/>
      <c r="N5" s="215"/>
      <c r="O5" s="215"/>
      <c r="P5" s="215"/>
      <c r="Q5" s="215"/>
      <c r="R5" s="215"/>
      <c r="S5" s="215"/>
      <c r="T5" s="215"/>
      <c r="U5" s="216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21" ht="15.75">
      <c r="A6" s="15"/>
      <c r="B6" s="123" t="s">
        <v>27</v>
      </c>
      <c r="C6" s="127" t="s">
        <v>28</v>
      </c>
      <c r="D6" s="127" t="s">
        <v>29</v>
      </c>
      <c r="E6" s="130" t="s">
        <v>27</v>
      </c>
      <c r="F6" s="127" t="s">
        <v>30</v>
      </c>
      <c r="G6" s="127" t="s">
        <v>31</v>
      </c>
      <c r="H6" s="127" t="s">
        <v>32</v>
      </c>
      <c r="I6" s="31" t="s">
        <v>33</v>
      </c>
      <c r="J6" s="31" t="s">
        <v>34</v>
      </c>
      <c r="K6" s="130" t="s">
        <v>27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1" t="s">
        <v>40</v>
      </c>
      <c r="R6" s="31" t="s">
        <v>41</v>
      </c>
      <c r="S6" s="31" t="s">
        <v>42</v>
      </c>
      <c r="T6" s="31" t="s">
        <v>34</v>
      </c>
      <c r="U6" s="131" t="s">
        <v>27</v>
      </c>
    </row>
    <row r="7" spans="1:21" ht="15">
      <c r="A7" s="15"/>
      <c r="B7" s="32"/>
      <c r="C7" s="32"/>
      <c r="D7" s="32"/>
      <c r="E7" s="32"/>
      <c r="F7" s="32"/>
      <c r="G7" s="127" t="s">
        <v>4</v>
      </c>
      <c r="H7" s="127" t="s">
        <v>5</v>
      </c>
      <c r="I7" s="108" t="s">
        <v>5</v>
      </c>
      <c r="J7" s="132"/>
      <c r="K7" s="133"/>
      <c r="L7" s="108" t="s">
        <v>4</v>
      </c>
      <c r="M7" s="108" t="s">
        <v>6</v>
      </c>
      <c r="N7" s="108" t="s">
        <v>7</v>
      </c>
      <c r="O7" s="108" t="s">
        <v>8</v>
      </c>
      <c r="P7" s="134"/>
      <c r="Q7" s="31" t="s">
        <v>9</v>
      </c>
      <c r="R7" s="31" t="s">
        <v>10</v>
      </c>
      <c r="S7" s="31" t="s">
        <v>11</v>
      </c>
      <c r="T7" s="134"/>
      <c r="U7" s="135"/>
    </row>
    <row r="8" spans="1:40" ht="17.25">
      <c r="A8" s="16" t="s">
        <v>12</v>
      </c>
      <c r="B8" s="124" t="s">
        <v>13</v>
      </c>
      <c r="C8" s="3">
        <v>3</v>
      </c>
      <c r="D8" s="3">
        <v>4</v>
      </c>
      <c r="E8" s="3">
        <v>5</v>
      </c>
      <c r="F8" s="136">
        <v>6</v>
      </c>
      <c r="G8" s="136">
        <v>7</v>
      </c>
      <c r="H8" s="136">
        <v>8</v>
      </c>
      <c r="I8" s="110">
        <v>9</v>
      </c>
      <c r="J8" s="110">
        <v>10</v>
      </c>
      <c r="K8" s="137">
        <v>11</v>
      </c>
      <c r="L8" s="110">
        <v>12</v>
      </c>
      <c r="M8" s="110">
        <v>13</v>
      </c>
      <c r="N8" s="3">
        <v>14</v>
      </c>
      <c r="O8" s="3">
        <v>15</v>
      </c>
      <c r="P8" s="3">
        <v>16</v>
      </c>
      <c r="Q8" s="110">
        <v>17</v>
      </c>
      <c r="R8" s="110">
        <v>18</v>
      </c>
      <c r="S8" s="110">
        <v>19</v>
      </c>
      <c r="T8" s="110">
        <v>20</v>
      </c>
      <c r="U8" s="119">
        <v>21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7.25">
      <c r="A9" s="17"/>
      <c r="B9" s="65"/>
      <c r="C9" s="10"/>
      <c r="D9" s="10"/>
      <c r="E9" s="138"/>
      <c r="F9" s="10"/>
      <c r="G9" s="10"/>
      <c r="H9" s="10"/>
      <c r="I9" s="10"/>
      <c r="J9" s="10"/>
      <c r="K9" s="138"/>
      <c r="L9" s="10"/>
      <c r="M9" s="10"/>
      <c r="N9" s="10"/>
      <c r="O9" s="10"/>
      <c r="P9" s="14"/>
      <c r="Q9" s="14"/>
      <c r="R9" s="14"/>
      <c r="S9" s="14"/>
      <c r="T9" s="14"/>
      <c r="U9" s="11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7.25">
      <c r="A10" s="54" t="s">
        <v>14</v>
      </c>
      <c r="B10" s="97">
        <v>3191.3</v>
      </c>
      <c r="C10" s="128">
        <v>591</v>
      </c>
      <c r="D10" s="128">
        <v>5</v>
      </c>
      <c r="E10" s="139">
        <v>596</v>
      </c>
      <c r="F10" s="128">
        <v>182</v>
      </c>
      <c r="G10" s="128">
        <v>22</v>
      </c>
      <c r="H10" s="128">
        <v>208</v>
      </c>
      <c r="I10" s="128">
        <v>129</v>
      </c>
      <c r="J10" s="128">
        <v>24</v>
      </c>
      <c r="K10" s="139">
        <v>565.3</v>
      </c>
      <c r="L10" s="128">
        <v>122</v>
      </c>
      <c r="M10" s="128">
        <v>59</v>
      </c>
      <c r="N10" s="128">
        <v>96</v>
      </c>
      <c r="O10" s="128">
        <v>43</v>
      </c>
      <c r="P10" s="13">
        <v>137</v>
      </c>
      <c r="Q10" s="13">
        <v>544</v>
      </c>
      <c r="R10" s="13">
        <v>38</v>
      </c>
      <c r="S10" s="13">
        <v>162</v>
      </c>
      <c r="T10" s="128">
        <v>829</v>
      </c>
      <c r="U10" s="114">
        <v>2030</v>
      </c>
      <c r="V10" s="12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7.25">
      <c r="A11" s="54" t="s">
        <v>15</v>
      </c>
      <c r="B11" s="65">
        <v>3193</v>
      </c>
      <c r="C11" s="10">
        <v>564</v>
      </c>
      <c r="D11" s="10">
        <v>6</v>
      </c>
      <c r="E11" s="138">
        <v>570</v>
      </c>
      <c r="F11" s="10">
        <v>181</v>
      </c>
      <c r="G11" s="10">
        <v>20</v>
      </c>
      <c r="H11" s="10">
        <v>221</v>
      </c>
      <c r="I11" s="10">
        <v>131</v>
      </c>
      <c r="J11" s="10">
        <v>21</v>
      </c>
      <c r="K11" s="138">
        <v>574</v>
      </c>
      <c r="L11" s="10">
        <v>127</v>
      </c>
      <c r="M11" s="10">
        <v>63</v>
      </c>
      <c r="N11" s="10">
        <v>91</v>
      </c>
      <c r="O11" s="10">
        <v>46</v>
      </c>
      <c r="P11" s="14">
        <v>126</v>
      </c>
      <c r="Q11" s="14">
        <v>568</v>
      </c>
      <c r="R11" s="14">
        <v>33</v>
      </c>
      <c r="S11" s="14">
        <v>181</v>
      </c>
      <c r="T11" s="10">
        <v>814</v>
      </c>
      <c r="U11" s="113">
        <v>2049</v>
      </c>
      <c r="V11" s="12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7.25">
      <c r="A12" s="54" t="s">
        <v>16</v>
      </c>
      <c r="B12" s="97">
        <v>3145</v>
      </c>
      <c r="C12" s="128">
        <v>556</v>
      </c>
      <c r="D12" s="128">
        <v>6</v>
      </c>
      <c r="E12" s="139">
        <v>562</v>
      </c>
      <c r="F12" s="128">
        <v>177</v>
      </c>
      <c r="G12" s="128">
        <v>20</v>
      </c>
      <c r="H12" s="128">
        <v>242</v>
      </c>
      <c r="I12" s="128">
        <v>133</v>
      </c>
      <c r="J12" s="128">
        <v>19</v>
      </c>
      <c r="K12" s="139">
        <v>591</v>
      </c>
      <c r="L12" s="140">
        <v>101</v>
      </c>
      <c r="M12" s="140">
        <v>53</v>
      </c>
      <c r="N12" s="140">
        <v>88</v>
      </c>
      <c r="O12" s="140">
        <v>42</v>
      </c>
      <c r="P12" s="13">
        <v>117</v>
      </c>
      <c r="Q12" s="13">
        <v>556</v>
      </c>
      <c r="R12" s="13">
        <v>32</v>
      </c>
      <c r="S12" s="13">
        <v>186</v>
      </c>
      <c r="T12" s="128">
        <v>817</v>
      </c>
      <c r="U12" s="114">
        <v>1992</v>
      </c>
      <c r="V12" s="12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7.25">
      <c r="A13" s="54" t="s">
        <v>17</v>
      </c>
      <c r="B13" s="65">
        <v>3132</v>
      </c>
      <c r="C13" s="10">
        <v>554</v>
      </c>
      <c r="D13" s="10">
        <v>8</v>
      </c>
      <c r="E13" s="138">
        <v>562</v>
      </c>
      <c r="F13" s="10">
        <v>188</v>
      </c>
      <c r="G13" s="10">
        <v>20</v>
      </c>
      <c r="H13" s="10">
        <v>266</v>
      </c>
      <c r="I13" s="10">
        <v>122</v>
      </c>
      <c r="J13" s="10">
        <v>16</v>
      </c>
      <c r="K13" s="138">
        <v>612</v>
      </c>
      <c r="L13" s="10">
        <v>120</v>
      </c>
      <c r="M13" s="10">
        <v>40</v>
      </c>
      <c r="N13" s="10">
        <v>97</v>
      </c>
      <c r="O13" s="10">
        <v>46</v>
      </c>
      <c r="P13" s="14">
        <v>118</v>
      </c>
      <c r="Q13" s="14">
        <v>552</v>
      </c>
      <c r="R13" s="14">
        <v>31</v>
      </c>
      <c r="S13" s="14">
        <v>168</v>
      </c>
      <c r="T13" s="10">
        <v>786</v>
      </c>
      <c r="U13" s="113">
        <v>1958</v>
      </c>
      <c r="V13" s="12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7.25">
      <c r="A14" s="54" t="s">
        <v>18</v>
      </c>
      <c r="B14" s="97">
        <v>3209</v>
      </c>
      <c r="C14" s="128">
        <v>563</v>
      </c>
      <c r="D14" s="128">
        <v>8</v>
      </c>
      <c r="E14" s="139">
        <v>571</v>
      </c>
      <c r="F14" s="128">
        <v>191</v>
      </c>
      <c r="G14" s="128">
        <v>19</v>
      </c>
      <c r="H14" s="128">
        <v>281</v>
      </c>
      <c r="I14" s="128">
        <v>118</v>
      </c>
      <c r="J14" s="128">
        <v>16</v>
      </c>
      <c r="K14" s="139">
        <v>625</v>
      </c>
      <c r="L14" s="128">
        <v>107</v>
      </c>
      <c r="M14" s="128">
        <v>55</v>
      </c>
      <c r="N14" s="128">
        <v>102</v>
      </c>
      <c r="O14" s="128">
        <v>33</v>
      </c>
      <c r="P14" s="13">
        <v>115</v>
      </c>
      <c r="Q14" s="13">
        <v>600</v>
      </c>
      <c r="R14" s="13">
        <v>33</v>
      </c>
      <c r="S14" s="13">
        <v>164</v>
      </c>
      <c r="T14" s="128">
        <v>804</v>
      </c>
      <c r="U14" s="114">
        <v>2013</v>
      </c>
      <c r="V14" s="12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7.25">
      <c r="A15" s="54" t="s">
        <v>19</v>
      </c>
      <c r="B15" s="65">
        <v>2999</v>
      </c>
      <c r="C15" s="10">
        <v>547</v>
      </c>
      <c r="D15" s="10">
        <v>9</v>
      </c>
      <c r="E15" s="138">
        <v>556</v>
      </c>
      <c r="F15" s="10">
        <v>200</v>
      </c>
      <c r="G15" s="10">
        <v>18</v>
      </c>
      <c r="H15" s="10">
        <v>284</v>
      </c>
      <c r="I15" s="10">
        <v>116</v>
      </c>
      <c r="J15" s="10">
        <v>18</v>
      </c>
      <c r="K15" s="138">
        <v>636</v>
      </c>
      <c r="L15" s="10">
        <v>117</v>
      </c>
      <c r="M15" s="10">
        <v>42</v>
      </c>
      <c r="N15" s="10">
        <v>79</v>
      </c>
      <c r="O15" s="10">
        <v>22</v>
      </c>
      <c r="P15" s="14">
        <v>106</v>
      </c>
      <c r="Q15" s="14">
        <v>550</v>
      </c>
      <c r="R15" s="14">
        <v>29</v>
      </c>
      <c r="S15" s="14">
        <v>154</v>
      </c>
      <c r="T15" s="10">
        <v>708</v>
      </c>
      <c r="U15" s="115">
        <v>1807</v>
      </c>
      <c r="V15" s="12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7.25">
      <c r="A16" s="54" t="s">
        <v>20</v>
      </c>
      <c r="B16" s="97">
        <v>3005</v>
      </c>
      <c r="C16" s="128">
        <v>561</v>
      </c>
      <c r="D16" s="128">
        <v>9</v>
      </c>
      <c r="E16" s="139">
        <v>570</v>
      </c>
      <c r="F16" s="128">
        <v>197</v>
      </c>
      <c r="G16" s="128">
        <v>21</v>
      </c>
      <c r="H16" s="128">
        <v>290</v>
      </c>
      <c r="I16" s="128">
        <v>114</v>
      </c>
      <c r="J16" s="128">
        <v>17</v>
      </c>
      <c r="K16" s="139">
        <v>639</v>
      </c>
      <c r="L16" s="128">
        <v>124</v>
      </c>
      <c r="M16" s="128">
        <v>33</v>
      </c>
      <c r="N16" s="128">
        <v>80</v>
      </c>
      <c r="O16" s="128">
        <v>28</v>
      </c>
      <c r="P16" s="13">
        <v>104</v>
      </c>
      <c r="Q16" s="13">
        <v>583</v>
      </c>
      <c r="R16" s="13">
        <v>35</v>
      </c>
      <c r="S16" s="13">
        <v>139</v>
      </c>
      <c r="T16" s="128">
        <v>670</v>
      </c>
      <c r="U16" s="116">
        <v>1796</v>
      </c>
      <c r="V16" s="12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7.25">
      <c r="A17" s="54" t="s">
        <v>21</v>
      </c>
      <c r="B17" s="65">
        <v>3023</v>
      </c>
      <c r="C17" s="10">
        <v>559</v>
      </c>
      <c r="D17" s="10">
        <v>11</v>
      </c>
      <c r="E17" s="138">
        <v>570</v>
      </c>
      <c r="F17" s="10">
        <v>209</v>
      </c>
      <c r="G17" s="10">
        <v>20</v>
      </c>
      <c r="H17" s="10">
        <v>313</v>
      </c>
      <c r="I17" s="10">
        <v>130</v>
      </c>
      <c r="J17" s="10">
        <v>19</v>
      </c>
      <c r="K17" s="138">
        <v>691</v>
      </c>
      <c r="L17" s="10">
        <v>121</v>
      </c>
      <c r="M17" s="10">
        <v>35</v>
      </c>
      <c r="N17" s="10">
        <v>75</v>
      </c>
      <c r="O17" s="10">
        <v>31</v>
      </c>
      <c r="P17" s="14">
        <v>95</v>
      </c>
      <c r="Q17" s="14">
        <v>553</v>
      </c>
      <c r="R17" s="14">
        <v>31</v>
      </c>
      <c r="S17" s="14">
        <v>139</v>
      </c>
      <c r="T17" s="10">
        <v>682</v>
      </c>
      <c r="U17" s="115">
        <v>1762</v>
      </c>
      <c r="V17" s="12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7.25">
      <c r="A18" s="54" t="s">
        <v>22</v>
      </c>
      <c r="B18" s="97">
        <v>3075</v>
      </c>
      <c r="C18" s="128">
        <v>561</v>
      </c>
      <c r="D18" s="128">
        <v>13</v>
      </c>
      <c r="E18" s="139">
        <v>574</v>
      </c>
      <c r="F18" s="128">
        <v>198</v>
      </c>
      <c r="G18" s="128">
        <v>24</v>
      </c>
      <c r="H18" s="128">
        <v>328</v>
      </c>
      <c r="I18" s="128">
        <v>149</v>
      </c>
      <c r="J18" s="128">
        <v>20</v>
      </c>
      <c r="K18" s="139">
        <v>719</v>
      </c>
      <c r="L18" s="128">
        <v>121</v>
      </c>
      <c r="M18" s="128">
        <v>72</v>
      </c>
      <c r="N18" s="128">
        <v>51</v>
      </c>
      <c r="O18" s="128">
        <v>27</v>
      </c>
      <c r="P18" s="13">
        <v>93</v>
      </c>
      <c r="Q18" s="13">
        <v>601</v>
      </c>
      <c r="R18" s="13">
        <v>35</v>
      </c>
      <c r="S18" s="13">
        <v>135</v>
      </c>
      <c r="T18" s="128">
        <v>647</v>
      </c>
      <c r="U18" s="116">
        <v>1782</v>
      </c>
      <c r="V18" s="12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7.25">
      <c r="A19" s="54" t="s">
        <v>82</v>
      </c>
      <c r="B19" s="65">
        <f>E19+K19+U19</f>
        <v>3055</v>
      </c>
      <c r="C19" s="10">
        <v>560</v>
      </c>
      <c r="D19" s="10">
        <v>13</v>
      </c>
      <c r="E19" s="138">
        <v>573</v>
      </c>
      <c r="F19" s="10">
        <v>197</v>
      </c>
      <c r="G19" s="10">
        <v>22</v>
      </c>
      <c r="H19" s="10">
        <v>320</v>
      </c>
      <c r="I19" s="10">
        <v>142</v>
      </c>
      <c r="J19" s="10">
        <v>20</v>
      </c>
      <c r="K19" s="138">
        <v>701</v>
      </c>
      <c r="L19" s="10">
        <v>123</v>
      </c>
      <c r="M19" s="10">
        <v>72</v>
      </c>
      <c r="N19" s="10">
        <v>51</v>
      </c>
      <c r="O19" s="10">
        <v>27</v>
      </c>
      <c r="P19" s="14">
        <v>92</v>
      </c>
      <c r="Q19" s="14">
        <v>565</v>
      </c>
      <c r="R19" s="14">
        <v>32</v>
      </c>
      <c r="S19" s="141">
        <v>126</v>
      </c>
      <c r="T19" s="10">
        <v>693</v>
      </c>
      <c r="U19" s="115">
        <v>1781</v>
      </c>
      <c r="V19" s="12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53" customFormat="1" ht="17.25">
      <c r="A20" s="54" t="s">
        <v>91</v>
      </c>
      <c r="B20" s="97">
        <v>3118</v>
      </c>
      <c r="C20" s="128">
        <v>559</v>
      </c>
      <c r="D20" s="128">
        <v>14</v>
      </c>
      <c r="E20" s="139">
        <v>573</v>
      </c>
      <c r="F20" s="128">
        <v>193</v>
      </c>
      <c r="G20" s="128">
        <v>21</v>
      </c>
      <c r="H20" s="128">
        <v>336</v>
      </c>
      <c r="I20" s="142">
        <v>149</v>
      </c>
      <c r="J20" s="142">
        <v>20</v>
      </c>
      <c r="K20" s="139">
        <v>719</v>
      </c>
      <c r="L20" s="142">
        <v>136</v>
      </c>
      <c r="M20" s="13">
        <v>85</v>
      </c>
      <c r="N20" s="13">
        <v>60</v>
      </c>
      <c r="O20" s="13">
        <v>30</v>
      </c>
      <c r="P20" s="13">
        <v>81</v>
      </c>
      <c r="Q20" s="13">
        <v>592</v>
      </c>
      <c r="R20" s="13">
        <v>32</v>
      </c>
      <c r="S20" s="13">
        <v>123</v>
      </c>
      <c r="T20" s="128">
        <v>687</v>
      </c>
      <c r="U20" s="183">
        <v>1826</v>
      </c>
      <c r="V20" s="122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 s="83" customFormat="1" ht="17.25">
      <c r="A21" s="51" t="s">
        <v>70</v>
      </c>
      <c r="B21" s="125">
        <v>3234</v>
      </c>
      <c r="C21" s="129">
        <v>559</v>
      </c>
      <c r="D21" s="129">
        <v>14</v>
      </c>
      <c r="E21" s="143">
        <v>573</v>
      </c>
      <c r="F21" s="129">
        <v>155</v>
      </c>
      <c r="G21" s="129">
        <v>20</v>
      </c>
      <c r="H21" s="129">
        <v>294</v>
      </c>
      <c r="I21" s="144">
        <v>144</v>
      </c>
      <c r="J21" s="144">
        <v>20</v>
      </c>
      <c r="K21" s="143">
        <v>633</v>
      </c>
      <c r="L21" s="144">
        <v>165</v>
      </c>
      <c r="M21" s="93">
        <v>103</v>
      </c>
      <c r="N21" s="93">
        <v>65</v>
      </c>
      <c r="O21" s="93">
        <v>35</v>
      </c>
      <c r="P21" s="93">
        <v>71</v>
      </c>
      <c r="Q21" s="93">
        <v>659</v>
      </c>
      <c r="R21" s="93">
        <v>34</v>
      </c>
      <c r="S21" s="93">
        <v>118</v>
      </c>
      <c r="T21" s="129">
        <v>778</v>
      </c>
      <c r="U21" s="120">
        <v>2028</v>
      </c>
      <c r="V21" s="122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17.25">
      <c r="A22" s="79" t="s">
        <v>67</v>
      </c>
      <c r="B22" s="7"/>
      <c r="C22" s="9"/>
      <c r="D22" s="9"/>
      <c r="E22" s="8"/>
      <c r="F22" s="9"/>
      <c r="G22" s="9"/>
      <c r="H22" s="9"/>
      <c r="I22" s="4"/>
      <c r="J22" s="4"/>
      <c r="K22" s="77"/>
      <c r="L22" s="4"/>
      <c r="M22" s="72"/>
      <c r="N22" s="72"/>
      <c r="O22" s="72"/>
      <c r="P22" s="11"/>
      <c r="Q22" s="11"/>
      <c r="R22" s="11"/>
      <c r="S22" s="11"/>
      <c r="T22" s="9"/>
      <c r="U22" s="18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1" ht="15">
      <c r="A23" s="43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117"/>
    </row>
    <row r="24" spans="1:21" s="49" customFormat="1" ht="15">
      <c r="A24" s="46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117"/>
    </row>
    <row r="25" spans="1:21" s="42" customFormat="1" ht="12.75">
      <c r="A25" s="71" t="s">
        <v>25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18"/>
    </row>
    <row r="26" spans="1:21" ht="15">
      <c r="A26" s="9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17"/>
    </row>
    <row r="27" spans="1:21" ht="15.75" thickBo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21"/>
    </row>
    <row r="28" spans="2:11" ht="15">
      <c r="B28" s="107"/>
      <c r="K28" s="107"/>
    </row>
    <row r="29" spans="2:11" ht="15">
      <c r="B29" s="107"/>
      <c r="C29" s="107"/>
      <c r="E29" s="107"/>
      <c r="G29" s="107"/>
      <c r="K29" s="107"/>
    </row>
    <row r="30" spans="2:11" ht="15">
      <c r="B30" s="107"/>
      <c r="E30" s="107"/>
      <c r="I30" s="107"/>
      <c r="K30" s="107"/>
    </row>
    <row r="31" spans="2:16" ht="15">
      <c r="B31" s="107"/>
      <c r="E31" s="107"/>
      <c r="K31" s="107"/>
      <c r="P31" s="107"/>
    </row>
    <row r="32" spans="2:16" ht="15">
      <c r="B32" s="107"/>
      <c r="E32" s="107"/>
      <c r="K32" s="107"/>
      <c r="P32" s="107"/>
    </row>
    <row r="33" spans="2:16" ht="15">
      <c r="B33" s="107"/>
      <c r="D33" t="s">
        <v>68</v>
      </c>
      <c r="E33" s="107"/>
      <c r="K33" s="107"/>
      <c r="P33" s="107">
        <f>L22+M22+N22+O22+P22+Q22+R22+S22+T22</f>
        <v>0</v>
      </c>
    </row>
    <row r="34" spans="2:11" ht="15">
      <c r="B34" s="107"/>
      <c r="E34" s="107"/>
      <c r="K34" s="107"/>
    </row>
    <row r="35" spans="2:11" ht="15">
      <c r="B35" s="107"/>
      <c r="E35" s="107"/>
      <c r="K35" s="107"/>
    </row>
    <row r="36" spans="2:11" ht="15">
      <c r="B36" s="107"/>
      <c r="E36" s="107"/>
      <c r="K36" s="107"/>
    </row>
    <row r="37" spans="2:11" ht="15">
      <c r="B37" s="107"/>
      <c r="E37" s="107"/>
      <c r="K37" s="107"/>
    </row>
    <row r="38" spans="2:11" ht="15">
      <c r="B38" s="107"/>
      <c r="E38" s="107"/>
      <c r="K38" s="107"/>
    </row>
    <row r="39" spans="2:11" ht="15">
      <c r="B39" s="107"/>
      <c r="E39" s="107"/>
      <c r="K39" s="107"/>
    </row>
    <row r="40" spans="2:11" ht="15">
      <c r="B40" s="107"/>
      <c r="E40" s="107"/>
      <c r="K40" s="107"/>
    </row>
    <row r="41" spans="2:11" ht="15">
      <c r="B41" s="107"/>
      <c r="E41" s="107"/>
      <c r="K41" s="107"/>
    </row>
    <row r="42" spans="5:11" ht="15">
      <c r="E42" s="107"/>
      <c r="K42" s="107"/>
    </row>
    <row r="43" spans="5:11" ht="15">
      <c r="E43" s="107"/>
      <c r="K43" s="107"/>
    </row>
    <row r="44" ht="15">
      <c r="K44" s="107"/>
    </row>
  </sheetData>
  <sheetProtection/>
  <mergeCells count="4">
    <mergeCell ref="C5:E5"/>
    <mergeCell ref="F5:K5"/>
    <mergeCell ref="L5:U5"/>
    <mergeCell ref="T4:U4"/>
  </mergeCells>
  <printOptions/>
  <pageMargins left="0.7" right="0.7" top="0.75" bottom="0.75" header="0.3" footer="0.3"/>
  <pageSetup horizontalDpi="600" verticalDpi="600" orientation="landscape" paperSize="9" scale="60" r:id="rId1"/>
  <ignoredErrors>
    <ignoredError sqref="A8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T38"/>
  <sheetViews>
    <sheetView tabSelected="1" zoomScalePageLayoutView="0" workbookViewId="0" topLeftCell="AZ1">
      <selection activeCell="BI30" sqref="BI30"/>
    </sheetView>
  </sheetViews>
  <sheetFormatPr defaultColWidth="9.140625" defaultRowHeight="15"/>
  <cols>
    <col min="1" max="1" width="22.421875" style="0" customWidth="1"/>
    <col min="2" max="2" width="7.140625" style="0" customWidth="1"/>
    <col min="3" max="3" width="9.8515625" style="0" customWidth="1"/>
    <col min="4" max="4" width="8.28125" style="0" customWidth="1"/>
    <col min="5" max="5" width="8.00390625" style="0" customWidth="1"/>
    <col min="6" max="6" width="10.140625" style="0" customWidth="1"/>
    <col min="7" max="7" width="9.8515625" style="0" customWidth="1"/>
    <col min="8" max="8" width="7.8515625" style="0" customWidth="1"/>
    <col min="9" max="9" width="10.28125" style="0" customWidth="1"/>
    <col min="10" max="10" width="8.8515625" style="0" customWidth="1"/>
    <col min="11" max="11" width="7.8515625" style="0" customWidth="1"/>
    <col min="12" max="12" width="10.28125" style="0" customWidth="1"/>
    <col min="13" max="13" width="11.140625" style="0" customWidth="1"/>
    <col min="15" max="15" width="11.57421875" style="0" customWidth="1"/>
    <col min="16" max="16" width="11.7109375" style="0" customWidth="1"/>
    <col min="17" max="17" width="9.421875" style="0" customWidth="1"/>
    <col min="18" max="19" width="11.57421875" style="0" customWidth="1"/>
    <col min="21" max="21" width="11.8515625" style="0" customWidth="1"/>
    <col min="22" max="22" width="12.57421875" style="0" customWidth="1"/>
    <col min="24" max="24" width="11.8515625" style="0" customWidth="1"/>
    <col min="25" max="25" width="12.421875" style="0" customWidth="1"/>
    <col min="27" max="27" width="12.421875" style="0" customWidth="1"/>
    <col min="28" max="28" width="11.28125" style="0" customWidth="1"/>
    <col min="30" max="31" width="12.140625" style="0" customWidth="1"/>
    <col min="33" max="33" width="12.140625" style="0" customWidth="1"/>
    <col min="34" max="34" width="12.28125" style="0" customWidth="1"/>
    <col min="36" max="36" width="12.7109375" style="0" customWidth="1"/>
    <col min="37" max="37" width="12.28125" style="0" customWidth="1"/>
    <col min="39" max="40" width="12.7109375" style="0" customWidth="1"/>
    <col min="42" max="42" width="12.7109375" style="0" customWidth="1"/>
    <col min="43" max="43" width="12.00390625" style="0" customWidth="1"/>
    <col min="45" max="45" width="12.57421875" style="0" customWidth="1"/>
    <col min="46" max="46" width="11.8515625" style="0" customWidth="1"/>
    <col min="48" max="48" width="12.140625" style="0" customWidth="1"/>
    <col min="49" max="49" width="12.28125" style="0" customWidth="1"/>
    <col min="50" max="50" width="11.7109375" style="0" customWidth="1"/>
    <col min="51" max="51" width="14.421875" style="0" customWidth="1"/>
    <col min="52" max="52" width="11.7109375" style="0" customWidth="1"/>
    <col min="53" max="53" width="9.8515625" style="0" customWidth="1"/>
    <col min="54" max="54" width="12.57421875" style="0" customWidth="1"/>
    <col min="55" max="55" width="13.00390625" style="0" customWidth="1"/>
    <col min="57" max="57" width="12.28125" style="0" customWidth="1"/>
    <col min="58" max="59" width="11.57421875" style="0" customWidth="1"/>
    <col min="60" max="60" width="12.140625" style="0" bestFit="1" customWidth="1"/>
    <col min="61" max="61" width="11.57421875" style="0" customWidth="1"/>
    <col min="62" max="62" width="9.140625" style="207" hidden="1" customWidth="1"/>
    <col min="63" max="98" width="9.140625" style="207" customWidth="1"/>
  </cols>
  <sheetData>
    <row r="1" spans="1:92" ht="15.75" thickBot="1">
      <c r="A1" s="241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40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5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</row>
    <row r="2" spans="1:92" ht="20.25">
      <c r="A2" s="239"/>
      <c r="B2" s="205" t="s">
        <v>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39"/>
      <c r="N2" s="237" t="s">
        <v>1</v>
      </c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05"/>
      <c r="AB2" s="205"/>
      <c r="AC2" s="205"/>
      <c r="AD2" s="205"/>
      <c r="AE2" s="205"/>
      <c r="AF2" s="236" t="s">
        <v>1</v>
      </c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04"/>
      <c r="AT2" s="204"/>
      <c r="AU2" s="38"/>
      <c r="AV2" s="38"/>
      <c r="AW2" s="38"/>
      <c r="AX2" s="236" t="s">
        <v>1</v>
      </c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8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</row>
    <row r="3" spans="1:98" s="50" customFormat="1" ht="15.75" customHeight="1">
      <c r="A3" s="1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212"/>
      <c r="BI3" s="212"/>
      <c r="BJ3" s="213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9"/>
      <c r="CP3" s="209"/>
      <c r="CQ3" s="209"/>
      <c r="CR3" s="209"/>
      <c r="CS3" s="209"/>
      <c r="CT3" s="209"/>
    </row>
    <row r="4" spans="1:98" s="75" customFormat="1" ht="15.75">
      <c r="A4" s="16"/>
      <c r="B4" s="229" t="s">
        <v>71</v>
      </c>
      <c r="C4" s="229"/>
      <c r="D4" s="229"/>
      <c r="E4" s="230" t="s">
        <v>2</v>
      </c>
      <c r="F4" s="230"/>
      <c r="G4" s="230"/>
      <c r="H4" s="230"/>
      <c r="I4" s="230"/>
      <c r="J4" s="230"/>
      <c r="K4" s="230"/>
      <c r="L4" s="230"/>
      <c r="M4" s="230"/>
      <c r="N4" s="231" t="s">
        <v>3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90"/>
      <c r="AG4" s="91"/>
      <c r="AH4" s="91"/>
      <c r="AI4" s="90"/>
      <c r="AJ4" s="91"/>
      <c r="AK4" s="91"/>
      <c r="AL4" s="90"/>
      <c r="AM4" s="91"/>
      <c r="AN4" s="91"/>
      <c r="AO4" s="90"/>
      <c r="AP4" s="91"/>
      <c r="AQ4" s="91"/>
      <c r="AR4" s="90"/>
      <c r="AS4" s="91"/>
      <c r="AT4" s="91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217" t="s">
        <v>86</v>
      </c>
      <c r="BI4" s="218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10"/>
      <c r="CP4" s="210"/>
      <c r="CQ4" s="210"/>
      <c r="CR4" s="210"/>
      <c r="CS4" s="210"/>
      <c r="CT4" s="210"/>
    </row>
    <row r="5" spans="1:98" s="53" customFormat="1" ht="16.5" thickBot="1">
      <c r="A5" s="51"/>
      <c r="B5" s="100"/>
      <c r="C5" s="100"/>
      <c r="D5" s="98"/>
      <c r="E5" s="219"/>
      <c r="F5" s="219"/>
      <c r="G5" s="219"/>
      <c r="H5" s="220"/>
      <c r="I5" s="220"/>
      <c r="J5" s="220"/>
      <c r="K5" s="220"/>
      <c r="L5" s="202"/>
      <c r="M5" s="202"/>
      <c r="N5" s="221"/>
      <c r="O5" s="221"/>
      <c r="P5" s="221"/>
      <c r="Q5" s="222"/>
      <c r="R5" s="222"/>
      <c r="S5" s="222"/>
      <c r="T5" s="222"/>
      <c r="U5" s="222"/>
      <c r="V5" s="222"/>
      <c r="W5" s="222"/>
      <c r="X5" s="92"/>
      <c r="Y5" s="92"/>
      <c r="Z5" s="5"/>
      <c r="AA5" s="5"/>
      <c r="AB5" s="5"/>
      <c r="AC5" s="5"/>
      <c r="AD5" s="5"/>
      <c r="AE5" s="5"/>
      <c r="AF5" s="73"/>
      <c r="AG5" s="73"/>
      <c r="AH5" s="73"/>
      <c r="AI5" s="73"/>
      <c r="AJ5" s="73"/>
      <c r="AK5" s="73"/>
      <c r="AL5" s="73"/>
      <c r="AM5" s="73"/>
      <c r="AN5" s="73"/>
      <c r="AO5" s="215" t="s">
        <v>92</v>
      </c>
      <c r="AP5" s="215"/>
      <c r="AQ5" s="215"/>
      <c r="AR5" s="215"/>
      <c r="AS5" s="215"/>
      <c r="AT5" s="215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161"/>
      <c r="BH5" s="161"/>
      <c r="BI5" s="163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11"/>
      <c r="CP5" s="211"/>
      <c r="CQ5" s="211"/>
      <c r="CR5" s="211"/>
      <c r="CS5" s="211"/>
      <c r="CT5" s="211"/>
    </row>
    <row r="6" spans="1:92" ht="15.75" customHeight="1" thickBot="1">
      <c r="A6" s="203" t="s">
        <v>73</v>
      </c>
      <c r="B6" s="232" t="s">
        <v>72</v>
      </c>
      <c r="C6" s="233"/>
      <c r="D6" s="234"/>
      <c r="E6" s="228" t="s">
        <v>28</v>
      </c>
      <c r="F6" s="228"/>
      <c r="G6" s="228"/>
      <c r="H6" s="228" t="s">
        <v>29</v>
      </c>
      <c r="I6" s="228"/>
      <c r="J6" s="228"/>
      <c r="K6" s="228" t="s">
        <v>27</v>
      </c>
      <c r="L6" s="228"/>
      <c r="M6" s="228"/>
      <c r="N6" s="235" t="s">
        <v>30</v>
      </c>
      <c r="O6" s="235"/>
      <c r="P6" s="235"/>
      <c r="Q6" s="235" t="s">
        <v>74</v>
      </c>
      <c r="R6" s="235"/>
      <c r="S6" s="235"/>
      <c r="T6" s="235" t="s">
        <v>85</v>
      </c>
      <c r="U6" s="235"/>
      <c r="V6" s="235"/>
      <c r="W6" s="223" t="s">
        <v>75</v>
      </c>
      <c r="X6" s="223"/>
      <c r="Y6" s="223"/>
      <c r="Z6" s="223" t="s">
        <v>34</v>
      </c>
      <c r="AA6" s="223"/>
      <c r="AB6" s="224"/>
      <c r="AC6" s="225" t="s">
        <v>27</v>
      </c>
      <c r="AD6" s="223"/>
      <c r="AE6" s="224"/>
      <c r="AF6" s="225" t="s">
        <v>87</v>
      </c>
      <c r="AG6" s="223"/>
      <c r="AH6" s="223"/>
      <c r="AI6" s="223" t="s">
        <v>76</v>
      </c>
      <c r="AJ6" s="223"/>
      <c r="AK6" s="223"/>
      <c r="AL6" s="223" t="s">
        <v>77</v>
      </c>
      <c r="AM6" s="223"/>
      <c r="AN6" s="223"/>
      <c r="AO6" s="223" t="s">
        <v>78</v>
      </c>
      <c r="AP6" s="223"/>
      <c r="AQ6" s="223"/>
      <c r="AR6" s="223" t="s">
        <v>39</v>
      </c>
      <c r="AS6" s="223"/>
      <c r="AT6" s="223"/>
      <c r="AU6" s="223" t="s">
        <v>79</v>
      </c>
      <c r="AV6" s="223"/>
      <c r="AW6" s="223"/>
      <c r="AX6" s="223" t="s">
        <v>80</v>
      </c>
      <c r="AY6" s="223"/>
      <c r="AZ6" s="223"/>
      <c r="BA6" s="223" t="s">
        <v>81</v>
      </c>
      <c r="BB6" s="223"/>
      <c r="BC6" s="223"/>
      <c r="BD6" s="223" t="s">
        <v>34</v>
      </c>
      <c r="BE6" s="223"/>
      <c r="BF6" s="223"/>
      <c r="BG6" s="226" t="s">
        <v>27</v>
      </c>
      <c r="BH6" s="226"/>
      <c r="BI6" s="227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</row>
    <row r="7" spans="1:61" ht="15" customHeight="1">
      <c r="A7" s="15"/>
      <c r="B7" s="148" t="s">
        <v>69</v>
      </c>
      <c r="C7" s="149" t="s">
        <v>90</v>
      </c>
      <c r="D7" s="150" t="s">
        <v>70</v>
      </c>
      <c r="E7" s="148" t="s">
        <v>69</v>
      </c>
      <c r="F7" s="149" t="s">
        <v>90</v>
      </c>
      <c r="G7" s="149" t="s">
        <v>70</v>
      </c>
      <c r="H7" s="149" t="s">
        <v>69</v>
      </c>
      <c r="I7" s="149" t="s">
        <v>90</v>
      </c>
      <c r="J7" s="149" t="s">
        <v>70</v>
      </c>
      <c r="K7" s="149" t="s">
        <v>69</v>
      </c>
      <c r="L7" s="149" t="s">
        <v>90</v>
      </c>
      <c r="M7" s="149" t="s">
        <v>70</v>
      </c>
      <c r="N7" s="149" t="s">
        <v>69</v>
      </c>
      <c r="O7" s="149" t="s">
        <v>90</v>
      </c>
      <c r="P7" s="149" t="s">
        <v>70</v>
      </c>
      <c r="Q7" s="149" t="s">
        <v>69</v>
      </c>
      <c r="R7" s="149" t="s">
        <v>90</v>
      </c>
      <c r="S7" s="149" t="s">
        <v>70</v>
      </c>
      <c r="T7" s="149" t="s">
        <v>69</v>
      </c>
      <c r="U7" s="149" t="s">
        <v>90</v>
      </c>
      <c r="V7" s="149" t="s">
        <v>70</v>
      </c>
      <c r="W7" s="149" t="s">
        <v>69</v>
      </c>
      <c r="X7" s="149" t="s">
        <v>90</v>
      </c>
      <c r="Y7" s="149" t="s">
        <v>70</v>
      </c>
      <c r="Z7" s="149" t="s">
        <v>69</v>
      </c>
      <c r="AA7" s="149" t="s">
        <v>90</v>
      </c>
      <c r="AB7" s="149" t="s">
        <v>70</v>
      </c>
      <c r="AC7" s="149" t="s">
        <v>69</v>
      </c>
      <c r="AD7" s="149" t="s">
        <v>90</v>
      </c>
      <c r="AE7" s="149" t="s">
        <v>70</v>
      </c>
      <c r="AF7" s="149" t="s">
        <v>69</v>
      </c>
      <c r="AG7" s="149" t="s">
        <v>90</v>
      </c>
      <c r="AH7" s="149" t="s">
        <v>70</v>
      </c>
      <c r="AI7" s="149" t="s">
        <v>69</v>
      </c>
      <c r="AJ7" s="149" t="s">
        <v>90</v>
      </c>
      <c r="AK7" s="149" t="s">
        <v>70</v>
      </c>
      <c r="AL7" s="149" t="s">
        <v>69</v>
      </c>
      <c r="AM7" s="149" t="s">
        <v>90</v>
      </c>
      <c r="AN7" s="149" t="s">
        <v>70</v>
      </c>
      <c r="AO7" s="149" t="s">
        <v>69</v>
      </c>
      <c r="AP7" s="149" t="s">
        <v>90</v>
      </c>
      <c r="AQ7" s="197" t="s">
        <v>70</v>
      </c>
      <c r="AR7" s="197" t="s">
        <v>69</v>
      </c>
      <c r="AS7" s="149" t="s">
        <v>90</v>
      </c>
      <c r="AT7" s="149" t="s">
        <v>70</v>
      </c>
      <c r="AU7" s="149" t="s">
        <v>69</v>
      </c>
      <c r="AV7" s="149" t="s">
        <v>90</v>
      </c>
      <c r="AW7" s="149" t="s">
        <v>70</v>
      </c>
      <c r="AX7" s="149" t="s">
        <v>69</v>
      </c>
      <c r="AY7" s="149" t="s">
        <v>90</v>
      </c>
      <c r="AZ7" s="149" t="s">
        <v>70</v>
      </c>
      <c r="BA7" s="149" t="s">
        <v>69</v>
      </c>
      <c r="BB7" s="149" t="s">
        <v>90</v>
      </c>
      <c r="BC7" s="149" t="s">
        <v>70</v>
      </c>
      <c r="BD7" s="149" t="s">
        <v>69</v>
      </c>
      <c r="BE7" s="149" t="s">
        <v>90</v>
      </c>
      <c r="BF7" s="149" t="s">
        <v>70</v>
      </c>
      <c r="BG7" s="166" t="s">
        <v>69</v>
      </c>
      <c r="BH7" s="166" t="s">
        <v>90</v>
      </c>
      <c r="BI7" s="167" t="s">
        <v>70</v>
      </c>
    </row>
    <row r="8" spans="1:61" ht="16.5" thickBot="1">
      <c r="A8" s="147">
        <v>1</v>
      </c>
      <c r="B8" s="151" t="s">
        <v>13</v>
      </c>
      <c r="C8" s="152">
        <v>3</v>
      </c>
      <c r="D8" s="153">
        <v>4</v>
      </c>
      <c r="E8" s="87">
        <v>5</v>
      </c>
      <c r="F8" s="87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105">
        <v>12</v>
      </c>
      <c r="M8" s="105">
        <v>13</v>
      </c>
      <c r="N8" s="88">
        <v>14</v>
      </c>
      <c r="O8" s="88">
        <v>15</v>
      </c>
      <c r="P8" s="106">
        <v>16</v>
      </c>
      <c r="Q8" s="88">
        <v>17</v>
      </c>
      <c r="R8" s="88">
        <v>18</v>
      </c>
      <c r="S8" s="106">
        <v>19</v>
      </c>
      <c r="T8" s="88">
        <v>20</v>
      </c>
      <c r="U8" s="88">
        <v>21</v>
      </c>
      <c r="V8" s="88">
        <v>22</v>
      </c>
      <c r="W8" s="88">
        <v>23</v>
      </c>
      <c r="X8" s="88">
        <v>24</v>
      </c>
      <c r="Y8" s="88">
        <v>25</v>
      </c>
      <c r="Z8" s="89">
        <v>26</v>
      </c>
      <c r="AA8" s="89">
        <v>27</v>
      </c>
      <c r="AB8" s="89">
        <v>28</v>
      </c>
      <c r="AC8" s="99">
        <v>29</v>
      </c>
      <c r="AD8" s="89">
        <v>30</v>
      </c>
      <c r="AE8" s="103">
        <v>31</v>
      </c>
      <c r="AF8" s="89">
        <v>32</v>
      </c>
      <c r="AG8" s="89">
        <v>33</v>
      </c>
      <c r="AH8" s="104">
        <v>34</v>
      </c>
      <c r="AI8" s="89">
        <v>35</v>
      </c>
      <c r="AJ8" s="89">
        <v>36</v>
      </c>
      <c r="AK8" s="89">
        <v>37</v>
      </c>
      <c r="AL8" s="89">
        <v>38</v>
      </c>
      <c r="AM8" s="89">
        <v>39</v>
      </c>
      <c r="AN8" s="89">
        <v>40</v>
      </c>
      <c r="AO8" s="86">
        <v>41</v>
      </c>
      <c r="AP8" s="86">
        <v>42</v>
      </c>
      <c r="AQ8" s="86">
        <v>43</v>
      </c>
      <c r="AR8" s="86">
        <v>44</v>
      </c>
      <c r="AS8" s="86">
        <v>45</v>
      </c>
      <c r="AT8" s="86">
        <v>46</v>
      </c>
      <c r="AU8" s="86">
        <v>47</v>
      </c>
      <c r="AV8" s="86">
        <v>48</v>
      </c>
      <c r="AW8" s="86">
        <v>49</v>
      </c>
      <c r="AX8" s="89">
        <v>50</v>
      </c>
      <c r="AY8" s="89">
        <v>51</v>
      </c>
      <c r="AZ8" s="89">
        <v>52</v>
      </c>
      <c r="BA8" s="89">
        <v>53</v>
      </c>
      <c r="BB8" s="89">
        <v>54</v>
      </c>
      <c r="BC8" s="89">
        <v>55</v>
      </c>
      <c r="BD8" s="89">
        <v>56</v>
      </c>
      <c r="BE8" s="89">
        <v>57</v>
      </c>
      <c r="BF8" s="89">
        <v>58</v>
      </c>
      <c r="BG8" s="168">
        <v>59</v>
      </c>
      <c r="BH8" s="168">
        <v>60</v>
      </c>
      <c r="BI8" s="169">
        <v>61</v>
      </c>
    </row>
    <row r="9" spans="1:61" ht="15.75">
      <c r="A9" s="54"/>
      <c r="B9" s="154"/>
      <c r="C9" s="155"/>
      <c r="D9" s="101"/>
      <c r="E9" s="55"/>
      <c r="F9" s="55"/>
      <c r="G9" s="55"/>
      <c r="H9" s="55"/>
      <c r="I9" s="55"/>
      <c r="J9" s="55"/>
      <c r="K9" s="55"/>
      <c r="L9" s="55"/>
      <c r="M9" s="55"/>
      <c r="N9" s="9"/>
      <c r="O9" s="9"/>
      <c r="P9" s="9"/>
      <c r="Q9" s="55"/>
      <c r="R9" s="55"/>
      <c r="S9" s="55"/>
      <c r="T9" s="55"/>
      <c r="U9" s="55"/>
      <c r="V9" s="55"/>
      <c r="W9" s="55"/>
      <c r="X9" s="55"/>
      <c r="Y9" s="55"/>
      <c r="Z9" s="56"/>
      <c r="AA9" s="56"/>
      <c r="AB9" s="56"/>
      <c r="AC9" s="178"/>
      <c r="AD9" s="179"/>
      <c r="AE9" s="180"/>
      <c r="AF9" s="4"/>
      <c r="AG9" s="4"/>
      <c r="AH9" s="4"/>
      <c r="AI9" s="4"/>
      <c r="AJ9" s="4"/>
      <c r="AK9" s="4"/>
      <c r="AL9" s="57"/>
      <c r="AM9" s="57"/>
      <c r="AN9" s="57"/>
      <c r="AO9" s="57"/>
      <c r="AP9" s="57"/>
      <c r="AQ9" s="57"/>
      <c r="AR9" s="57"/>
      <c r="AS9" s="57"/>
      <c r="AT9" s="57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170"/>
      <c r="BH9" s="170"/>
      <c r="BI9" s="171"/>
    </row>
    <row r="10" spans="1:98" s="185" customFormat="1" ht="15.75">
      <c r="A10" s="17" t="s">
        <v>43</v>
      </c>
      <c r="B10" s="156">
        <v>456</v>
      </c>
      <c r="C10" s="157">
        <v>427</v>
      </c>
      <c r="D10" s="198">
        <f>M10+AE10+BF10+BI10</f>
        <v>499</v>
      </c>
      <c r="E10" s="12">
        <v>49</v>
      </c>
      <c r="F10" s="12">
        <v>50</v>
      </c>
      <c r="G10" s="12">
        <v>50</v>
      </c>
      <c r="H10" s="12">
        <v>0</v>
      </c>
      <c r="I10" s="12">
        <v>0</v>
      </c>
      <c r="J10" s="12">
        <v>0</v>
      </c>
      <c r="K10" s="158">
        <v>49</v>
      </c>
      <c r="L10" s="158">
        <v>50</v>
      </c>
      <c r="M10" s="158">
        <v>50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35</v>
      </c>
      <c r="U10" s="12">
        <v>34</v>
      </c>
      <c r="V10" s="12">
        <v>39</v>
      </c>
      <c r="W10" s="12">
        <v>35</v>
      </c>
      <c r="X10" s="12">
        <v>38</v>
      </c>
      <c r="Y10" s="12">
        <v>36</v>
      </c>
      <c r="Z10" s="58">
        <v>0</v>
      </c>
      <c r="AA10" s="58">
        <v>0</v>
      </c>
      <c r="AB10" s="58">
        <v>0</v>
      </c>
      <c r="AC10" s="181">
        <v>70</v>
      </c>
      <c r="AD10" s="181">
        <f aca="true" t="shared" si="0" ref="AD10:AE25">R10+U10+X10+AA10</f>
        <v>72</v>
      </c>
      <c r="AE10" s="181">
        <f t="shared" si="0"/>
        <v>75</v>
      </c>
      <c r="AF10" s="58">
        <v>15</v>
      </c>
      <c r="AG10" s="58">
        <v>20</v>
      </c>
      <c r="AH10" s="58">
        <v>29</v>
      </c>
      <c r="AI10" s="189">
        <v>16</v>
      </c>
      <c r="AJ10" s="189">
        <v>20</v>
      </c>
      <c r="AK10" s="189">
        <v>14</v>
      </c>
      <c r="AL10" s="58">
        <v>7</v>
      </c>
      <c r="AM10" s="58">
        <v>9</v>
      </c>
      <c r="AN10" s="58">
        <v>9</v>
      </c>
      <c r="AO10" s="58">
        <v>0</v>
      </c>
      <c r="AP10" s="58">
        <v>0</v>
      </c>
      <c r="AQ10" s="58">
        <v>0</v>
      </c>
      <c r="AR10" s="58">
        <v>10</v>
      </c>
      <c r="AS10" s="58">
        <v>8</v>
      </c>
      <c r="AT10" s="58">
        <v>8</v>
      </c>
      <c r="AU10" s="59">
        <v>84</v>
      </c>
      <c r="AV10" s="59">
        <v>82</v>
      </c>
      <c r="AW10" s="59">
        <v>84</v>
      </c>
      <c r="AX10" s="59">
        <v>29</v>
      </c>
      <c r="AY10" s="59">
        <v>30</v>
      </c>
      <c r="AZ10" s="59">
        <v>28</v>
      </c>
      <c r="BA10" s="59">
        <v>30</v>
      </c>
      <c r="BB10" s="59">
        <v>25</v>
      </c>
      <c r="BC10" s="59">
        <v>28</v>
      </c>
      <c r="BD10" s="60">
        <v>146</v>
      </c>
      <c r="BE10" s="60">
        <v>142</v>
      </c>
      <c r="BF10" s="60">
        <v>162</v>
      </c>
      <c r="BG10" s="172">
        <f>AF10+AI10+AL10+AO10+AR10+AU10+AX10+BA10+BD10</f>
        <v>337</v>
      </c>
      <c r="BH10" s="172">
        <f aca="true" t="shared" si="1" ref="BH10:BI25">L10+BE10</f>
        <v>192</v>
      </c>
      <c r="BI10" s="173">
        <f t="shared" si="1"/>
        <v>212</v>
      </c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</row>
    <row r="11" spans="1:98" s="185" customFormat="1" ht="15.75">
      <c r="A11" s="17" t="s">
        <v>44</v>
      </c>
      <c r="B11" s="102">
        <v>1</v>
      </c>
      <c r="C11" s="61">
        <v>1</v>
      </c>
      <c r="D11" s="199">
        <f aca="true" t="shared" si="2" ref="D11:D32">M11+AE11+BF11+BI11</f>
        <v>2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62">
        <v>1</v>
      </c>
      <c r="L11" s="62">
        <v>1</v>
      </c>
      <c r="M11" s="62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56">
        <v>0</v>
      </c>
      <c r="AA11" s="56">
        <v>0</v>
      </c>
      <c r="AB11" s="56">
        <v>0</v>
      </c>
      <c r="AC11" s="182">
        <f>Q11+T11+W11+Z11</f>
        <v>0</v>
      </c>
      <c r="AD11" s="182">
        <f t="shared" si="0"/>
        <v>0</v>
      </c>
      <c r="AE11" s="182">
        <f t="shared" si="0"/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174">
        <f aca="true" t="shared" si="3" ref="BG11:BG33">AF11+AI11+AL11+AO11+AR11+AU11+AX11+BA11+BD11</f>
        <v>0</v>
      </c>
      <c r="BH11" s="174">
        <f t="shared" si="1"/>
        <v>1</v>
      </c>
      <c r="BI11" s="175">
        <f t="shared" si="1"/>
        <v>1</v>
      </c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</row>
    <row r="12" spans="1:61" ht="15.75">
      <c r="A12" s="17" t="s">
        <v>45</v>
      </c>
      <c r="B12" s="156">
        <v>11</v>
      </c>
      <c r="C12" s="157">
        <v>11</v>
      </c>
      <c r="D12" s="198">
        <f t="shared" si="2"/>
        <v>14</v>
      </c>
      <c r="E12" s="12">
        <v>7</v>
      </c>
      <c r="F12" s="12">
        <v>7</v>
      </c>
      <c r="G12" s="12">
        <v>7</v>
      </c>
      <c r="H12" s="12">
        <v>0</v>
      </c>
      <c r="I12" s="12">
        <v>0</v>
      </c>
      <c r="J12" s="12">
        <v>0</v>
      </c>
      <c r="K12" s="158">
        <v>7</v>
      </c>
      <c r="L12" s="158">
        <v>7</v>
      </c>
      <c r="M12" s="158">
        <v>7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58">
        <v>0</v>
      </c>
      <c r="AA12" s="58">
        <v>0</v>
      </c>
      <c r="AB12" s="58">
        <v>0</v>
      </c>
      <c r="AC12" s="181">
        <f>Q12+T12+W12+Z12</f>
        <v>0</v>
      </c>
      <c r="AD12" s="181">
        <f t="shared" si="0"/>
        <v>0</v>
      </c>
      <c r="AE12" s="181">
        <f t="shared" si="0"/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9">
        <v>4</v>
      </c>
      <c r="AV12" s="59">
        <v>4</v>
      </c>
      <c r="AW12" s="59">
        <v>3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172">
        <f t="shared" si="3"/>
        <v>4</v>
      </c>
      <c r="BH12" s="172">
        <f t="shared" si="1"/>
        <v>7</v>
      </c>
      <c r="BI12" s="173">
        <f t="shared" si="1"/>
        <v>7</v>
      </c>
    </row>
    <row r="13" spans="1:61" ht="15.75">
      <c r="A13" s="17" t="s">
        <v>46</v>
      </c>
      <c r="B13" s="154">
        <v>6</v>
      </c>
      <c r="C13" s="155">
        <v>9</v>
      </c>
      <c r="D13" s="199">
        <f t="shared" si="2"/>
        <v>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56">
        <v>0</v>
      </c>
      <c r="AA13" s="56">
        <v>0</v>
      </c>
      <c r="AB13" s="56">
        <v>0</v>
      </c>
      <c r="AC13" s="182">
        <f>Q13+T13+W13+Z13</f>
        <v>0</v>
      </c>
      <c r="AD13" s="182">
        <f t="shared" si="0"/>
        <v>0</v>
      </c>
      <c r="AE13" s="182">
        <f t="shared" si="0"/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63">
        <v>2</v>
      </c>
      <c r="AV13" s="63">
        <v>5</v>
      </c>
      <c r="AW13" s="63">
        <v>2</v>
      </c>
      <c r="AX13" s="63">
        <v>0</v>
      </c>
      <c r="AY13" s="63">
        <v>1</v>
      </c>
      <c r="AZ13" s="63">
        <v>1</v>
      </c>
      <c r="BA13" s="63">
        <v>1</v>
      </c>
      <c r="BB13" s="63">
        <v>1</v>
      </c>
      <c r="BC13" s="63">
        <v>0</v>
      </c>
      <c r="BD13" s="63">
        <v>3</v>
      </c>
      <c r="BE13" s="63">
        <v>3</v>
      </c>
      <c r="BF13" s="63">
        <v>3</v>
      </c>
      <c r="BG13" s="174">
        <f t="shared" si="3"/>
        <v>6</v>
      </c>
      <c r="BH13" s="174">
        <f t="shared" si="1"/>
        <v>3</v>
      </c>
      <c r="BI13" s="175">
        <f t="shared" si="1"/>
        <v>3</v>
      </c>
    </row>
    <row r="14" spans="1:61" ht="15.75">
      <c r="A14" s="17" t="s">
        <v>47</v>
      </c>
      <c r="B14" s="156">
        <v>152</v>
      </c>
      <c r="C14" s="157">
        <v>151</v>
      </c>
      <c r="D14" s="198">
        <f t="shared" si="2"/>
        <v>165</v>
      </c>
      <c r="E14" s="12">
        <v>60</v>
      </c>
      <c r="F14" s="12">
        <v>62</v>
      </c>
      <c r="G14" s="12">
        <v>61</v>
      </c>
      <c r="H14" s="12">
        <v>0</v>
      </c>
      <c r="I14" s="12">
        <v>0</v>
      </c>
      <c r="J14" s="12">
        <v>0</v>
      </c>
      <c r="K14" s="158">
        <v>60</v>
      </c>
      <c r="L14" s="158">
        <v>62</v>
      </c>
      <c r="M14" s="158">
        <v>61</v>
      </c>
      <c r="N14" s="12">
        <v>15</v>
      </c>
      <c r="O14" s="12">
        <v>13</v>
      </c>
      <c r="P14" s="12">
        <v>12</v>
      </c>
      <c r="Q14" s="12">
        <v>0</v>
      </c>
      <c r="R14" s="12">
        <v>0</v>
      </c>
      <c r="S14" s="12">
        <v>0</v>
      </c>
      <c r="T14" s="12">
        <v>10</v>
      </c>
      <c r="U14" s="12">
        <v>10</v>
      </c>
      <c r="V14" s="12">
        <v>11</v>
      </c>
      <c r="W14" s="12">
        <v>0</v>
      </c>
      <c r="X14" s="12">
        <v>0</v>
      </c>
      <c r="Y14" s="12">
        <v>0</v>
      </c>
      <c r="Z14" s="58">
        <v>5</v>
      </c>
      <c r="AA14" s="58">
        <v>6</v>
      </c>
      <c r="AB14" s="58">
        <v>6</v>
      </c>
      <c r="AC14" s="181">
        <v>30</v>
      </c>
      <c r="AD14" s="181">
        <v>29</v>
      </c>
      <c r="AE14" s="181">
        <v>29</v>
      </c>
      <c r="AF14" s="58">
        <v>24</v>
      </c>
      <c r="AG14" s="58">
        <v>33</v>
      </c>
      <c r="AH14" s="58">
        <v>38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9">
        <v>33</v>
      </c>
      <c r="AV14" s="59">
        <v>40</v>
      </c>
      <c r="AW14" s="59">
        <v>49</v>
      </c>
      <c r="AX14" s="59">
        <v>0</v>
      </c>
      <c r="AY14" s="59">
        <v>0</v>
      </c>
      <c r="AZ14" s="59">
        <v>0</v>
      </c>
      <c r="BA14" s="59">
        <v>3</v>
      </c>
      <c r="BB14" s="59">
        <v>1</v>
      </c>
      <c r="BC14" s="59">
        <v>3</v>
      </c>
      <c r="BD14" s="59">
        <v>2</v>
      </c>
      <c r="BE14" s="59">
        <v>2</v>
      </c>
      <c r="BF14" s="59">
        <v>7</v>
      </c>
      <c r="BG14" s="172">
        <f t="shared" si="3"/>
        <v>62</v>
      </c>
      <c r="BH14" s="172">
        <f t="shared" si="1"/>
        <v>64</v>
      </c>
      <c r="BI14" s="173">
        <f t="shared" si="1"/>
        <v>68</v>
      </c>
    </row>
    <row r="15" spans="1:61" ht="15.75">
      <c r="A15" s="17" t="s">
        <v>48</v>
      </c>
      <c r="B15" s="154">
        <v>75</v>
      </c>
      <c r="C15" s="155">
        <v>75</v>
      </c>
      <c r="D15" s="199">
        <f t="shared" si="2"/>
        <v>73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1</v>
      </c>
      <c r="P15" s="9">
        <v>1</v>
      </c>
      <c r="Q15" s="9">
        <v>0</v>
      </c>
      <c r="R15" s="9">
        <v>0</v>
      </c>
      <c r="S15" s="9">
        <v>0</v>
      </c>
      <c r="T15" s="9">
        <v>71</v>
      </c>
      <c r="U15" s="9">
        <v>73</v>
      </c>
      <c r="V15" s="9">
        <v>68</v>
      </c>
      <c r="W15" s="9">
        <v>3</v>
      </c>
      <c r="X15" s="9">
        <v>5</v>
      </c>
      <c r="Y15" s="9">
        <v>4</v>
      </c>
      <c r="Z15" s="56">
        <v>0</v>
      </c>
      <c r="AA15" s="56">
        <v>0</v>
      </c>
      <c r="AB15" s="56">
        <v>0</v>
      </c>
      <c r="AC15" s="182">
        <f>Q15+T15+W15+Z15</f>
        <v>74</v>
      </c>
      <c r="AD15" s="182">
        <v>79</v>
      </c>
      <c r="AE15" s="182">
        <v>73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174">
        <f t="shared" si="3"/>
        <v>0</v>
      </c>
      <c r="BH15" s="174">
        <f t="shared" si="1"/>
        <v>0</v>
      </c>
      <c r="BI15" s="175">
        <f t="shared" si="1"/>
        <v>0</v>
      </c>
    </row>
    <row r="16" spans="1:61" ht="15.75">
      <c r="A16" s="17" t="s">
        <v>49</v>
      </c>
      <c r="B16" s="156">
        <v>446</v>
      </c>
      <c r="C16" s="157">
        <v>412</v>
      </c>
      <c r="D16" s="198">
        <f t="shared" si="2"/>
        <v>403</v>
      </c>
      <c r="E16" s="12">
        <v>0</v>
      </c>
      <c r="F16" s="12">
        <v>0</v>
      </c>
      <c r="G16" s="12">
        <v>0</v>
      </c>
      <c r="H16" s="12">
        <v>7</v>
      </c>
      <c r="I16" s="12">
        <v>7</v>
      </c>
      <c r="J16" s="12">
        <v>7</v>
      </c>
      <c r="K16" s="158">
        <v>7</v>
      </c>
      <c r="L16" s="158">
        <v>7</v>
      </c>
      <c r="M16" s="158">
        <v>7</v>
      </c>
      <c r="N16" s="12">
        <v>109</v>
      </c>
      <c r="O16" s="12">
        <v>100</v>
      </c>
      <c r="P16" s="12">
        <v>77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1</v>
      </c>
      <c r="Y16" s="12">
        <v>0</v>
      </c>
      <c r="Z16" s="58">
        <v>0</v>
      </c>
      <c r="AA16" s="58">
        <v>0</v>
      </c>
      <c r="AB16" s="58">
        <v>0</v>
      </c>
      <c r="AC16" s="181">
        <v>110</v>
      </c>
      <c r="AD16" s="181">
        <v>101</v>
      </c>
      <c r="AE16" s="181">
        <v>77</v>
      </c>
      <c r="AF16" s="58">
        <v>15</v>
      </c>
      <c r="AG16" s="58">
        <v>12</v>
      </c>
      <c r="AH16" s="58">
        <v>12</v>
      </c>
      <c r="AI16" s="58">
        <v>0</v>
      </c>
      <c r="AJ16" s="58">
        <v>0</v>
      </c>
      <c r="AK16" s="58">
        <v>0</v>
      </c>
      <c r="AL16" s="58">
        <v>9</v>
      </c>
      <c r="AM16" s="58">
        <v>10</v>
      </c>
      <c r="AN16" s="58">
        <v>6</v>
      </c>
      <c r="AO16" s="58">
        <v>4</v>
      </c>
      <c r="AP16" s="58">
        <v>2</v>
      </c>
      <c r="AQ16" s="58">
        <v>1</v>
      </c>
      <c r="AR16" s="58">
        <v>28</v>
      </c>
      <c r="AS16" s="58">
        <v>22</v>
      </c>
      <c r="AT16" s="58">
        <v>17</v>
      </c>
      <c r="AU16" s="59">
        <v>112</v>
      </c>
      <c r="AV16" s="59">
        <v>114</v>
      </c>
      <c r="AW16" s="59">
        <v>103</v>
      </c>
      <c r="AX16" s="59">
        <v>0</v>
      </c>
      <c r="AY16" s="59">
        <v>0</v>
      </c>
      <c r="AZ16" s="59">
        <v>0</v>
      </c>
      <c r="BA16" s="59">
        <v>1</v>
      </c>
      <c r="BB16" s="59">
        <v>1</v>
      </c>
      <c r="BC16" s="59">
        <v>1</v>
      </c>
      <c r="BD16" s="59">
        <v>160</v>
      </c>
      <c r="BE16" s="59">
        <v>160</v>
      </c>
      <c r="BF16" s="59">
        <v>156</v>
      </c>
      <c r="BG16" s="172">
        <f t="shared" si="3"/>
        <v>329</v>
      </c>
      <c r="BH16" s="172">
        <f t="shared" si="1"/>
        <v>167</v>
      </c>
      <c r="BI16" s="173">
        <f t="shared" si="1"/>
        <v>163</v>
      </c>
    </row>
    <row r="17" spans="1:61" ht="15.75">
      <c r="A17" s="17" t="s">
        <v>50</v>
      </c>
      <c r="B17" s="102">
        <v>0</v>
      </c>
      <c r="C17" s="61">
        <v>0</v>
      </c>
      <c r="D17" s="199">
        <f t="shared" si="2"/>
        <v>0</v>
      </c>
      <c r="E17" s="9">
        <v>0</v>
      </c>
      <c r="F17" s="9">
        <v>0</v>
      </c>
      <c r="G17" s="9" t="s">
        <v>89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56">
        <v>0</v>
      </c>
      <c r="AA17" s="56">
        <v>0</v>
      </c>
      <c r="AB17" s="56">
        <v>0</v>
      </c>
      <c r="AC17" s="182">
        <f>Q17+T17+W17+Z17</f>
        <v>0</v>
      </c>
      <c r="AD17" s="182">
        <f t="shared" si="0"/>
        <v>0</v>
      </c>
      <c r="AE17" s="182">
        <f t="shared" si="0"/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174">
        <f t="shared" si="3"/>
        <v>0</v>
      </c>
      <c r="BH17" s="174">
        <f t="shared" si="1"/>
        <v>0</v>
      </c>
      <c r="BI17" s="175">
        <f t="shared" si="1"/>
        <v>0</v>
      </c>
    </row>
    <row r="18" spans="1:98" s="185" customFormat="1" ht="15.75">
      <c r="A18" s="17" t="s">
        <v>51</v>
      </c>
      <c r="B18" s="156">
        <v>26</v>
      </c>
      <c r="C18" s="157">
        <v>24</v>
      </c>
      <c r="D18" s="198">
        <f t="shared" si="2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58">
        <v>0</v>
      </c>
      <c r="AA18" s="58">
        <v>0</v>
      </c>
      <c r="AB18" s="58">
        <v>0</v>
      </c>
      <c r="AC18" s="181">
        <f>Q18+T18+W18+Z18</f>
        <v>0</v>
      </c>
      <c r="AD18" s="181">
        <f t="shared" si="0"/>
        <v>0</v>
      </c>
      <c r="AE18" s="181">
        <f t="shared" si="0"/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9">
        <v>24</v>
      </c>
      <c r="AV18" s="59">
        <v>23</v>
      </c>
      <c r="AW18" s="59">
        <v>24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1</v>
      </c>
      <c r="BE18" s="59">
        <v>1</v>
      </c>
      <c r="BF18" s="59">
        <v>0</v>
      </c>
      <c r="BG18" s="172">
        <f t="shared" si="3"/>
        <v>25</v>
      </c>
      <c r="BH18" s="172">
        <f t="shared" si="1"/>
        <v>1</v>
      </c>
      <c r="BI18" s="173">
        <f t="shared" si="1"/>
        <v>0</v>
      </c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</row>
    <row r="19" spans="1:61" ht="15.75">
      <c r="A19" s="17" t="s">
        <v>52</v>
      </c>
      <c r="B19" s="154">
        <v>11</v>
      </c>
      <c r="C19" s="155">
        <v>10</v>
      </c>
      <c r="D19" s="199">
        <f t="shared" si="2"/>
        <v>14</v>
      </c>
      <c r="E19" s="9">
        <v>7</v>
      </c>
      <c r="F19" s="9">
        <v>7</v>
      </c>
      <c r="G19" s="9">
        <v>7</v>
      </c>
      <c r="H19" s="9">
        <v>0</v>
      </c>
      <c r="I19" s="9">
        <v>0</v>
      </c>
      <c r="J19" s="9">
        <v>0</v>
      </c>
      <c r="K19" s="62">
        <v>7</v>
      </c>
      <c r="L19" s="62">
        <v>7</v>
      </c>
      <c r="M19" s="62">
        <v>7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56">
        <v>0</v>
      </c>
      <c r="AA19" s="56">
        <v>0</v>
      </c>
      <c r="AB19" s="56">
        <v>0</v>
      </c>
      <c r="AC19" s="182">
        <f>Q19+T19+W19+Z19</f>
        <v>0</v>
      </c>
      <c r="AD19" s="182">
        <f t="shared" si="0"/>
        <v>0</v>
      </c>
      <c r="AE19" s="182">
        <f t="shared" si="0"/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2</v>
      </c>
      <c r="AP19" s="56">
        <v>2</v>
      </c>
      <c r="AQ19" s="56">
        <v>2</v>
      </c>
      <c r="AR19" s="56">
        <v>0</v>
      </c>
      <c r="AS19" s="56">
        <v>0</v>
      </c>
      <c r="AT19" s="56">
        <v>0</v>
      </c>
      <c r="AU19" s="63">
        <v>2</v>
      </c>
      <c r="AV19" s="63">
        <v>1</v>
      </c>
      <c r="AW19" s="63">
        <v>1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174">
        <f t="shared" si="3"/>
        <v>4</v>
      </c>
      <c r="BH19" s="174">
        <f t="shared" si="1"/>
        <v>7</v>
      </c>
      <c r="BI19" s="175">
        <f t="shared" si="1"/>
        <v>7</v>
      </c>
    </row>
    <row r="20" spans="1:98" s="185" customFormat="1" ht="15.75">
      <c r="A20" s="17" t="s">
        <v>53</v>
      </c>
      <c r="B20" s="156">
        <v>299</v>
      </c>
      <c r="C20" s="157">
        <v>291</v>
      </c>
      <c r="D20" s="198">
        <f t="shared" si="2"/>
        <v>449</v>
      </c>
      <c r="E20" s="12">
        <v>174</v>
      </c>
      <c r="F20" s="12">
        <v>174</v>
      </c>
      <c r="G20" s="12">
        <v>172</v>
      </c>
      <c r="H20" s="12">
        <v>0</v>
      </c>
      <c r="I20" s="12">
        <v>0</v>
      </c>
      <c r="J20" s="12">
        <v>0</v>
      </c>
      <c r="K20" s="158">
        <v>174</v>
      </c>
      <c r="L20" s="158">
        <v>174</v>
      </c>
      <c r="M20" s="158">
        <v>172</v>
      </c>
      <c r="N20" s="12">
        <v>35</v>
      </c>
      <c r="O20" s="12">
        <v>36</v>
      </c>
      <c r="P20" s="12">
        <v>28</v>
      </c>
      <c r="Q20" s="12">
        <v>0</v>
      </c>
      <c r="R20" s="12">
        <v>0</v>
      </c>
      <c r="S20" s="12">
        <v>0</v>
      </c>
      <c r="T20" s="12">
        <v>21</v>
      </c>
      <c r="U20" s="12">
        <v>20</v>
      </c>
      <c r="V20" s="12">
        <v>19</v>
      </c>
      <c r="W20" s="12">
        <v>3</v>
      </c>
      <c r="X20" s="12">
        <v>2</v>
      </c>
      <c r="Y20" s="12">
        <v>2</v>
      </c>
      <c r="Z20" s="58">
        <v>2</v>
      </c>
      <c r="AA20" s="58">
        <v>2</v>
      </c>
      <c r="AB20" s="58">
        <v>2</v>
      </c>
      <c r="AC20" s="181">
        <v>59</v>
      </c>
      <c r="AD20" s="181">
        <v>60</v>
      </c>
      <c r="AE20" s="181">
        <v>51</v>
      </c>
      <c r="AF20" s="58">
        <v>1</v>
      </c>
      <c r="AG20" s="58">
        <v>1</v>
      </c>
      <c r="AH20" s="58">
        <v>1</v>
      </c>
      <c r="AI20" s="58">
        <v>3</v>
      </c>
      <c r="AJ20" s="58">
        <v>3</v>
      </c>
      <c r="AK20" s="58">
        <v>3</v>
      </c>
      <c r="AL20" s="58">
        <v>6</v>
      </c>
      <c r="AM20" s="58">
        <v>7</v>
      </c>
      <c r="AN20" s="58">
        <v>7</v>
      </c>
      <c r="AO20" s="58">
        <v>0</v>
      </c>
      <c r="AP20" s="58">
        <v>0</v>
      </c>
      <c r="AQ20" s="58">
        <v>0</v>
      </c>
      <c r="AR20" s="58">
        <v>13</v>
      </c>
      <c r="AS20" s="58">
        <v>11</v>
      </c>
      <c r="AT20" s="58">
        <v>8</v>
      </c>
      <c r="AU20" s="13">
        <v>18</v>
      </c>
      <c r="AV20" s="13">
        <v>15</v>
      </c>
      <c r="AW20" s="13">
        <v>19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1</v>
      </c>
      <c r="BD20" s="59">
        <v>24</v>
      </c>
      <c r="BE20" s="59">
        <v>26</v>
      </c>
      <c r="BF20" s="59">
        <v>27</v>
      </c>
      <c r="BG20" s="172">
        <f t="shared" si="3"/>
        <v>65</v>
      </c>
      <c r="BH20" s="172">
        <f t="shared" si="1"/>
        <v>200</v>
      </c>
      <c r="BI20" s="173">
        <f t="shared" si="1"/>
        <v>199</v>
      </c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</row>
    <row r="21" spans="1:98" s="185" customFormat="1" ht="15.75">
      <c r="A21" s="17" t="s">
        <v>54</v>
      </c>
      <c r="B21" s="154">
        <v>233</v>
      </c>
      <c r="C21" s="155">
        <v>238</v>
      </c>
      <c r="D21" s="199">
        <f t="shared" si="2"/>
        <v>114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2</v>
      </c>
      <c r="O21" s="9">
        <v>2</v>
      </c>
      <c r="P21" s="9">
        <v>1</v>
      </c>
      <c r="Q21" s="9">
        <v>3</v>
      </c>
      <c r="R21" s="9">
        <v>3</v>
      </c>
      <c r="S21" s="9">
        <v>2</v>
      </c>
      <c r="T21" s="9">
        <v>92</v>
      </c>
      <c r="U21" s="9">
        <v>98</v>
      </c>
      <c r="V21" s="9">
        <v>55</v>
      </c>
      <c r="W21" s="9">
        <v>19</v>
      </c>
      <c r="X21" s="9">
        <v>21</v>
      </c>
      <c r="Y21" s="9">
        <v>19</v>
      </c>
      <c r="Z21" s="56">
        <v>3</v>
      </c>
      <c r="AA21" s="56">
        <v>3</v>
      </c>
      <c r="AB21" s="56">
        <v>3</v>
      </c>
      <c r="AC21" s="182">
        <v>120</v>
      </c>
      <c r="AD21" s="182">
        <v>127</v>
      </c>
      <c r="AE21" s="182">
        <v>80</v>
      </c>
      <c r="AF21" s="56">
        <v>15</v>
      </c>
      <c r="AG21" s="56">
        <v>17</v>
      </c>
      <c r="AH21" s="56">
        <v>17</v>
      </c>
      <c r="AI21" s="56">
        <v>1</v>
      </c>
      <c r="AJ21" s="56">
        <v>2</v>
      </c>
      <c r="AK21" s="56">
        <v>2</v>
      </c>
      <c r="AL21" s="56">
        <v>0</v>
      </c>
      <c r="AM21" s="56">
        <v>2</v>
      </c>
      <c r="AN21" s="56">
        <v>1</v>
      </c>
      <c r="AO21" s="56">
        <v>0</v>
      </c>
      <c r="AP21" s="56">
        <v>0</v>
      </c>
      <c r="AQ21" s="56">
        <v>0</v>
      </c>
      <c r="AR21" s="56">
        <v>3</v>
      </c>
      <c r="AS21" s="56">
        <v>3</v>
      </c>
      <c r="AT21" s="56">
        <v>1</v>
      </c>
      <c r="AU21" s="63">
        <v>56</v>
      </c>
      <c r="AV21" s="63">
        <v>66</v>
      </c>
      <c r="AW21" s="63">
        <v>66</v>
      </c>
      <c r="AX21" s="64">
        <v>0</v>
      </c>
      <c r="AY21" s="64">
        <v>0</v>
      </c>
      <c r="AZ21" s="64">
        <v>0</v>
      </c>
      <c r="BA21" s="63">
        <v>0</v>
      </c>
      <c r="BB21" s="63">
        <v>0</v>
      </c>
      <c r="BC21" s="63">
        <v>0</v>
      </c>
      <c r="BD21" s="63">
        <v>36</v>
      </c>
      <c r="BE21" s="63">
        <v>35</v>
      </c>
      <c r="BF21" s="63">
        <v>17</v>
      </c>
      <c r="BG21" s="174">
        <f t="shared" si="3"/>
        <v>111</v>
      </c>
      <c r="BH21" s="174">
        <f t="shared" si="1"/>
        <v>35</v>
      </c>
      <c r="BI21" s="175">
        <f t="shared" si="1"/>
        <v>17</v>
      </c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</row>
    <row r="22" spans="1:61" ht="15.75">
      <c r="A22" s="17" t="s">
        <v>55</v>
      </c>
      <c r="B22" s="156">
        <v>30</v>
      </c>
      <c r="C22" s="157">
        <v>28</v>
      </c>
      <c r="D22" s="198">
        <f t="shared" si="2"/>
        <v>48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58">
        <v>0</v>
      </c>
      <c r="AA22" s="58">
        <v>0</v>
      </c>
      <c r="AB22" s="58">
        <v>0</v>
      </c>
      <c r="AC22" s="181">
        <v>0</v>
      </c>
      <c r="AD22" s="181">
        <f t="shared" si="0"/>
        <v>0</v>
      </c>
      <c r="AE22" s="181">
        <f t="shared" si="0"/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15</v>
      </c>
      <c r="AS22" s="58">
        <v>15</v>
      </c>
      <c r="AT22" s="58">
        <v>14</v>
      </c>
      <c r="AU22" s="59">
        <v>1</v>
      </c>
      <c r="AV22" s="59">
        <v>1</v>
      </c>
      <c r="AW22" s="59">
        <v>1</v>
      </c>
      <c r="AX22" s="59">
        <v>0</v>
      </c>
      <c r="AY22" s="59">
        <v>0</v>
      </c>
      <c r="AZ22" s="59">
        <v>0</v>
      </c>
      <c r="BA22" s="60">
        <v>0</v>
      </c>
      <c r="BB22" s="60">
        <v>0</v>
      </c>
      <c r="BC22" s="60">
        <v>0</v>
      </c>
      <c r="BD22" s="59">
        <v>14</v>
      </c>
      <c r="BE22" s="59">
        <v>14</v>
      </c>
      <c r="BF22" s="59">
        <v>24</v>
      </c>
      <c r="BG22" s="172">
        <f t="shared" si="3"/>
        <v>30</v>
      </c>
      <c r="BH22" s="172">
        <f t="shared" si="1"/>
        <v>14</v>
      </c>
      <c r="BI22" s="173">
        <f t="shared" si="1"/>
        <v>24</v>
      </c>
    </row>
    <row r="23" spans="1:61" ht="15.75">
      <c r="A23" s="17" t="s">
        <v>56</v>
      </c>
      <c r="B23" s="154">
        <v>287</v>
      </c>
      <c r="C23" s="155">
        <v>295</v>
      </c>
      <c r="D23" s="199">
        <f t="shared" si="2"/>
        <v>321</v>
      </c>
      <c r="E23" s="9">
        <v>75</v>
      </c>
      <c r="F23" s="9">
        <v>71</v>
      </c>
      <c r="G23" s="9">
        <v>71</v>
      </c>
      <c r="H23" s="9">
        <v>0</v>
      </c>
      <c r="I23" s="9">
        <v>0</v>
      </c>
      <c r="J23" s="9">
        <v>0</v>
      </c>
      <c r="K23" s="62">
        <v>75</v>
      </c>
      <c r="L23" s="62">
        <v>71</v>
      </c>
      <c r="M23" s="62">
        <v>71</v>
      </c>
      <c r="N23" s="9">
        <v>17</v>
      </c>
      <c r="O23" s="9">
        <v>19</v>
      </c>
      <c r="P23" s="9">
        <v>18</v>
      </c>
      <c r="Q23" s="9">
        <v>0</v>
      </c>
      <c r="R23" s="9">
        <v>0</v>
      </c>
      <c r="S23" s="9">
        <v>0</v>
      </c>
      <c r="T23" s="9">
        <v>6</v>
      </c>
      <c r="U23" s="9">
        <v>8</v>
      </c>
      <c r="V23" s="9">
        <v>13</v>
      </c>
      <c r="W23" s="9">
        <v>25</v>
      </c>
      <c r="X23" s="9">
        <v>29</v>
      </c>
      <c r="Y23" s="9">
        <v>35</v>
      </c>
      <c r="Z23" s="56">
        <v>1</v>
      </c>
      <c r="AA23" s="56">
        <v>1</v>
      </c>
      <c r="AB23" s="56">
        <v>1</v>
      </c>
      <c r="AC23" s="182">
        <v>48</v>
      </c>
      <c r="AD23" s="182">
        <v>57</v>
      </c>
      <c r="AE23" s="182">
        <v>67</v>
      </c>
      <c r="AF23" s="56">
        <v>42</v>
      </c>
      <c r="AG23" s="56">
        <v>43</v>
      </c>
      <c r="AH23" s="56">
        <v>57</v>
      </c>
      <c r="AI23" s="56">
        <v>0</v>
      </c>
      <c r="AJ23" s="56">
        <v>0</v>
      </c>
      <c r="AK23" s="56">
        <v>0</v>
      </c>
      <c r="AL23" s="56">
        <v>8</v>
      </c>
      <c r="AM23" s="56">
        <v>11</v>
      </c>
      <c r="AN23" s="56">
        <v>11</v>
      </c>
      <c r="AO23" s="56">
        <v>0</v>
      </c>
      <c r="AP23" s="56">
        <v>0</v>
      </c>
      <c r="AQ23" s="56">
        <v>0</v>
      </c>
      <c r="AR23" s="56">
        <v>3</v>
      </c>
      <c r="AS23" s="56">
        <v>3</v>
      </c>
      <c r="AT23" s="56">
        <v>2</v>
      </c>
      <c r="AU23" s="63">
        <v>72</v>
      </c>
      <c r="AV23" s="63">
        <v>85</v>
      </c>
      <c r="AW23" s="63">
        <v>103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39</v>
      </c>
      <c r="BE23" s="63">
        <v>46</v>
      </c>
      <c r="BF23" s="63">
        <v>56</v>
      </c>
      <c r="BG23" s="174">
        <f t="shared" si="3"/>
        <v>164</v>
      </c>
      <c r="BH23" s="174">
        <f t="shared" si="1"/>
        <v>117</v>
      </c>
      <c r="BI23" s="175">
        <f t="shared" si="1"/>
        <v>127</v>
      </c>
    </row>
    <row r="24" spans="1:61" ht="15.75">
      <c r="A24" s="17" t="s">
        <v>57</v>
      </c>
      <c r="B24" s="156">
        <v>158</v>
      </c>
      <c r="C24" s="157">
        <v>157</v>
      </c>
      <c r="D24" s="198">
        <f t="shared" si="2"/>
        <v>210</v>
      </c>
      <c r="E24" s="12">
        <v>55</v>
      </c>
      <c r="F24" s="12">
        <v>55</v>
      </c>
      <c r="G24" s="12">
        <v>57</v>
      </c>
      <c r="H24" s="12">
        <v>0</v>
      </c>
      <c r="I24" s="12">
        <v>0</v>
      </c>
      <c r="J24" s="12">
        <v>0</v>
      </c>
      <c r="K24" s="158">
        <v>55</v>
      </c>
      <c r="L24" s="158">
        <v>55</v>
      </c>
      <c r="M24" s="158">
        <v>57</v>
      </c>
      <c r="N24" s="12">
        <v>13</v>
      </c>
      <c r="O24" s="12">
        <v>15</v>
      </c>
      <c r="P24" s="12">
        <v>13</v>
      </c>
      <c r="Q24" s="12">
        <v>1</v>
      </c>
      <c r="R24" s="12">
        <v>0</v>
      </c>
      <c r="S24" s="12">
        <v>0</v>
      </c>
      <c r="T24" s="12">
        <v>12</v>
      </c>
      <c r="U24" s="12">
        <v>15</v>
      </c>
      <c r="V24" s="12">
        <v>14</v>
      </c>
      <c r="W24" s="12">
        <v>15</v>
      </c>
      <c r="X24" s="12">
        <v>20</v>
      </c>
      <c r="Y24" s="12">
        <v>19</v>
      </c>
      <c r="Z24" s="58">
        <v>0</v>
      </c>
      <c r="AA24" s="58">
        <v>0</v>
      </c>
      <c r="AB24" s="58">
        <v>0</v>
      </c>
      <c r="AC24" s="181">
        <v>41</v>
      </c>
      <c r="AD24" s="181">
        <v>50</v>
      </c>
      <c r="AE24" s="181">
        <v>46</v>
      </c>
      <c r="AF24" s="58">
        <v>5</v>
      </c>
      <c r="AG24" s="58">
        <v>6</v>
      </c>
      <c r="AH24" s="58">
        <v>6</v>
      </c>
      <c r="AI24" s="58">
        <v>0</v>
      </c>
      <c r="AJ24" s="58">
        <v>0</v>
      </c>
      <c r="AK24" s="58">
        <v>0</v>
      </c>
      <c r="AL24" s="58">
        <v>2</v>
      </c>
      <c r="AM24" s="58">
        <v>2</v>
      </c>
      <c r="AN24" s="58">
        <v>2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13">
        <v>26</v>
      </c>
      <c r="AV24" s="13">
        <v>21</v>
      </c>
      <c r="AW24" s="13">
        <v>19</v>
      </c>
      <c r="AX24" s="59">
        <v>0</v>
      </c>
      <c r="AY24" s="59">
        <v>0</v>
      </c>
      <c r="AZ24" s="59">
        <v>0</v>
      </c>
      <c r="BA24" s="60">
        <v>0</v>
      </c>
      <c r="BB24" s="60">
        <v>0</v>
      </c>
      <c r="BC24" s="60">
        <v>0</v>
      </c>
      <c r="BD24" s="59">
        <v>29</v>
      </c>
      <c r="BE24" s="59">
        <v>27</v>
      </c>
      <c r="BF24" s="59">
        <v>25</v>
      </c>
      <c r="BG24" s="172">
        <f t="shared" si="3"/>
        <v>62</v>
      </c>
      <c r="BH24" s="172">
        <f t="shared" si="1"/>
        <v>82</v>
      </c>
      <c r="BI24" s="173">
        <f t="shared" si="1"/>
        <v>82</v>
      </c>
    </row>
    <row r="25" spans="1:61" ht="15.75">
      <c r="A25" s="17" t="s">
        <v>58</v>
      </c>
      <c r="B25" s="102">
        <v>0</v>
      </c>
      <c r="C25" s="61">
        <v>0</v>
      </c>
      <c r="D25" s="199">
        <f t="shared" si="2"/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56">
        <v>0</v>
      </c>
      <c r="AA25" s="56">
        <v>0</v>
      </c>
      <c r="AB25" s="56">
        <v>0</v>
      </c>
      <c r="AC25" s="182">
        <f>Q25+T25+W25+Z25</f>
        <v>0</v>
      </c>
      <c r="AD25" s="182">
        <f t="shared" si="0"/>
        <v>0</v>
      </c>
      <c r="AE25" s="182">
        <f t="shared" si="0"/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174">
        <f t="shared" si="3"/>
        <v>0</v>
      </c>
      <c r="BH25" s="174">
        <f t="shared" si="1"/>
        <v>0</v>
      </c>
      <c r="BI25" s="175">
        <f t="shared" si="1"/>
        <v>0</v>
      </c>
    </row>
    <row r="26" spans="1:61" ht="15.75">
      <c r="A26" s="17" t="s">
        <v>59</v>
      </c>
      <c r="B26" s="156">
        <v>9</v>
      </c>
      <c r="C26" s="157">
        <v>9</v>
      </c>
      <c r="D26" s="198">
        <f t="shared" si="2"/>
        <v>2</v>
      </c>
      <c r="E26" s="12">
        <v>1</v>
      </c>
      <c r="F26" s="12">
        <v>1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  <c r="L26" s="12">
        <v>1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58">
        <v>0</v>
      </c>
      <c r="AA26" s="58">
        <v>0</v>
      </c>
      <c r="AB26" s="58">
        <v>0</v>
      </c>
      <c r="AC26" s="181">
        <f>Q26+T26+W26+Z26</f>
        <v>0</v>
      </c>
      <c r="AD26" s="181">
        <f>R26+U26+X26+AA26</f>
        <v>0</v>
      </c>
      <c r="AE26" s="181">
        <f>S26+V26+Y26+AB26</f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9">
        <v>8</v>
      </c>
      <c r="AV26" s="59">
        <v>9</v>
      </c>
      <c r="AW26" s="59">
        <v>12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172">
        <f t="shared" si="3"/>
        <v>8</v>
      </c>
      <c r="BH26" s="172">
        <f aca="true" t="shared" si="4" ref="BH26:BH33">L26+BE26</f>
        <v>1</v>
      </c>
      <c r="BI26" s="173">
        <f aca="true" t="shared" si="5" ref="BI26:BI32">M26+BF26</f>
        <v>1</v>
      </c>
    </row>
    <row r="27" spans="1:61" ht="15.75">
      <c r="A27" s="17" t="s">
        <v>66</v>
      </c>
      <c r="B27" s="154">
        <v>221</v>
      </c>
      <c r="C27" s="155">
        <v>173</v>
      </c>
      <c r="D27" s="199">
        <f t="shared" si="2"/>
        <v>197</v>
      </c>
      <c r="E27" s="9">
        <v>26</v>
      </c>
      <c r="F27" s="9">
        <v>28</v>
      </c>
      <c r="G27" s="9">
        <v>28</v>
      </c>
      <c r="H27" s="9">
        <v>0</v>
      </c>
      <c r="I27" s="9">
        <v>0</v>
      </c>
      <c r="J27" s="9">
        <v>0</v>
      </c>
      <c r="K27" s="62">
        <v>26</v>
      </c>
      <c r="L27" s="62">
        <v>28</v>
      </c>
      <c r="M27" s="62">
        <v>28</v>
      </c>
      <c r="N27" s="9">
        <v>4</v>
      </c>
      <c r="O27" s="9">
        <v>4</v>
      </c>
      <c r="P27" s="9">
        <v>3</v>
      </c>
      <c r="Q27" s="9">
        <v>18</v>
      </c>
      <c r="R27" s="9">
        <v>18</v>
      </c>
      <c r="S27" s="9">
        <v>18</v>
      </c>
      <c r="T27" s="9">
        <v>72</v>
      </c>
      <c r="U27" s="9">
        <v>77</v>
      </c>
      <c r="V27" s="9">
        <v>74</v>
      </c>
      <c r="W27" s="9">
        <v>40</v>
      </c>
      <c r="X27" s="9">
        <v>32</v>
      </c>
      <c r="Y27" s="9">
        <v>28</v>
      </c>
      <c r="Z27" s="56">
        <v>0</v>
      </c>
      <c r="AA27" s="56">
        <v>0</v>
      </c>
      <c r="AB27" s="56">
        <v>0</v>
      </c>
      <c r="AC27" s="182">
        <v>136</v>
      </c>
      <c r="AD27" s="182">
        <v>131</v>
      </c>
      <c r="AE27" s="182">
        <v>123</v>
      </c>
      <c r="AF27" s="56">
        <v>4</v>
      </c>
      <c r="AG27" s="56">
        <v>3</v>
      </c>
      <c r="AH27" s="56">
        <v>4</v>
      </c>
      <c r="AI27" s="56">
        <v>0</v>
      </c>
      <c r="AJ27" s="56">
        <v>0</v>
      </c>
      <c r="AK27" s="56">
        <v>0</v>
      </c>
      <c r="AL27" s="56">
        <v>4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3</v>
      </c>
      <c r="AS27" s="56">
        <v>1</v>
      </c>
      <c r="AT27" s="56">
        <v>0</v>
      </c>
      <c r="AU27" s="63">
        <v>16</v>
      </c>
      <c r="AV27" s="63">
        <v>11</v>
      </c>
      <c r="AW27" s="63">
        <v>10</v>
      </c>
      <c r="AX27" s="63">
        <v>0</v>
      </c>
      <c r="AY27" s="63">
        <v>0</v>
      </c>
      <c r="AZ27" s="63">
        <v>0</v>
      </c>
      <c r="BA27" s="64">
        <v>0</v>
      </c>
      <c r="BB27" s="64">
        <v>0</v>
      </c>
      <c r="BC27" s="64">
        <v>0</v>
      </c>
      <c r="BD27" s="63">
        <v>30</v>
      </c>
      <c r="BE27" s="63">
        <v>18</v>
      </c>
      <c r="BF27" s="63">
        <v>9</v>
      </c>
      <c r="BG27" s="174">
        <f t="shared" si="3"/>
        <v>57</v>
      </c>
      <c r="BH27" s="174">
        <f t="shared" si="4"/>
        <v>46</v>
      </c>
      <c r="BI27" s="175">
        <f t="shared" si="5"/>
        <v>37</v>
      </c>
    </row>
    <row r="28" spans="1:61" ht="15.75">
      <c r="A28" s="17" t="s">
        <v>60</v>
      </c>
      <c r="B28" s="156">
        <v>289</v>
      </c>
      <c r="C28" s="157">
        <v>269</v>
      </c>
      <c r="D28" s="198">
        <f t="shared" si="2"/>
        <v>304</v>
      </c>
      <c r="E28" s="12">
        <v>0</v>
      </c>
      <c r="F28" s="12">
        <v>0</v>
      </c>
      <c r="G28" s="12">
        <v>0</v>
      </c>
      <c r="H28" s="12">
        <v>3</v>
      </c>
      <c r="I28" s="12">
        <v>4</v>
      </c>
      <c r="J28" s="12">
        <v>4</v>
      </c>
      <c r="K28" s="158">
        <v>3</v>
      </c>
      <c r="L28" s="158">
        <v>4</v>
      </c>
      <c r="M28" s="158">
        <v>4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58">
        <v>9</v>
      </c>
      <c r="AA28" s="58">
        <v>8</v>
      </c>
      <c r="AB28" s="58">
        <v>8</v>
      </c>
      <c r="AC28" s="181">
        <f aca="true" t="shared" si="6" ref="AC28:AE29">Q28+T28+W28+Z28</f>
        <v>11</v>
      </c>
      <c r="AD28" s="181">
        <f t="shared" si="6"/>
        <v>10</v>
      </c>
      <c r="AE28" s="181">
        <f t="shared" si="6"/>
        <v>10</v>
      </c>
      <c r="AF28" s="58">
        <v>2</v>
      </c>
      <c r="AG28" s="58">
        <v>1</v>
      </c>
      <c r="AH28" s="58">
        <v>1</v>
      </c>
      <c r="AI28" s="58">
        <v>52</v>
      </c>
      <c r="AJ28" s="58">
        <v>59</v>
      </c>
      <c r="AK28" s="58">
        <v>83</v>
      </c>
      <c r="AL28" s="58">
        <v>7</v>
      </c>
      <c r="AM28" s="58">
        <v>12</v>
      </c>
      <c r="AN28" s="58">
        <v>11</v>
      </c>
      <c r="AO28" s="58">
        <v>21</v>
      </c>
      <c r="AP28" s="58">
        <v>26</v>
      </c>
      <c r="AQ28" s="58">
        <v>32</v>
      </c>
      <c r="AR28" s="58">
        <v>14</v>
      </c>
      <c r="AS28" s="58">
        <v>15</v>
      </c>
      <c r="AT28" s="58">
        <v>16</v>
      </c>
      <c r="AU28" s="59">
        <v>23</v>
      </c>
      <c r="AV28" s="59">
        <v>24</v>
      </c>
      <c r="AW28" s="59">
        <v>25</v>
      </c>
      <c r="AX28" s="59">
        <v>3</v>
      </c>
      <c r="AY28" s="59">
        <v>5</v>
      </c>
      <c r="AZ28" s="59">
        <v>5</v>
      </c>
      <c r="BA28" s="59">
        <v>58</v>
      </c>
      <c r="BB28" s="59">
        <v>56</v>
      </c>
      <c r="BC28" s="59">
        <v>52</v>
      </c>
      <c r="BD28" s="59">
        <v>92</v>
      </c>
      <c r="BE28" s="59">
        <v>98</v>
      </c>
      <c r="BF28" s="59">
        <v>143</v>
      </c>
      <c r="BG28" s="172">
        <f t="shared" si="3"/>
        <v>272</v>
      </c>
      <c r="BH28" s="172">
        <f t="shared" si="4"/>
        <v>102</v>
      </c>
      <c r="BI28" s="173">
        <f t="shared" si="5"/>
        <v>147</v>
      </c>
    </row>
    <row r="29" spans="1:61" ht="15.75">
      <c r="A29" s="17" t="s">
        <v>61</v>
      </c>
      <c r="B29" s="102">
        <v>0</v>
      </c>
      <c r="C29" s="61">
        <v>0</v>
      </c>
      <c r="D29" s="199">
        <f t="shared" si="2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56">
        <v>0</v>
      </c>
      <c r="AA29" s="56">
        <v>0</v>
      </c>
      <c r="AB29" s="56">
        <v>0</v>
      </c>
      <c r="AC29" s="182">
        <f t="shared" si="6"/>
        <v>0</v>
      </c>
      <c r="AD29" s="182">
        <f t="shared" si="6"/>
        <v>0</v>
      </c>
      <c r="AE29" s="182">
        <f t="shared" si="6"/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174">
        <f t="shared" si="3"/>
        <v>0</v>
      </c>
      <c r="BH29" s="174">
        <f t="shared" si="4"/>
        <v>0</v>
      </c>
      <c r="BI29" s="175">
        <f t="shared" si="5"/>
        <v>0</v>
      </c>
    </row>
    <row r="30" spans="1:98" s="185" customFormat="1" ht="15.75">
      <c r="A30" s="17" t="s">
        <v>62</v>
      </c>
      <c r="B30" s="156">
        <v>175</v>
      </c>
      <c r="C30" s="157">
        <v>179</v>
      </c>
      <c r="D30" s="198">
        <f t="shared" si="2"/>
        <v>254</v>
      </c>
      <c r="E30" s="12">
        <v>0</v>
      </c>
      <c r="F30" s="12">
        <v>0</v>
      </c>
      <c r="G30" s="12">
        <v>0</v>
      </c>
      <c r="H30" s="12">
        <v>3</v>
      </c>
      <c r="I30" s="12">
        <v>3</v>
      </c>
      <c r="J30" s="12">
        <v>3</v>
      </c>
      <c r="K30" s="158">
        <v>3</v>
      </c>
      <c r="L30" s="158">
        <v>3</v>
      </c>
      <c r="M30" s="158">
        <v>3</v>
      </c>
      <c r="N30" s="12">
        <v>1</v>
      </c>
      <c r="O30" s="12">
        <v>3</v>
      </c>
      <c r="P30" s="12">
        <v>2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58">
        <v>0</v>
      </c>
      <c r="AA30" s="58">
        <v>0</v>
      </c>
      <c r="AB30" s="58">
        <v>0</v>
      </c>
      <c r="AC30" s="181">
        <v>1</v>
      </c>
      <c r="AD30" s="181">
        <v>3</v>
      </c>
      <c r="AE30" s="181">
        <v>2</v>
      </c>
      <c r="AF30" s="58">
        <v>0</v>
      </c>
      <c r="AG30" s="58">
        <v>0</v>
      </c>
      <c r="AH30" s="58">
        <v>0</v>
      </c>
      <c r="AI30" s="58">
        <v>0</v>
      </c>
      <c r="AJ30" s="58">
        <v>1</v>
      </c>
      <c r="AK30" s="58">
        <v>1</v>
      </c>
      <c r="AL30" s="58">
        <v>3</v>
      </c>
      <c r="AM30" s="58">
        <v>4</v>
      </c>
      <c r="AN30" s="58">
        <v>12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9">
        <v>83</v>
      </c>
      <c r="AV30" s="59">
        <v>90</v>
      </c>
      <c r="AW30" s="59">
        <v>137</v>
      </c>
      <c r="AX30" s="60">
        <v>0</v>
      </c>
      <c r="AY30" s="60">
        <v>0</v>
      </c>
      <c r="AZ30" s="60">
        <v>0</v>
      </c>
      <c r="BA30" s="59">
        <v>1</v>
      </c>
      <c r="BB30" s="59">
        <v>1</v>
      </c>
      <c r="BC30" s="59">
        <v>0</v>
      </c>
      <c r="BD30" s="60">
        <v>84</v>
      </c>
      <c r="BE30" s="60">
        <v>90</v>
      </c>
      <c r="BF30" s="60">
        <v>123</v>
      </c>
      <c r="BG30" s="172">
        <f t="shared" si="3"/>
        <v>171</v>
      </c>
      <c r="BH30" s="172">
        <f t="shared" si="4"/>
        <v>93</v>
      </c>
      <c r="BI30" s="173">
        <f t="shared" si="5"/>
        <v>126</v>
      </c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</row>
    <row r="31" spans="1:61" ht="15.75">
      <c r="A31" s="17" t="s">
        <v>63</v>
      </c>
      <c r="B31" s="154">
        <v>25</v>
      </c>
      <c r="C31" s="155">
        <v>23</v>
      </c>
      <c r="D31" s="199">
        <f t="shared" si="2"/>
        <v>44</v>
      </c>
      <c r="E31" s="9">
        <v>5</v>
      </c>
      <c r="F31" s="9">
        <v>5</v>
      </c>
      <c r="G31" s="9">
        <v>4</v>
      </c>
      <c r="H31" s="9">
        <v>0</v>
      </c>
      <c r="I31" s="9">
        <v>0</v>
      </c>
      <c r="J31" s="9">
        <v>0</v>
      </c>
      <c r="K31" s="62">
        <v>5</v>
      </c>
      <c r="L31" s="62">
        <v>5</v>
      </c>
      <c r="M31" s="62">
        <v>4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56">
        <v>0</v>
      </c>
      <c r="AA31" s="56">
        <v>0</v>
      </c>
      <c r="AB31" s="56">
        <v>0</v>
      </c>
      <c r="AC31" s="182">
        <f aca="true" t="shared" si="7" ref="AC31:AE33">Q31+T31+W31+Z31</f>
        <v>0</v>
      </c>
      <c r="AD31" s="182">
        <f t="shared" si="7"/>
        <v>0</v>
      </c>
      <c r="AE31" s="182">
        <f t="shared" si="7"/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63">
        <v>1</v>
      </c>
      <c r="AV31" s="63">
        <v>1</v>
      </c>
      <c r="AW31" s="63">
        <v>1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19</v>
      </c>
      <c r="BE31" s="63">
        <v>18</v>
      </c>
      <c r="BF31" s="63">
        <v>18</v>
      </c>
      <c r="BG31" s="174">
        <f t="shared" si="3"/>
        <v>20</v>
      </c>
      <c r="BH31" s="174">
        <f t="shared" si="4"/>
        <v>23</v>
      </c>
      <c r="BI31" s="175">
        <f t="shared" si="5"/>
        <v>22</v>
      </c>
    </row>
    <row r="32" spans="1:61" ht="15.75">
      <c r="A32" s="17" t="s">
        <v>64</v>
      </c>
      <c r="B32" s="156">
        <v>34</v>
      </c>
      <c r="C32" s="157">
        <v>36</v>
      </c>
      <c r="D32" s="198">
        <f t="shared" si="2"/>
        <v>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58">
        <v>0</v>
      </c>
      <c r="L32" s="158">
        <v>0</v>
      </c>
      <c r="M32" s="158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58">
        <v>0</v>
      </c>
      <c r="AA32" s="58">
        <v>0</v>
      </c>
      <c r="AB32" s="58">
        <v>0</v>
      </c>
      <c r="AC32" s="181">
        <f t="shared" si="7"/>
        <v>0</v>
      </c>
      <c r="AD32" s="181">
        <f t="shared" si="7"/>
        <v>0</v>
      </c>
      <c r="AE32" s="181">
        <f t="shared" si="7"/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32</v>
      </c>
      <c r="BB32" s="59">
        <v>38</v>
      </c>
      <c r="BC32" s="59">
        <v>33</v>
      </c>
      <c r="BD32" s="59">
        <v>2</v>
      </c>
      <c r="BE32" s="59">
        <v>2</v>
      </c>
      <c r="BF32" s="59">
        <v>2</v>
      </c>
      <c r="BG32" s="172">
        <f t="shared" si="3"/>
        <v>34</v>
      </c>
      <c r="BH32" s="172">
        <f t="shared" si="4"/>
        <v>2</v>
      </c>
      <c r="BI32" s="173">
        <f t="shared" si="5"/>
        <v>2</v>
      </c>
    </row>
    <row r="33" spans="1:98" s="185" customFormat="1" ht="16.5" thickBot="1">
      <c r="A33" s="66" t="s">
        <v>65</v>
      </c>
      <c r="B33" s="186">
        <v>112</v>
      </c>
      <c r="C33" s="187">
        <v>110</v>
      </c>
      <c r="D33" s="199">
        <v>111</v>
      </c>
      <c r="E33" s="67">
        <v>100</v>
      </c>
      <c r="F33" s="67">
        <v>98</v>
      </c>
      <c r="G33" s="67">
        <v>100</v>
      </c>
      <c r="H33" s="67">
        <v>0</v>
      </c>
      <c r="I33" s="67">
        <v>0</v>
      </c>
      <c r="J33" s="67">
        <v>0</v>
      </c>
      <c r="K33" s="159">
        <v>100</v>
      </c>
      <c r="L33" s="159">
        <v>98</v>
      </c>
      <c r="M33" s="159">
        <v>100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8">
        <v>0</v>
      </c>
      <c r="AA33" s="68">
        <v>0</v>
      </c>
      <c r="AB33" s="68">
        <v>0</v>
      </c>
      <c r="AC33" s="188">
        <f t="shared" si="7"/>
        <v>0</v>
      </c>
      <c r="AD33" s="188">
        <f t="shared" si="7"/>
        <v>0</v>
      </c>
      <c r="AE33" s="188">
        <f t="shared" si="7"/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5</v>
      </c>
      <c r="AM33" s="68">
        <v>3</v>
      </c>
      <c r="AN33" s="68">
        <v>6</v>
      </c>
      <c r="AO33" s="68">
        <v>0</v>
      </c>
      <c r="AP33" s="68">
        <v>0</v>
      </c>
      <c r="AQ33" s="68">
        <v>0</v>
      </c>
      <c r="AR33" s="68">
        <v>3</v>
      </c>
      <c r="AS33" s="68">
        <v>3</v>
      </c>
      <c r="AT33" s="68">
        <v>5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8</v>
      </c>
      <c r="BE33" s="70">
        <v>5</v>
      </c>
      <c r="BF33" s="70">
        <v>6</v>
      </c>
      <c r="BG33" s="176">
        <f t="shared" si="3"/>
        <v>16</v>
      </c>
      <c r="BH33" s="176">
        <f t="shared" si="4"/>
        <v>103</v>
      </c>
      <c r="BI33" s="177">
        <f>M33+BF33</f>
        <v>106</v>
      </c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</row>
    <row r="34" spans="1:61" ht="15.75">
      <c r="A34" s="66"/>
      <c r="B34" s="190">
        <v>3055</v>
      </c>
      <c r="C34" s="190">
        <v>3118</v>
      </c>
      <c r="D34" s="200">
        <f>SUM(D10:D33)</f>
        <v>3234</v>
      </c>
      <c r="E34" s="191">
        <f aca="true" t="shared" si="8" ref="E34:AE34">SUM(E10:E33)</f>
        <v>560</v>
      </c>
      <c r="F34" s="191">
        <f t="shared" si="8"/>
        <v>559</v>
      </c>
      <c r="G34" s="191">
        <f t="shared" si="8"/>
        <v>559</v>
      </c>
      <c r="H34" s="191">
        <f t="shared" si="8"/>
        <v>13</v>
      </c>
      <c r="I34" s="191">
        <f t="shared" si="8"/>
        <v>14</v>
      </c>
      <c r="J34" s="191">
        <f t="shared" si="8"/>
        <v>14</v>
      </c>
      <c r="K34" s="191">
        <f t="shared" si="8"/>
        <v>573</v>
      </c>
      <c r="L34" s="191">
        <f t="shared" si="8"/>
        <v>573</v>
      </c>
      <c r="M34" s="191">
        <f t="shared" si="8"/>
        <v>573</v>
      </c>
      <c r="N34" s="191">
        <f t="shared" si="8"/>
        <v>197</v>
      </c>
      <c r="O34" s="191">
        <f t="shared" si="8"/>
        <v>193</v>
      </c>
      <c r="P34" s="191">
        <f t="shared" si="8"/>
        <v>155</v>
      </c>
      <c r="Q34" s="191">
        <f t="shared" si="8"/>
        <v>22</v>
      </c>
      <c r="R34" s="191">
        <f t="shared" si="8"/>
        <v>21</v>
      </c>
      <c r="S34" s="191">
        <f t="shared" si="8"/>
        <v>20</v>
      </c>
      <c r="T34" s="191">
        <f t="shared" si="8"/>
        <v>320</v>
      </c>
      <c r="U34" s="191">
        <f t="shared" si="8"/>
        <v>336</v>
      </c>
      <c r="V34" s="191">
        <f t="shared" si="8"/>
        <v>294</v>
      </c>
      <c r="W34" s="191">
        <f t="shared" si="8"/>
        <v>142</v>
      </c>
      <c r="X34" s="191">
        <f t="shared" si="8"/>
        <v>149</v>
      </c>
      <c r="Y34" s="191">
        <f t="shared" si="8"/>
        <v>144</v>
      </c>
      <c r="Z34" s="192">
        <f t="shared" si="8"/>
        <v>20</v>
      </c>
      <c r="AA34" s="192">
        <f t="shared" si="8"/>
        <v>20</v>
      </c>
      <c r="AB34" s="192">
        <f t="shared" si="8"/>
        <v>20</v>
      </c>
      <c r="AC34" s="193">
        <f t="shared" si="8"/>
        <v>700</v>
      </c>
      <c r="AD34" s="193">
        <f t="shared" si="8"/>
        <v>719</v>
      </c>
      <c r="AE34" s="193">
        <f t="shared" si="8"/>
        <v>633</v>
      </c>
      <c r="AF34" s="192">
        <f aca="true" t="shared" si="9" ref="AF34:AW34">SUM(AF10:AF33)</f>
        <v>123</v>
      </c>
      <c r="AG34" s="192">
        <f t="shared" si="9"/>
        <v>136</v>
      </c>
      <c r="AH34" s="192">
        <f t="shared" si="9"/>
        <v>165</v>
      </c>
      <c r="AI34" s="192">
        <f t="shared" si="9"/>
        <v>72</v>
      </c>
      <c r="AJ34" s="192">
        <f t="shared" si="9"/>
        <v>85</v>
      </c>
      <c r="AK34" s="192">
        <f t="shared" si="9"/>
        <v>103</v>
      </c>
      <c r="AL34" s="192">
        <f t="shared" si="9"/>
        <v>51</v>
      </c>
      <c r="AM34" s="192">
        <f t="shared" si="9"/>
        <v>60</v>
      </c>
      <c r="AN34" s="192">
        <f t="shared" si="9"/>
        <v>65</v>
      </c>
      <c r="AO34" s="192">
        <f t="shared" si="9"/>
        <v>27</v>
      </c>
      <c r="AP34" s="192">
        <f t="shared" si="9"/>
        <v>30</v>
      </c>
      <c r="AQ34" s="192">
        <f t="shared" si="9"/>
        <v>35</v>
      </c>
      <c r="AR34" s="192">
        <f t="shared" si="9"/>
        <v>92</v>
      </c>
      <c r="AS34" s="192">
        <f t="shared" si="9"/>
        <v>81</v>
      </c>
      <c r="AT34" s="192">
        <f t="shared" si="9"/>
        <v>71</v>
      </c>
      <c r="AU34" s="194">
        <f t="shared" si="9"/>
        <v>565</v>
      </c>
      <c r="AV34" s="194">
        <f t="shared" si="9"/>
        <v>592</v>
      </c>
      <c r="AW34" s="194">
        <f t="shared" si="9"/>
        <v>659</v>
      </c>
      <c r="AX34" s="194">
        <v>32</v>
      </c>
      <c r="AY34" s="194">
        <v>32</v>
      </c>
      <c r="AZ34" s="194">
        <f>SUM(AZ10:AZ33)</f>
        <v>34</v>
      </c>
      <c r="BA34" s="194">
        <f>SUM(BA10:BA33)</f>
        <v>126</v>
      </c>
      <c r="BB34" s="194">
        <f>SUM(BB10:BB33)</f>
        <v>123</v>
      </c>
      <c r="BC34" s="194">
        <f>SUM(BC10:BC33)</f>
        <v>118</v>
      </c>
      <c r="BD34" s="194">
        <v>693</v>
      </c>
      <c r="BE34" s="194">
        <f>SUM(BE10:BE33)</f>
        <v>687</v>
      </c>
      <c r="BF34" s="194">
        <f>SUM(BF10:BF33)</f>
        <v>778</v>
      </c>
      <c r="BG34" s="201">
        <v>1781</v>
      </c>
      <c r="BH34" s="195">
        <v>1826</v>
      </c>
      <c r="BI34" s="196">
        <v>2028</v>
      </c>
    </row>
    <row r="35" spans="1:98" s="80" customFormat="1" ht="15">
      <c r="A35" s="81" t="s">
        <v>67</v>
      </c>
      <c r="B35" s="160"/>
      <c r="C35" s="160"/>
      <c r="D35" s="82"/>
      <c r="E35" s="159"/>
      <c r="F35" s="159"/>
      <c r="G35" s="159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  <c r="AA35" s="68"/>
      <c r="AB35" s="68"/>
      <c r="AC35" s="129"/>
      <c r="AD35" s="68"/>
      <c r="AE35" s="69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162"/>
      <c r="BI35" s="164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</row>
    <row r="36" spans="1:61" ht="15">
      <c r="A36" s="71" t="s">
        <v>23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118"/>
    </row>
    <row r="37" spans="1:61" ht="15">
      <c r="A37" s="71" t="s">
        <v>24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118"/>
    </row>
    <row r="38" spans="1:61" ht="15.75" thickBot="1">
      <c r="A38" s="47" t="s">
        <v>25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165"/>
    </row>
  </sheetData>
  <sheetProtection/>
  <mergeCells count="30">
    <mergeCell ref="N2:Z2"/>
    <mergeCell ref="AF2:AR2"/>
    <mergeCell ref="AX2:BJ2"/>
    <mergeCell ref="AU6:AW6"/>
    <mergeCell ref="AX6:AZ6"/>
    <mergeCell ref="BA6:BC6"/>
    <mergeCell ref="T6:V6"/>
    <mergeCell ref="AF6:AH6"/>
    <mergeCell ref="AI6:AK6"/>
    <mergeCell ref="AL6:AN6"/>
    <mergeCell ref="AR6:AT6"/>
    <mergeCell ref="W6:Y6"/>
    <mergeCell ref="K6:M6"/>
    <mergeCell ref="B4:D4"/>
    <mergeCell ref="E4:M4"/>
    <mergeCell ref="N4:AE4"/>
    <mergeCell ref="B6:D6"/>
    <mergeCell ref="N6:P6"/>
    <mergeCell ref="Q6:S6"/>
    <mergeCell ref="AO5:AT5"/>
    <mergeCell ref="BH4:BI4"/>
    <mergeCell ref="E5:K5"/>
    <mergeCell ref="N5:W5"/>
    <mergeCell ref="Z6:AB6"/>
    <mergeCell ref="AC6:AE6"/>
    <mergeCell ref="BG6:BI6"/>
    <mergeCell ref="BD6:BF6"/>
    <mergeCell ref="E6:G6"/>
    <mergeCell ref="H6:J6"/>
    <mergeCell ref="AO6:AQ6"/>
  </mergeCells>
  <printOptions/>
  <pageMargins left="0.7" right="0.7" top="0.75" bottom="0.75" header="0.3" footer="0.3"/>
  <pageSetup horizontalDpi="600" verticalDpi="600" orientation="landscape" scale="50" r:id="rId1"/>
  <colBreaks count="4" manualBreakCount="4">
    <brk id="13" max="65535" man="1"/>
    <brk id="31" max="65535" man="1"/>
    <brk id="49" max="65535" man="1"/>
    <brk id="61" max="65535" man="1"/>
  </col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S B Chaturvedi</cp:lastModifiedBy>
  <cp:lastPrinted>2013-12-21T05:46:11Z</cp:lastPrinted>
  <dcterms:created xsi:type="dcterms:W3CDTF">2012-12-16T07:03:44Z</dcterms:created>
  <dcterms:modified xsi:type="dcterms:W3CDTF">2013-12-29T07:14:48Z</dcterms:modified>
  <cp:category/>
  <cp:version/>
  <cp:contentType/>
  <cp:contentStatus/>
</cp:coreProperties>
</file>