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9120"/>
  </bookViews>
  <sheets>
    <sheet name="Table 16.14" sheetId="1" r:id="rId1"/>
  </sheets>
  <definedNames>
    <definedName name="\x" localSheetId="0">'Table 16.14'!#REF!</definedName>
    <definedName name="\x">#REF!</definedName>
    <definedName name="\z" localSheetId="0">'Table 16.14'!#REF!</definedName>
    <definedName name="\z">#REF!</definedName>
    <definedName name="_Regression_Int" localSheetId="0" hidden="1">1</definedName>
    <definedName name="_xlnm.Print_Area" localSheetId="0">'Table 16.14'!$A$1:$AQ$52</definedName>
    <definedName name="Print_Area_MI" localSheetId="0">'Table 16.14'!$A$1:$AK$65</definedName>
    <definedName name="_xlnm.Print_Titles" localSheetId="0">'Table 16.14'!$A:$A</definedName>
  </definedNames>
  <calcPr calcId="124519"/>
</workbook>
</file>

<file path=xl/calcChain.xml><?xml version="1.0" encoding="utf-8"?>
<calcChain xmlns="http://schemas.openxmlformats.org/spreadsheetml/2006/main">
  <c r="AQ13" i="1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1"/>
  <c r="AQ42"/>
  <c r="AQ43"/>
  <c r="AQ44"/>
  <c r="AQ45"/>
  <c r="AQ46"/>
  <c r="AQ47"/>
  <c r="AQ12"/>
  <c r="AJ48"/>
  <c r="AC48"/>
  <c r="AG48"/>
  <c r="Z48"/>
  <c r="S33"/>
  <c r="S30"/>
  <c r="S29"/>
  <c r="AF48"/>
  <c r="T33"/>
  <c r="T30"/>
  <c r="T29"/>
  <c r="AK18"/>
  <c r="P29"/>
  <c r="P30"/>
  <c r="P33"/>
  <c r="AK42"/>
  <c r="AK44"/>
  <c r="AK45"/>
  <c r="AK46"/>
  <c r="AK47"/>
  <c r="AQ48" l="1"/>
</calcChain>
</file>

<file path=xl/sharedStrings.xml><?xml version="1.0" encoding="utf-8"?>
<sst xmlns="http://schemas.openxmlformats.org/spreadsheetml/2006/main" count="290" uniqueCount="96">
  <si>
    <t>ENERGY</t>
  </si>
  <si>
    <t xml:space="preserve">TABLE 16.14: NUMBER OF TOWNS AND VILLAGES ELECTRIFIED IN INDIA </t>
  </si>
  <si>
    <t xml:space="preserve"> </t>
  </si>
  <si>
    <t>Towns</t>
  </si>
  <si>
    <t xml:space="preserve">  Villages</t>
  </si>
  <si>
    <t>State/</t>
  </si>
  <si>
    <t>Union Territory</t>
  </si>
  <si>
    <t>Total(1)</t>
  </si>
  <si>
    <t>Electrified(1)</t>
  </si>
  <si>
    <t>Percentage</t>
  </si>
  <si>
    <t>Electrified(2)</t>
  </si>
  <si>
    <t>State:</t>
  </si>
  <si>
    <t xml:space="preserve"> Andhra Pradesh</t>
  </si>
  <si>
    <t>210</t>
  </si>
  <si>
    <t xml:space="preserve"> Arunachal Pradesh</t>
  </si>
  <si>
    <t>17</t>
  </si>
  <si>
    <t xml:space="preserve"> Assam </t>
  </si>
  <si>
    <t>125</t>
  </si>
  <si>
    <t xml:space="preserve"> Bihar</t>
  </si>
  <si>
    <t>130</t>
  </si>
  <si>
    <t>39015</t>
  </si>
  <si>
    <t xml:space="preserve"> Chattishgarh</t>
  </si>
  <si>
    <t>97</t>
  </si>
  <si>
    <t xml:space="preserve"> Goa</t>
  </si>
  <si>
    <t>44</t>
  </si>
  <si>
    <t xml:space="preserve"> Gujarat</t>
  </si>
  <si>
    <t>242</t>
  </si>
  <si>
    <t xml:space="preserve"> Haryana</t>
  </si>
  <si>
    <t>106</t>
  </si>
  <si>
    <t xml:space="preserve"> Himachal Pradesh</t>
  </si>
  <si>
    <t>57</t>
  </si>
  <si>
    <t xml:space="preserve"> Jammu &amp; Kashmir </t>
  </si>
  <si>
    <t>75</t>
  </si>
  <si>
    <t xml:space="preserve"> Jharkhand</t>
  </si>
  <si>
    <t xml:space="preserve"> Karnataka</t>
  </si>
  <si>
    <t>270</t>
  </si>
  <si>
    <t xml:space="preserve"> Kerala</t>
  </si>
  <si>
    <t>159</t>
  </si>
  <si>
    <t xml:space="preserve"> Madhya Pradesh</t>
  </si>
  <si>
    <t>394</t>
  </si>
  <si>
    <t xml:space="preserve"> Maharashtra</t>
  </si>
  <si>
    <t>378</t>
  </si>
  <si>
    <t xml:space="preserve"> Manipur</t>
  </si>
  <si>
    <t>33</t>
  </si>
  <si>
    <t xml:space="preserve"> Meghalaya</t>
  </si>
  <si>
    <t>16</t>
  </si>
  <si>
    <t xml:space="preserve"> Mizoram</t>
  </si>
  <si>
    <t xml:space="preserve"> Nagaland</t>
  </si>
  <si>
    <t xml:space="preserve"> Orissa</t>
  </si>
  <si>
    <t>138</t>
  </si>
  <si>
    <t xml:space="preserve"> Punjab</t>
  </si>
  <si>
    <t>157</t>
  </si>
  <si>
    <t xml:space="preserve"> Rajasthan </t>
  </si>
  <si>
    <t xml:space="preserve"> Sikkim</t>
  </si>
  <si>
    <t>9</t>
  </si>
  <si>
    <t xml:space="preserve"> Tamil Nadu</t>
  </si>
  <si>
    <t>832</t>
  </si>
  <si>
    <t xml:space="preserve"> Tripura</t>
  </si>
  <si>
    <t>23</t>
  </si>
  <si>
    <t xml:space="preserve"> Uttara Khand</t>
  </si>
  <si>
    <t>86</t>
  </si>
  <si>
    <t xml:space="preserve"> Uttar Pradesh </t>
  </si>
  <si>
    <t>704</t>
  </si>
  <si>
    <t xml:space="preserve"> West Bengal</t>
  </si>
  <si>
    <t>375</t>
  </si>
  <si>
    <t>Union Territory:</t>
  </si>
  <si>
    <t xml:space="preserve"> A. &amp; N.Islands</t>
  </si>
  <si>
    <t>3</t>
  </si>
  <si>
    <t xml:space="preserve"> Chandigarh</t>
  </si>
  <si>
    <t>1</t>
  </si>
  <si>
    <t xml:space="preserve"> D. &amp; N. Haveli</t>
  </si>
  <si>
    <t>2</t>
  </si>
  <si>
    <t xml:space="preserve"> Daman &amp; Diu</t>
  </si>
  <si>
    <t xml:space="preserve"> Delhi</t>
  </si>
  <si>
    <t>62</t>
  </si>
  <si>
    <t xml:space="preserve"> Lakshadweep</t>
  </si>
  <si>
    <t xml:space="preserve"> Pondicherry</t>
  </si>
  <si>
    <t>6</t>
  </si>
  <si>
    <t>All India</t>
  </si>
  <si>
    <t>5161</t>
  </si>
  <si>
    <t>23914</t>
  </si>
  <si>
    <t>19129</t>
  </si>
  <si>
    <t xml:space="preserve"> (1)  As per 2001 Census.</t>
  </si>
  <si>
    <t xml:space="preserve"> Source: Central Electricity Authority, Ministry of Power</t>
  </si>
  <si>
    <t>2007-08</t>
  </si>
  <si>
    <t>2011-12</t>
  </si>
  <si>
    <t>2010-11</t>
  </si>
  <si>
    <t>2008-09</t>
  </si>
  <si>
    <t>2009-10</t>
  </si>
  <si>
    <t>2012-13P</t>
  </si>
  <si>
    <t>22</t>
  </si>
  <si>
    <t>222</t>
  </si>
  <si>
    <t>2012-13</t>
  </si>
  <si>
    <t>2013-14P</t>
  </si>
  <si>
    <t>593732</t>
  </si>
  <si>
    <t xml:space="preserve"> (1)  As per 2001 Census and 2011 census.   P- Provisional</t>
  </si>
</sst>
</file>

<file path=xl/styles.xml><?xml version="1.0" encoding="utf-8"?>
<styleSheet xmlns="http://schemas.openxmlformats.org/spreadsheetml/2006/main">
  <numFmts count="2">
    <numFmt numFmtId="164" formatCode="#,##0.0_);\(#,##0.0\)"/>
    <numFmt numFmtId="165" formatCode="0.0"/>
  </numFmts>
  <fonts count="27">
    <font>
      <sz val="10"/>
      <name val="Courie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>
      <alignment horizontal="right"/>
    </xf>
    <xf numFmtId="0" fontId="15" fillId="0" borderId="0" applyNumberFormat="0" applyFont="0" applyFill="0" applyBorder="0" applyProtection="0">
      <alignment horizontal="right"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5">
    <xf numFmtId="0" fontId="0" fillId="0" borderId="0" xfId="0"/>
    <xf numFmtId="0" fontId="22" fillId="0" borderId="0" xfId="0" applyFont="1"/>
    <xf numFmtId="0" fontId="22" fillId="24" borderId="0" xfId="0" applyFont="1" applyFill="1"/>
    <xf numFmtId="0" fontId="22" fillId="25" borderId="0" xfId="0" applyFont="1" applyFill="1"/>
    <xf numFmtId="0" fontId="22" fillId="26" borderId="0" xfId="0" applyFont="1" applyFill="1" applyAlignment="1" applyProtection="1">
      <alignment horizontal="left"/>
    </xf>
    <xf numFmtId="0" fontId="22" fillId="26" borderId="0" xfId="0" applyFont="1" applyFill="1"/>
    <xf numFmtId="0" fontId="22" fillId="26" borderId="0" xfId="0" quotePrefix="1" applyFont="1" applyFill="1" applyAlignment="1" applyProtection="1">
      <alignment horizontal="left"/>
    </xf>
    <xf numFmtId="0" fontId="22" fillId="26" borderId="0" xfId="0" applyFont="1" applyFill="1" applyAlignment="1" applyProtection="1">
      <alignment horizontal="center"/>
    </xf>
    <xf numFmtId="49" fontId="22" fillId="25" borderId="0" xfId="0" applyNumberFormat="1" applyFont="1" applyFill="1" applyAlignment="1" applyProtection="1">
      <alignment horizontal="center"/>
    </xf>
    <xf numFmtId="0" fontId="22" fillId="25" borderId="0" xfId="0" applyNumberFormat="1" applyFont="1" applyFill="1" applyAlignment="1" applyProtection="1">
      <alignment horizontal="center"/>
    </xf>
    <xf numFmtId="49" fontId="22" fillId="26" borderId="0" xfId="0" applyNumberFormat="1" applyFont="1" applyFill="1" applyAlignment="1" applyProtection="1">
      <alignment horizontal="center"/>
    </xf>
    <xf numFmtId="0" fontId="22" fillId="26" borderId="0" xfId="0" applyNumberFormat="1" applyFont="1" applyFill="1" applyAlignment="1" applyProtection="1">
      <alignment horizontal="center"/>
    </xf>
    <xf numFmtId="0" fontId="22" fillId="26" borderId="0" xfId="0" quotePrefix="1" applyNumberFormat="1" applyFont="1" applyFill="1" applyAlignment="1" applyProtection="1">
      <alignment horizontal="center"/>
    </xf>
    <xf numFmtId="0" fontId="22" fillId="25" borderId="0" xfId="0" quotePrefix="1" applyNumberFormat="1" applyFont="1" applyFill="1" applyAlignment="1" applyProtection="1">
      <alignment horizontal="center"/>
    </xf>
    <xf numFmtId="0" fontId="22" fillId="26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65" fontId="22" fillId="0" borderId="0" xfId="0" applyNumberFormat="1" applyFont="1"/>
    <xf numFmtId="0" fontId="22" fillId="27" borderId="10" xfId="0" applyFont="1" applyFill="1" applyBorder="1" applyAlignment="1" applyProtection="1">
      <alignment horizontal="left"/>
    </xf>
    <xf numFmtId="49" fontId="24" fillId="27" borderId="13" xfId="0" applyNumberFormat="1" applyFont="1" applyFill="1" applyBorder="1" applyAlignment="1">
      <alignment horizontal="center"/>
    </xf>
    <xf numFmtId="0" fontId="24" fillId="27" borderId="13" xfId="0" applyFont="1" applyFill="1" applyBorder="1" applyAlignment="1">
      <alignment horizontal="center"/>
    </xf>
    <xf numFmtId="0" fontId="24" fillId="27" borderId="13" xfId="0" applyFont="1" applyFill="1" applyBorder="1" applyAlignment="1" applyProtection="1">
      <alignment horizontal="center"/>
    </xf>
    <xf numFmtId="49" fontId="24" fillId="27" borderId="14" xfId="0" applyNumberFormat="1" applyFont="1" applyFill="1" applyBorder="1" applyAlignment="1">
      <alignment horizontal="center"/>
    </xf>
    <xf numFmtId="0" fontId="24" fillId="27" borderId="14" xfId="0" applyFont="1" applyFill="1" applyBorder="1" applyAlignment="1" applyProtection="1">
      <alignment horizontal="center"/>
    </xf>
    <xf numFmtId="0" fontId="22" fillId="27" borderId="10" xfId="0" applyFont="1" applyFill="1" applyBorder="1"/>
    <xf numFmtId="164" fontId="22" fillId="27" borderId="10" xfId="0" applyNumberFormat="1" applyFont="1" applyFill="1" applyBorder="1" applyProtection="1"/>
    <xf numFmtId="0" fontId="26" fillId="27" borderId="10" xfId="0" applyFont="1" applyFill="1" applyBorder="1"/>
    <xf numFmtId="0" fontId="22" fillId="27" borderId="11" xfId="0" applyFont="1" applyFill="1" applyBorder="1" applyAlignment="1">
      <alignment horizontal="center"/>
    </xf>
    <xf numFmtId="0" fontId="26" fillId="27" borderId="11" xfId="0" applyFont="1" applyFill="1" applyBorder="1"/>
    <xf numFmtId="0" fontId="26" fillId="27" borderId="0" xfId="0" applyFont="1" applyFill="1" applyBorder="1"/>
    <xf numFmtId="0" fontId="22" fillId="27" borderId="10" xfId="0" applyFont="1" applyFill="1" applyBorder="1" applyAlignment="1" applyProtection="1">
      <alignment horizontal="right"/>
    </xf>
    <xf numFmtId="49" fontId="25" fillId="30" borderId="16" xfId="0" applyNumberFormat="1" applyFont="1" applyFill="1" applyBorder="1" applyAlignment="1" applyProtection="1">
      <alignment horizontal="center"/>
    </xf>
    <xf numFmtId="49" fontId="25" fillId="30" borderId="0" xfId="0" applyNumberFormat="1" applyFont="1" applyFill="1" applyBorder="1" applyAlignment="1" applyProtection="1">
      <alignment horizontal="center"/>
    </xf>
    <xf numFmtId="49" fontId="22" fillId="30" borderId="0" xfId="0" applyNumberFormat="1" applyFont="1" applyFill="1" applyBorder="1" applyAlignment="1" applyProtection="1">
      <alignment horizontal="center"/>
    </xf>
    <xf numFmtId="49" fontId="22" fillId="30" borderId="17" xfId="0" applyNumberFormat="1" applyFont="1" applyFill="1" applyBorder="1" applyAlignment="1" applyProtection="1">
      <alignment horizontal="center"/>
    </xf>
    <xf numFmtId="0" fontId="25" fillId="30" borderId="16" xfId="0" applyNumberFormat="1" applyFont="1" applyFill="1" applyBorder="1" applyAlignment="1" applyProtection="1">
      <alignment horizontal="center"/>
    </xf>
    <xf numFmtId="0" fontId="25" fillId="30" borderId="0" xfId="0" applyNumberFormat="1" applyFont="1" applyFill="1" applyBorder="1" applyAlignment="1" applyProtection="1">
      <alignment horizontal="center"/>
    </xf>
    <xf numFmtId="0" fontId="22" fillId="30" borderId="0" xfId="0" applyNumberFormat="1" applyFont="1" applyFill="1" applyBorder="1" applyAlignment="1" applyProtection="1">
      <alignment horizontal="center"/>
    </xf>
    <xf numFmtId="0" fontId="22" fillId="30" borderId="17" xfId="0" applyNumberFormat="1" applyFont="1" applyFill="1" applyBorder="1" applyAlignment="1" applyProtection="1">
      <alignment horizontal="center"/>
    </xf>
    <xf numFmtId="0" fontId="22" fillId="30" borderId="0" xfId="0" applyFont="1" applyFill="1" applyBorder="1" applyAlignment="1">
      <alignment horizontal="center"/>
    </xf>
    <xf numFmtId="0" fontId="22" fillId="30" borderId="17" xfId="0" applyFont="1" applyFill="1" applyBorder="1" applyAlignment="1">
      <alignment horizontal="center"/>
    </xf>
    <xf numFmtId="49" fontId="23" fillId="30" borderId="16" xfId="0" applyNumberFormat="1" applyFont="1" applyFill="1" applyBorder="1" applyAlignment="1" applyProtection="1">
      <alignment horizontal="center"/>
    </xf>
    <xf numFmtId="49" fontId="23" fillId="30" borderId="0" xfId="0" applyNumberFormat="1" applyFont="1" applyFill="1" applyBorder="1" applyAlignment="1" applyProtection="1">
      <alignment horizontal="center"/>
    </xf>
    <xf numFmtId="49" fontId="23" fillId="30" borderId="17" xfId="0" applyNumberFormat="1" applyFont="1" applyFill="1" applyBorder="1" applyAlignment="1" applyProtection="1">
      <alignment horizontal="center"/>
    </xf>
    <xf numFmtId="0" fontId="22" fillId="28" borderId="0" xfId="0" applyFont="1" applyFill="1" applyBorder="1"/>
    <xf numFmtId="0" fontId="22" fillId="29" borderId="16" xfId="0" applyFont="1" applyFill="1" applyBorder="1"/>
    <xf numFmtId="0" fontId="22" fillId="29" borderId="0" xfId="0" applyFont="1" applyFill="1" applyBorder="1"/>
    <xf numFmtId="0" fontId="22" fillId="29" borderId="17" xfId="0" applyFont="1" applyFill="1" applyBorder="1"/>
    <xf numFmtId="49" fontId="25" fillId="29" borderId="16" xfId="0" applyNumberFormat="1" applyFont="1" applyFill="1" applyBorder="1" applyAlignment="1" applyProtection="1">
      <alignment horizontal="center"/>
    </xf>
    <xf numFmtId="49" fontId="25" fillId="29" borderId="0" xfId="0" applyNumberFormat="1" applyFont="1" applyFill="1" applyBorder="1" applyAlignment="1" applyProtection="1">
      <alignment horizontal="center"/>
    </xf>
    <xf numFmtId="49" fontId="22" fillId="29" borderId="0" xfId="0" applyNumberFormat="1" applyFont="1" applyFill="1" applyBorder="1" applyAlignment="1" applyProtection="1">
      <alignment horizontal="center"/>
    </xf>
    <xf numFmtId="49" fontId="22" fillId="29" borderId="17" xfId="0" applyNumberFormat="1" applyFont="1" applyFill="1" applyBorder="1" applyAlignment="1" applyProtection="1">
      <alignment horizontal="center"/>
    </xf>
    <xf numFmtId="0" fontId="22" fillId="29" borderId="0" xfId="0" applyFont="1" applyFill="1" applyBorder="1" applyAlignment="1">
      <alignment horizontal="center"/>
    </xf>
    <xf numFmtId="0" fontId="22" fillId="29" borderId="17" xfId="0" applyFont="1" applyFill="1" applyBorder="1" applyAlignment="1">
      <alignment horizontal="center"/>
    </xf>
    <xf numFmtId="0" fontId="24" fillId="28" borderId="11" xfId="0" applyFont="1" applyFill="1" applyBorder="1" applyAlignment="1" applyProtection="1">
      <alignment horizontal="left"/>
    </xf>
    <xf numFmtId="0" fontId="24" fillId="28" borderId="11" xfId="0" applyFont="1" applyFill="1" applyBorder="1" applyAlignment="1">
      <alignment horizontal="left"/>
    </xf>
    <xf numFmtId="0" fontId="24" fillId="28" borderId="0" xfId="0" applyFont="1" applyFill="1" applyBorder="1" applyAlignment="1">
      <alignment horizontal="left"/>
    </xf>
    <xf numFmtId="0" fontId="22" fillId="26" borderId="0" xfId="0" applyFont="1" applyFill="1" applyAlignment="1" applyProtection="1"/>
    <xf numFmtId="0" fontId="26" fillId="27" borderId="20" xfId="0" applyFont="1" applyFill="1" applyBorder="1"/>
    <xf numFmtId="0" fontId="26" fillId="27" borderId="21" xfId="0" applyFont="1" applyFill="1" applyBorder="1"/>
    <xf numFmtId="165" fontId="26" fillId="27" borderId="22" xfId="0" applyNumberFormat="1" applyFont="1" applyFill="1" applyBorder="1"/>
    <xf numFmtId="0" fontId="22" fillId="27" borderId="23" xfId="0" applyFont="1" applyFill="1" applyBorder="1"/>
    <xf numFmtId="0" fontId="22" fillId="27" borderId="0" xfId="0" applyFont="1" applyFill="1" applyBorder="1"/>
    <xf numFmtId="0" fontId="21" fillId="27" borderId="0" xfId="0" applyFont="1" applyFill="1" applyBorder="1" applyAlignment="1">
      <alignment horizontal="center"/>
    </xf>
    <xf numFmtId="0" fontId="21" fillId="27" borderId="0" xfId="0" applyFont="1" applyFill="1" applyBorder="1" applyAlignment="1" applyProtection="1">
      <alignment horizontal="center"/>
    </xf>
    <xf numFmtId="165" fontId="21" fillId="27" borderId="24" xfId="0" applyNumberFormat="1" applyFont="1" applyFill="1" applyBorder="1" applyAlignment="1">
      <alignment horizontal="center"/>
    </xf>
    <xf numFmtId="165" fontId="26" fillId="27" borderId="24" xfId="0" applyNumberFormat="1" applyFont="1" applyFill="1" applyBorder="1"/>
    <xf numFmtId="0" fontId="22" fillId="27" borderId="25" xfId="0" applyFont="1" applyFill="1" applyBorder="1" applyAlignment="1" applyProtection="1">
      <alignment horizontal="left"/>
    </xf>
    <xf numFmtId="165" fontId="26" fillId="27" borderId="26" xfId="0" applyNumberFormat="1" applyFont="1" applyFill="1" applyBorder="1"/>
    <xf numFmtId="0" fontId="24" fillId="27" borderId="23" xfId="0" applyFont="1" applyFill="1" applyBorder="1"/>
    <xf numFmtId="0" fontId="24" fillId="27" borderId="23" xfId="0" applyFont="1" applyFill="1" applyBorder="1" applyAlignment="1" applyProtection="1">
      <alignment horizontal="left"/>
    </xf>
    <xf numFmtId="165" fontId="24" fillId="27" borderId="28" xfId="0" applyNumberFormat="1" applyFont="1" applyFill="1" applyBorder="1" applyAlignment="1">
      <alignment horizontal="center"/>
    </xf>
    <xf numFmtId="0" fontId="24" fillId="27" borderId="28" xfId="0" applyFont="1" applyFill="1" applyBorder="1" applyAlignment="1">
      <alignment horizontal="center"/>
    </xf>
    <xf numFmtId="0" fontId="23" fillId="27" borderId="23" xfId="0" applyFont="1" applyFill="1" applyBorder="1" applyAlignment="1" applyProtection="1">
      <alignment horizontal="center"/>
    </xf>
    <xf numFmtId="0" fontId="22" fillId="29" borderId="24" xfId="0" applyFont="1" applyFill="1" applyBorder="1"/>
    <xf numFmtId="0" fontId="24" fillId="28" borderId="29" xfId="0" applyFont="1" applyFill="1" applyBorder="1" applyAlignment="1" applyProtection="1">
      <alignment horizontal="left"/>
    </xf>
    <xf numFmtId="165" fontId="22" fillId="28" borderId="24" xfId="0" applyNumberFormat="1" applyFont="1" applyFill="1" applyBorder="1"/>
    <xf numFmtId="0" fontId="22" fillId="28" borderId="23" xfId="0" applyFont="1" applyFill="1" applyBorder="1"/>
    <xf numFmtId="0" fontId="22" fillId="28" borderId="23" xfId="0" quotePrefix="1" applyFont="1" applyFill="1" applyBorder="1" applyAlignment="1" applyProtection="1">
      <alignment horizontal="left"/>
    </xf>
    <xf numFmtId="0" fontId="22" fillId="28" borderId="30" xfId="0" quotePrefix="1" applyFont="1" applyFill="1" applyBorder="1" applyAlignment="1" applyProtection="1">
      <alignment horizontal="left"/>
    </xf>
    <xf numFmtId="0" fontId="22" fillId="28" borderId="31" xfId="0" applyFont="1" applyFill="1" applyBorder="1"/>
    <xf numFmtId="165" fontId="22" fillId="28" borderId="32" xfId="0" applyNumberFormat="1" applyFont="1" applyFill="1" applyBorder="1"/>
    <xf numFmtId="165" fontId="25" fillId="30" borderId="16" xfId="0" applyNumberFormat="1" applyFont="1" applyFill="1" applyBorder="1" applyAlignment="1" applyProtection="1">
      <alignment horizontal="center"/>
    </xf>
    <xf numFmtId="165" fontId="25" fillId="30" borderId="0" xfId="0" applyNumberFormat="1" applyFont="1" applyFill="1" applyBorder="1" applyAlignment="1" applyProtection="1">
      <alignment horizontal="center"/>
    </xf>
    <xf numFmtId="165" fontId="22" fillId="30" borderId="0" xfId="0" applyNumberFormat="1" applyFont="1" applyFill="1" applyBorder="1" applyAlignment="1" applyProtection="1">
      <alignment horizontal="center"/>
    </xf>
    <xf numFmtId="165" fontId="22" fillId="30" borderId="24" xfId="0" applyNumberFormat="1" applyFont="1" applyFill="1" applyBorder="1" applyAlignment="1" applyProtection="1">
      <alignment horizontal="center"/>
    </xf>
    <xf numFmtId="165" fontId="25" fillId="29" borderId="16" xfId="0" applyNumberFormat="1" applyFont="1" applyFill="1" applyBorder="1" applyAlignment="1" applyProtection="1">
      <alignment horizontal="center"/>
    </xf>
    <xf numFmtId="165" fontId="25" fillId="29" borderId="0" xfId="0" applyNumberFormat="1" applyFont="1" applyFill="1" applyBorder="1" applyAlignment="1" applyProtection="1">
      <alignment horizontal="center"/>
    </xf>
    <xf numFmtId="165" fontId="22" fillId="29" borderId="0" xfId="0" applyNumberFormat="1" applyFont="1" applyFill="1" applyBorder="1" applyAlignment="1" applyProtection="1">
      <alignment horizontal="center"/>
    </xf>
    <xf numFmtId="165" fontId="22" fillId="29" borderId="24" xfId="0" applyNumberFormat="1" applyFont="1" applyFill="1" applyBorder="1" applyAlignment="1" applyProtection="1">
      <alignment horizontal="center"/>
    </xf>
    <xf numFmtId="165" fontId="22" fillId="29" borderId="0" xfId="0" applyNumberFormat="1" applyFont="1" applyFill="1" applyBorder="1" applyAlignment="1">
      <alignment horizontal="center"/>
    </xf>
    <xf numFmtId="165" fontId="22" fillId="29" borderId="24" xfId="0" applyNumberFormat="1" applyFont="1" applyFill="1" applyBorder="1" applyAlignment="1">
      <alignment horizontal="center"/>
    </xf>
    <xf numFmtId="165" fontId="22" fillId="30" borderId="0" xfId="0" applyNumberFormat="1" applyFont="1" applyFill="1" applyBorder="1" applyAlignment="1">
      <alignment horizontal="center"/>
    </xf>
    <xf numFmtId="165" fontId="22" fillId="30" borderId="24" xfId="0" applyNumberFormat="1" applyFont="1" applyFill="1" applyBorder="1" applyAlignment="1">
      <alignment horizontal="center"/>
    </xf>
    <xf numFmtId="165" fontId="23" fillId="30" borderId="18" xfId="0" applyNumberFormat="1" applyFont="1" applyFill="1" applyBorder="1" applyAlignment="1" applyProtection="1">
      <alignment horizontal="center"/>
    </xf>
    <xf numFmtId="165" fontId="23" fillId="30" borderId="10" xfId="0" applyNumberFormat="1" applyFont="1" applyFill="1" applyBorder="1" applyAlignment="1" applyProtection="1">
      <alignment horizontal="center"/>
    </xf>
    <xf numFmtId="165" fontId="23" fillId="30" borderId="26" xfId="0" applyNumberFormat="1" applyFont="1" applyFill="1" applyBorder="1" applyAlignment="1" applyProtection="1">
      <alignment horizontal="center"/>
    </xf>
    <xf numFmtId="0" fontId="24" fillId="27" borderId="25" xfId="0" applyFont="1" applyFill="1" applyBorder="1" applyAlignment="1" applyProtection="1">
      <alignment horizontal="center"/>
    </xf>
    <xf numFmtId="0" fontId="24" fillId="27" borderId="35" xfId="0" applyFont="1" applyFill="1" applyBorder="1" applyAlignment="1" applyProtection="1">
      <alignment horizontal="center"/>
    </xf>
    <xf numFmtId="0" fontId="23" fillId="27" borderId="23" xfId="0" applyFont="1" applyFill="1" applyBorder="1" applyAlignment="1" applyProtection="1">
      <alignment horizontal="left"/>
    </xf>
    <xf numFmtId="0" fontId="23" fillId="27" borderId="17" xfId="0" applyFont="1" applyFill="1" applyBorder="1" applyAlignment="1" applyProtection="1">
      <alignment horizontal="left"/>
    </xf>
    <xf numFmtId="0" fontId="24" fillId="27" borderId="11" xfId="0" applyFont="1" applyFill="1" applyBorder="1" applyAlignment="1" applyProtection="1">
      <alignment horizontal="center"/>
    </xf>
    <xf numFmtId="0" fontId="22" fillId="27" borderId="11" xfId="0" applyFont="1" applyFill="1" applyBorder="1" applyAlignment="1">
      <alignment horizontal="center"/>
    </xf>
    <xf numFmtId="0" fontId="23" fillId="27" borderId="15" xfId="0" applyNumberFormat="1" applyFont="1" applyFill="1" applyBorder="1" applyAlignment="1" applyProtection="1">
      <alignment horizontal="center"/>
    </xf>
    <xf numFmtId="0" fontId="23" fillId="27" borderId="12" xfId="0" applyNumberFormat="1" applyFont="1" applyFill="1" applyBorder="1" applyAlignment="1" applyProtection="1">
      <alignment horizontal="center"/>
    </xf>
    <xf numFmtId="0" fontId="23" fillId="27" borderId="14" xfId="0" applyNumberFormat="1" applyFont="1" applyFill="1" applyBorder="1" applyAlignment="1" applyProtection="1">
      <alignment horizontal="center"/>
    </xf>
    <xf numFmtId="49" fontId="23" fillId="27" borderId="12" xfId="0" applyNumberFormat="1" applyFont="1" applyFill="1" applyBorder="1" applyAlignment="1" applyProtection="1">
      <alignment horizontal="center"/>
    </xf>
    <xf numFmtId="49" fontId="23" fillId="27" borderId="14" xfId="0" applyNumberFormat="1" applyFont="1" applyFill="1" applyBorder="1" applyAlignment="1" applyProtection="1">
      <alignment horizontal="center"/>
    </xf>
    <xf numFmtId="49" fontId="23" fillId="27" borderId="15" xfId="0" applyNumberFormat="1" applyFont="1" applyFill="1" applyBorder="1" applyAlignment="1" applyProtection="1">
      <alignment horizontal="center"/>
    </xf>
    <xf numFmtId="0" fontId="23" fillId="27" borderId="27" xfId="0" applyNumberFormat="1" applyFont="1" applyFill="1" applyBorder="1" applyAlignment="1" applyProtection="1">
      <alignment horizontal="center"/>
    </xf>
    <xf numFmtId="0" fontId="23" fillId="27" borderId="33" xfId="0" applyFont="1" applyFill="1" applyBorder="1" applyAlignment="1" applyProtection="1">
      <alignment horizontal="center" vertical="center"/>
    </xf>
    <xf numFmtId="0" fontId="23" fillId="27" borderId="11" xfId="0" applyFont="1" applyFill="1" applyBorder="1" applyAlignment="1" applyProtection="1">
      <alignment horizontal="center" vertical="center"/>
    </xf>
    <xf numFmtId="0" fontId="23" fillId="27" borderId="34" xfId="0" applyFont="1" applyFill="1" applyBorder="1" applyAlignment="1" applyProtection="1">
      <alignment horizontal="center" vertical="center"/>
    </xf>
    <xf numFmtId="0" fontId="23" fillId="27" borderId="18" xfId="0" applyFont="1" applyFill="1" applyBorder="1" applyAlignment="1" applyProtection="1">
      <alignment horizontal="center" vertical="center"/>
    </xf>
    <xf numFmtId="0" fontId="23" fillId="27" borderId="10" xfId="0" applyFont="1" applyFill="1" applyBorder="1" applyAlignment="1" applyProtection="1">
      <alignment horizontal="center" vertical="center"/>
    </xf>
    <xf numFmtId="0" fontId="23" fillId="27" borderId="19" xfId="0" applyFont="1" applyFill="1" applyBorder="1" applyAlignment="1" applyProtection="1">
      <alignment horizontal="center" vertical="center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10" xfId="38"/>
    <cellStyle name="Normal 2 11" xfId="39"/>
    <cellStyle name="Normal 2 2" xfId="40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2 9" xfId="47"/>
    <cellStyle name="Normal 3" xfId="48"/>
    <cellStyle name="Note" xfId="49" builtinId="10" customBuiltin="1"/>
    <cellStyle name="Output" xfId="50" builtinId="21" customBuiltin="1"/>
    <cellStyle name="sHeadingCommodity" xfId="51"/>
    <cellStyle name="sValue" xfId="52"/>
    <cellStyle name="sYear" xfId="53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2" transitionEvaluation="1" transitionEntry="1"/>
  <dimension ref="A1:AQ99"/>
  <sheetViews>
    <sheetView showGridLines="0" tabSelected="1" view="pageBreakPreview" topLeftCell="A22" zoomScale="85" zoomScaleNormal="75" zoomScaleSheetLayoutView="85" workbookViewId="0">
      <selection activeCell="A51" sqref="A51"/>
    </sheetView>
  </sheetViews>
  <sheetFormatPr defaultColWidth="10.875" defaultRowHeight="12.75"/>
  <cols>
    <col min="1" max="1" width="16" style="2" customWidth="1"/>
    <col min="2" max="2" width="8.25" style="1" customWidth="1"/>
    <col min="3" max="3" width="7.25" style="1" customWidth="1"/>
    <col min="4" max="4" width="6.875" style="1" customWidth="1"/>
    <col min="5" max="5" width="7.25" style="1" customWidth="1"/>
    <col min="6" max="8" width="7.375" style="1" customWidth="1"/>
    <col min="9" max="9" width="7.625" style="1" customWidth="1"/>
    <col min="10" max="10" width="7.25" style="1" customWidth="1"/>
    <col min="11" max="11" width="7.125" style="1" customWidth="1"/>
    <col min="12" max="12" width="7.375" style="1" customWidth="1"/>
    <col min="13" max="15" width="7.5" style="1" customWidth="1"/>
    <col min="16" max="16" width="7.625" style="1" customWidth="1"/>
    <col min="17" max="17" width="6.875" style="1" customWidth="1"/>
    <col min="18" max="19" width="7.375" style="1" customWidth="1"/>
    <col min="20" max="20" width="6.375" style="1" customWidth="1"/>
    <col min="21" max="23" width="8.375" style="1" customWidth="1"/>
    <col min="24" max="24" width="9.125" style="1" customWidth="1"/>
    <col min="25" max="25" width="8.5" style="1" customWidth="1"/>
    <col min="26" max="26" width="8.375" style="1" customWidth="1"/>
    <col min="27" max="29" width="8.75" style="1" customWidth="1"/>
    <col min="30" max="30" width="9.125" style="1" customWidth="1"/>
    <col min="31" max="32" width="8.75" style="1" customWidth="1"/>
    <col min="33" max="33" width="9" style="1" customWidth="1"/>
    <col min="34" max="36" width="8.625" style="1" customWidth="1"/>
    <col min="37" max="37" width="8.75" style="1" customWidth="1"/>
    <col min="38" max="38" width="9.625" style="1" customWidth="1"/>
    <col min="39" max="39" width="8.625" style="1" customWidth="1"/>
    <col min="40" max="40" width="8.75" style="1" customWidth="1"/>
    <col min="41" max="42" width="7.625" style="1" customWidth="1"/>
    <col min="43" max="43" width="8.625" style="16" customWidth="1"/>
    <col min="44" max="44" width="10.875" style="1"/>
    <col min="45" max="45" width="9.625" style="1" customWidth="1"/>
    <col min="46" max="57" width="10.875" style="1"/>
    <col min="58" max="58" width="50.625" style="1" customWidth="1"/>
    <col min="59" max="59" width="10.875" style="1"/>
    <col min="60" max="60" width="50.625" style="1" customWidth="1"/>
    <col min="61" max="16384" width="10.875" style="1"/>
  </cols>
  <sheetData>
    <row r="1" spans="1:43" ht="15.7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9"/>
    </row>
    <row r="2" spans="1:43" ht="15.75">
      <c r="A2" s="60"/>
      <c r="B2" s="61"/>
      <c r="C2" s="61"/>
      <c r="D2" s="61"/>
      <c r="E2" s="61"/>
      <c r="F2" s="62"/>
      <c r="G2" s="62"/>
      <c r="H2" s="62"/>
      <c r="I2" s="63" t="s">
        <v>0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1"/>
      <c r="X2" s="61"/>
      <c r="Y2" s="61"/>
      <c r="Z2" s="61"/>
      <c r="AA2" s="61"/>
      <c r="AB2" s="61"/>
      <c r="AC2" s="61"/>
      <c r="AD2" s="62"/>
      <c r="AE2" s="63" t="s">
        <v>0</v>
      </c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4"/>
    </row>
    <row r="3" spans="1:43" ht="15.75">
      <c r="A3" s="60"/>
      <c r="B3" s="61"/>
      <c r="C3" s="61"/>
      <c r="D3" s="61"/>
      <c r="E3" s="61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61"/>
      <c r="X3" s="61"/>
      <c r="Y3" s="61"/>
      <c r="Z3" s="61"/>
      <c r="AA3" s="61"/>
      <c r="AB3" s="61"/>
      <c r="AC3" s="61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65"/>
    </row>
    <row r="4" spans="1:43" ht="15.75">
      <c r="A4" s="60"/>
      <c r="B4" s="61"/>
      <c r="C4" s="61"/>
      <c r="D4" s="61"/>
      <c r="E4" s="61"/>
      <c r="F4" s="62"/>
      <c r="G4" s="62"/>
      <c r="H4" s="62"/>
      <c r="I4" s="63" t="s">
        <v>1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1"/>
      <c r="X4" s="61"/>
      <c r="Y4" s="61"/>
      <c r="Z4" s="61"/>
      <c r="AA4" s="61"/>
      <c r="AB4" s="61"/>
      <c r="AC4" s="61"/>
      <c r="AD4" s="62"/>
      <c r="AE4" s="63" t="s">
        <v>1</v>
      </c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4"/>
    </row>
    <row r="5" spans="1:43" ht="15.75">
      <c r="A5" s="66"/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4"/>
      <c r="N5" s="24"/>
      <c r="O5" s="24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5"/>
      <c r="AP5" s="25"/>
      <c r="AQ5" s="67"/>
    </row>
    <row r="6" spans="1:43" ht="15.75">
      <c r="A6" s="68"/>
      <c r="B6" s="109" t="s">
        <v>3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1"/>
      <c r="W6" s="100" t="s">
        <v>4</v>
      </c>
      <c r="X6" s="100"/>
      <c r="Y6" s="100"/>
      <c r="Z6" s="100"/>
      <c r="AA6" s="100"/>
      <c r="AB6" s="100"/>
      <c r="AC6" s="100"/>
      <c r="AD6" s="101"/>
      <c r="AE6" s="101"/>
      <c r="AF6" s="101"/>
      <c r="AG6" s="101"/>
      <c r="AH6" s="101"/>
      <c r="AI6" s="101"/>
      <c r="AJ6" s="101"/>
      <c r="AK6" s="101"/>
      <c r="AL6" s="26"/>
      <c r="AM6" s="26"/>
      <c r="AN6" s="26"/>
      <c r="AO6" s="27"/>
      <c r="AP6" s="28"/>
      <c r="AQ6" s="65"/>
    </row>
    <row r="7" spans="1:43" ht="15.75">
      <c r="A7" s="98" t="s">
        <v>5</v>
      </c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4"/>
      <c r="W7" s="17"/>
      <c r="X7" s="17"/>
      <c r="Y7" s="17"/>
      <c r="Z7" s="17"/>
      <c r="AA7" s="17"/>
      <c r="AB7" s="17"/>
      <c r="AC7" s="17"/>
      <c r="AD7" s="23"/>
      <c r="AE7" s="23"/>
      <c r="AF7" s="23"/>
      <c r="AG7" s="23"/>
      <c r="AH7" s="23"/>
      <c r="AI7" s="23"/>
      <c r="AJ7" s="23"/>
      <c r="AK7" s="29"/>
      <c r="AL7" s="29"/>
      <c r="AM7" s="29"/>
      <c r="AN7" s="29"/>
      <c r="AO7" s="25"/>
      <c r="AP7" s="25"/>
      <c r="AQ7" s="67"/>
    </row>
    <row r="8" spans="1:43" ht="15.75" customHeight="1">
      <c r="A8" s="99" t="s">
        <v>6</v>
      </c>
      <c r="B8" s="105" t="s">
        <v>7</v>
      </c>
      <c r="C8" s="105"/>
      <c r="D8" s="105"/>
      <c r="E8" s="105"/>
      <c r="F8" s="105"/>
      <c r="G8" s="105"/>
      <c r="H8" s="106"/>
      <c r="I8" s="102" t="s">
        <v>8</v>
      </c>
      <c r="J8" s="103"/>
      <c r="K8" s="103"/>
      <c r="L8" s="103"/>
      <c r="M8" s="103"/>
      <c r="N8" s="103"/>
      <c r="O8" s="103"/>
      <c r="P8" s="102" t="s">
        <v>9</v>
      </c>
      <c r="Q8" s="103"/>
      <c r="R8" s="103"/>
      <c r="S8" s="103"/>
      <c r="T8" s="103"/>
      <c r="U8" s="103"/>
      <c r="V8" s="104"/>
      <c r="W8" s="107" t="s">
        <v>7</v>
      </c>
      <c r="X8" s="105"/>
      <c r="Y8" s="105"/>
      <c r="Z8" s="105"/>
      <c r="AA8" s="105"/>
      <c r="AB8" s="105"/>
      <c r="AC8" s="105"/>
      <c r="AD8" s="103" t="s">
        <v>10</v>
      </c>
      <c r="AE8" s="103"/>
      <c r="AF8" s="103"/>
      <c r="AG8" s="103"/>
      <c r="AH8" s="103"/>
      <c r="AI8" s="103"/>
      <c r="AJ8" s="103"/>
      <c r="AK8" s="103" t="s">
        <v>9</v>
      </c>
      <c r="AL8" s="103"/>
      <c r="AM8" s="103"/>
      <c r="AN8" s="103"/>
      <c r="AO8" s="103"/>
      <c r="AP8" s="103"/>
      <c r="AQ8" s="108"/>
    </row>
    <row r="9" spans="1:43">
      <c r="A9" s="97"/>
      <c r="B9" s="18" t="s">
        <v>84</v>
      </c>
      <c r="C9" s="18" t="s">
        <v>87</v>
      </c>
      <c r="D9" s="18" t="s">
        <v>88</v>
      </c>
      <c r="E9" s="18" t="s">
        <v>86</v>
      </c>
      <c r="F9" s="18" t="s">
        <v>85</v>
      </c>
      <c r="G9" s="18" t="s">
        <v>89</v>
      </c>
      <c r="H9" s="18" t="s">
        <v>93</v>
      </c>
      <c r="I9" s="21" t="s">
        <v>84</v>
      </c>
      <c r="J9" s="18" t="s">
        <v>87</v>
      </c>
      <c r="K9" s="18" t="s">
        <v>88</v>
      </c>
      <c r="L9" s="18" t="s">
        <v>86</v>
      </c>
      <c r="M9" s="18" t="s">
        <v>85</v>
      </c>
      <c r="N9" s="18" t="s">
        <v>92</v>
      </c>
      <c r="O9" s="18" t="s">
        <v>93</v>
      </c>
      <c r="P9" s="18" t="s">
        <v>84</v>
      </c>
      <c r="Q9" s="18" t="s">
        <v>87</v>
      </c>
      <c r="R9" s="18" t="s">
        <v>88</v>
      </c>
      <c r="S9" s="18" t="s">
        <v>86</v>
      </c>
      <c r="T9" s="18" t="s">
        <v>85</v>
      </c>
      <c r="U9" s="18" t="s">
        <v>92</v>
      </c>
      <c r="V9" s="18" t="s">
        <v>93</v>
      </c>
      <c r="W9" s="18" t="s">
        <v>84</v>
      </c>
      <c r="X9" s="18" t="s">
        <v>87</v>
      </c>
      <c r="Y9" s="18" t="s">
        <v>88</v>
      </c>
      <c r="Z9" s="18" t="s">
        <v>86</v>
      </c>
      <c r="AA9" s="18" t="s">
        <v>85</v>
      </c>
      <c r="AB9" s="18" t="s">
        <v>92</v>
      </c>
      <c r="AC9" s="18" t="s">
        <v>93</v>
      </c>
      <c r="AD9" s="18" t="s">
        <v>84</v>
      </c>
      <c r="AE9" s="18" t="s">
        <v>87</v>
      </c>
      <c r="AF9" s="18" t="s">
        <v>88</v>
      </c>
      <c r="AG9" s="18" t="s">
        <v>86</v>
      </c>
      <c r="AH9" s="18" t="s">
        <v>85</v>
      </c>
      <c r="AI9" s="18" t="s">
        <v>92</v>
      </c>
      <c r="AJ9" s="18" t="s">
        <v>93</v>
      </c>
      <c r="AK9" s="18" t="s">
        <v>84</v>
      </c>
      <c r="AL9" s="18" t="s">
        <v>87</v>
      </c>
      <c r="AM9" s="18" t="s">
        <v>88</v>
      </c>
      <c r="AN9" s="18" t="s">
        <v>86</v>
      </c>
      <c r="AO9" s="18" t="s">
        <v>85</v>
      </c>
      <c r="AP9" s="18" t="s">
        <v>92</v>
      </c>
      <c r="AQ9" s="70" t="s">
        <v>93</v>
      </c>
    </row>
    <row r="10" spans="1:43">
      <c r="A10" s="96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22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20">
        <v>17</v>
      </c>
      <c r="R10" s="19">
        <v>18</v>
      </c>
      <c r="S10" s="19">
        <v>19</v>
      </c>
      <c r="T10" s="19">
        <v>20</v>
      </c>
      <c r="U10" s="19">
        <v>21</v>
      </c>
      <c r="V10" s="19">
        <v>22</v>
      </c>
      <c r="W10" s="19">
        <v>23</v>
      </c>
      <c r="X10" s="19">
        <v>24</v>
      </c>
      <c r="Y10" s="20">
        <v>25</v>
      </c>
      <c r="Z10" s="19">
        <v>26</v>
      </c>
      <c r="AA10" s="19">
        <v>27</v>
      </c>
      <c r="AB10" s="19">
        <v>28</v>
      </c>
      <c r="AC10" s="19">
        <v>29</v>
      </c>
      <c r="AD10" s="19">
        <v>30</v>
      </c>
      <c r="AE10" s="19">
        <v>31</v>
      </c>
      <c r="AF10" s="19">
        <v>32</v>
      </c>
      <c r="AG10" s="20">
        <v>33</v>
      </c>
      <c r="AH10" s="19">
        <v>34</v>
      </c>
      <c r="AI10" s="19">
        <v>35</v>
      </c>
      <c r="AJ10" s="19">
        <v>36</v>
      </c>
      <c r="AK10" s="19">
        <v>37</v>
      </c>
      <c r="AL10" s="19">
        <v>38</v>
      </c>
      <c r="AM10" s="19">
        <v>39</v>
      </c>
      <c r="AN10" s="19">
        <v>40</v>
      </c>
      <c r="AO10" s="20">
        <v>41</v>
      </c>
      <c r="AP10" s="19">
        <v>42</v>
      </c>
      <c r="AQ10" s="71">
        <v>43</v>
      </c>
    </row>
    <row r="11" spans="1:43" ht="14.25">
      <c r="A11" s="72" t="s">
        <v>11</v>
      </c>
      <c r="B11" s="44"/>
      <c r="C11" s="45"/>
      <c r="D11" s="45"/>
      <c r="E11" s="45"/>
      <c r="F11" s="45"/>
      <c r="G11" s="45"/>
      <c r="H11" s="46"/>
      <c r="I11" s="44"/>
      <c r="J11" s="45"/>
      <c r="K11" s="45"/>
      <c r="L11" s="45"/>
      <c r="M11" s="45"/>
      <c r="N11" s="45"/>
      <c r="O11" s="46"/>
      <c r="P11" s="44"/>
      <c r="Q11" s="45"/>
      <c r="R11" s="45"/>
      <c r="S11" s="45"/>
      <c r="T11" s="45"/>
      <c r="U11" s="45"/>
      <c r="V11" s="46"/>
      <c r="W11" s="44"/>
      <c r="X11" s="45"/>
      <c r="Y11" s="45"/>
      <c r="Z11" s="45"/>
      <c r="AA11" s="45"/>
      <c r="AB11" s="45"/>
      <c r="AC11" s="46"/>
      <c r="AD11" s="44"/>
      <c r="AE11" s="45"/>
      <c r="AF11" s="45"/>
      <c r="AG11" s="45"/>
      <c r="AH11" s="45"/>
      <c r="AI11" s="45"/>
      <c r="AJ11" s="46"/>
      <c r="AK11" s="44"/>
      <c r="AL11" s="45"/>
      <c r="AM11" s="45"/>
      <c r="AN11" s="45"/>
      <c r="AO11" s="45"/>
      <c r="AP11" s="45"/>
      <c r="AQ11" s="73"/>
    </row>
    <row r="12" spans="1:43" s="3" customFormat="1" ht="15">
      <c r="A12" s="69" t="s">
        <v>12</v>
      </c>
      <c r="B12" s="30" t="s">
        <v>13</v>
      </c>
      <c r="C12" s="31" t="s">
        <v>13</v>
      </c>
      <c r="D12" s="31" t="s">
        <v>13</v>
      </c>
      <c r="E12" s="31" t="s">
        <v>13</v>
      </c>
      <c r="F12" s="32">
        <v>210</v>
      </c>
      <c r="G12" s="32" t="s">
        <v>13</v>
      </c>
      <c r="H12" s="33" t="s">
        <v>13</v>
      </c>
      <c r="I12" s="30">
        <v>210</v>
      </c>
      <c r="J12" s="31">
        <v>210</v>
      </c>
      <c r="K12" s="31">
        <v>210</v>
      </c>
      <c r="L12" s="31">
        <v>210</v>
      </c>
      <c r="M12" s="32">
        <v>210</v>
      </c>
      <c r="N12" s="32">
        <v>210</v>
      </c>
      <c r="O12" s="33">
        <v>210</v>
      </c>
      <c r="P12" s="30">
        <v>100</v>
      </c>
      <c r="Q12" s="31">
        <v>100</v>
      </c>
      <c r="R12" s="31">
        <v>100</v>
      </c>
      <c r="S12" s="31">
        <v>100</v>
      </c>
      <c r="T12" s="32">
        <v>100</v>
      </c>
      <c r="U12" s="32">
        <v>100</v>
      </c>
      <c r="V12" s="33">
        <v>100</v>
      </c>
      <c r="W12" s="30">
        <v>26613</v>
      </c>
      <c r="X12" s="31">
        <v>26613</v>
      </c>
      <c r="Y12" s="31">
        <v>26613</v>
      </c>
      <c r="Z12" s="31">
        <v>26613</v>
      </c>
      <c r="AA12" s="32">
        <v>26613</v>
      </c>
      <c r="AB12" s="32">
        <v>26613</v>
      </c>
      <c r="AC12" s="33">
        <v>26286</v>
      </c>
      <c r="AD12" s="30">
        <v>26613</v>
      </c>
      <c r="AE12" s="31">
        <v>26613</v>
      </c>
      <c r="AF12" s="31">
        <v>26613</v>
      </c>
      <c r="AG12" s="31">
        <v>26613</v>
      </c>
      <c r="AH12" s="32">
        <v>26613</v>
      </c>
      <c r="AI12" s="32">
        <v>26613</v>
      </c>
      <c r="AJ12" s="33">
        <v>26286</v>
      </c>
      <c r="AK12" s="81">
        <v>100</v>
      </c>
      <c r="AL12" s="82">
        <v>100</v>
      </c>
      <c r="AM12" s="82">
        <v>100</v>
      </c>
      <c r="AN12" s="82">
        <v>100</v>
      </c>
      <c r="AO12" s="83">
        <v>100</v>
      </c>
      <c r="AP12" s="83">
        <v>100</v>
      </c>
      <c r="AQ12" s="84">
        <f>AJ12/AC12%</f>
        <v>100</v>
      </c>
    </row>
    <row r="13" spans="1:43" ht="15">
      <c r="A13" s="69" t="s">
        <v>14</v>
      </c>
      <c r="B13" s="47" t="s">
        <v>15</v>
      </c>
      <c r="C13" s="48" t="s">
        <v>15</v>
      </c>
      <c r="D13" s="48" t="s">
        <v>15</v>
      </c>
      <c r="E13" s="48" t="s">
        <v>15</v>
      </c>
      <c r="F13" s="49">
        <v>17</v>
      </c>
      <c r="G13" s="49" t="s">
        <v>15</v>
      </c>
      <c r="H13" s="50" t="s">
        <v>15</v>
      </c>
      <c r="I13" s="47">
        <v>17</v>
      </c>
      <c r="J13" s="48">
        <v>17</v>
      </c>
      <c r="K13" s="48">
        <v>17</v>
      </c>
      <c r="L13" s="48">
        <v>17</v>
      </c>
      <c r="M13" s="49">
        <v>17</v>
      </c>
      <c r="N13" s="49">
        <v>17</v>
      </c>
      <c r="O13" s="50">
        <v>17</v>
      </c>
      <c r="P13" s="47">
        <v>100</v>
      </c>
      <c r="Q13" s="48">
        <v>100</v>
      </c>
      <c r="R13" s="48">
        <v>100</v>
      </c>
      <c r="S13" s="48">
        <v>100</v>
      </c>
      <c r="T13" s="49">
        <v>100</v>
      </c>
      <c r="U13" s="49">
        <v>100</v>
      </c>
      <c r="V13" s="50">
        <v>100</v>
      </c>
      <c r="W13" s="47">
        <v>3863</v>
      </c>
      <c r="X13" s="48">
        <v>3863</v>
      </c>
      <c r="Y13" s="48">
        <v>3863</v>
      </c>
      <c r="Z13" s="48">
        <v>3863</v>
      </c>
      <c r="AA13" s="49">
        <v>3863</v>
      </c>
      <c r="AB13" s="49">
        <v>3863</v>
      </c>
      <c r="AC13" s="50">
        <v>5258</v>
      </c>
      <c r="AD13" s="47">
        <v>2195</v>
      </c>
      <c r="AE13" s="48">
        <v>2195</v>
      </c>
      <c r="AF13" s="48">
        <v>2195</v>
      </c>
      <c r="AG13" s="48">
        <v>2256</v>
      </c>
      <c r="AH13" s="49">
        <v>2917</v>
      </c>
      <c r="AI13" s="49">
        <v>2917</v>
      </c>
      <c r="AJ13" s="50">
        <v>3586</v>
      </c>
      <c r="AK13" s="85">
        <v>56.8</v>
      </c>
      <c r="AL13" s="86">
        <v>56.8</v>
      </c>
      <c r="AM13" s="86">
        <v>56.821123479161272</v>
      </c>
      <c r="AN13" s="86">
        <v>58.400207092932952</v>
      </c>
      <c r="AO13" s="87">
        <v>75.511260678229362</v>
      </c>
      <c r="AP13" s="87">
        <v>75.5</v>
      </c>
      <c r="AQ13" s="88">
        <f t="shared" ref="AQ13:AQ48" si="0">AJ13/AC13%</f>
        <v>68.20083682008368</v>
      </c>
    </row>
    <row r="14" spans="1:43" s="3" customFormat="1" ht="15">
      <c r="A14" s="69" t="s">
        <v>16</v>
      </c>
      <c r="B14" s="30" t="s">
        <v>17</v>
      </c>
      <c r="C14" s="31" t="s">
        <v>17</v>
      </c>
      <c r="D14" s="31" t="s">
        <v>17</v>
      </c>
      <c r="E14" s="31" t="s">
        <v>17</v>
      </c>
      <c r="F14" s="32">
        <v>125</v>
      </c>
      <c r="G14" s="32" t="s">
        <v>17</v>
      </c>
      <c r="H14" s="33" t="s">
        <v>17</v>
      </c>
      <c r="I14" s="30">
        <v>125</v>
      </c>
      <c r="J14" s="31">
        <v>125</v>
      </c>
      <c r="K14" s="31">
        <v>125</v>
      </c>
      <c r="L14" s="31">
        <v>125</v>
      </c>
      <c r="M14" s="32">
        <v>125</v>
      </c>
      <c r="N14" s="32">
        <v>125</v>
      </c>
      <c r="O14" s="33">
        <v>125</v>
      </c>
      <c r="P14" s="30">
        <v>100</v>
      </c>
      <c r="Q14" s="31">
        <v>100</v>
      </c>
      <c r="R14" s="31">
        <v>100</v>
      </c>
      <c r="S14" s="31">
        <v>100</v>
      </c>
      <c r="T14" s="32">
        <v>100</v>
      </c>
      <c r="U14" s="32">
        <v>100</v>
      </c>
      <c r="V14" s="33">
        <v>100</v>
      </c>
      <c r="W14" s="30">
        <v>25124</v>
      </c>
      <c r="X14" s="31">
        <v>25124</v>
      </c>
      <c r="Y14" s="31">
        <v>25124</v>
      </c>
      <c r="Z14" s="31">
        <v>25124</v>
      </c>
      <c r="AA14" s="32">
        <v>25124</v>
      </c>
      <c r="AB14" s="32">
        <v>25124</v>
      </c>
      <c r="AC14" s="33">
        <v>25372</v>
      </c>
      <c r="AD14" s="30">
        <v>20297</v>
      </c>
      <c r="AE14" s="31">
        <v>20297</v>
      </c>
      <c r="AF14" s="31">
        <v>19741</v>
      </c>
      <c r="AG14" s="31">
        <v>22845</v>
      </c>
      <c r="AH14" s="32">
        <v>24156</v>
      </c>
      <c r="AI14" s="32">
        <v>24156</v>
      </c>
      <c r="AJ14" s="33">
        <v>24404</v>
      </c>
      <c r="AK14" s="81">
        <v>80.8</v>
      </c>
      <c r="AL14" s="82">
        <v>80.8</v>
      </c>
      <c r="AM14" s="82">
        <v>78.574271612800516</v>
      </c>
      <c r="AN14" s="82">
        <v>90.928992198694473</v>
      </c>
      <c r="AO14" s="83">
        <v>96.147110332749563</v>
      </c>
      <c r="AP14" s="83">
        <v>96.1</v>
      </c>
      <c r="AQ14" s="84">
        <f t="shared" si="0"/>
        <v>96.18477061327448</v>
      </c>
    </row>
    <row r="15" spans="1:43" ht="15">
      <c r="A15" s="69" t="s">
        <v>18</v>
      </c>
      <c r="B15" s="47" t="s">
        <v>19</v>
      </c>
      <c r="C15" s="48" t="s">
        <v>19</v>
      </c>
      <c r="D15" s="48" t="s">
        <v>19</v>
      </c>
      <c r="E15" s="48" t="s">
        <v>19</v>
      </c>
      <c r="F15" s="49">
        <v>130</v>
      </c>
      <c r="G15" s="49" t="s">
        <v>19</v>
      </c>
      <c r="H15" s="50" t="s">
        <v>19</v>
      </c>
      <c r="I15" s="47">
        <v>130</v>
      </c>
      <c r="J15" s="48">
        <v>130</v>
      </c>
      <c r="K15" s="48">
        <v>130</v>
      </c>
      <c r="L15" s="48">
        <v>130</v>
      </c>
      <c r="M15" s="49">
        <v>130</v>
      </c>
      <c r="N15" s="49">
        <v>130</v>
      </c>
      <c r="O15" s="50">
        <v>130</v>
      </c>
      <c r="P15" s="47">
        <v>100</v>
      </c>
      <c r="Q15" s="48">
        <v>100</v>
      </c>
      <c r="R15" s="48">
        <v>100</v>
      </c>
      <c r="S15" s="48">
        <v>100</v>
      </c>
      <c r="T15" s="49">
        <v>100</v>
      </c>
      <c r="U15" s="49">
        <v>100</v>
      </c>
      <c r="V15" s="50">
        <v>100</v>
      </c>
      <c r="W15" s="47" t="s">
        <v>20</v>
      </c>
      <c r="X15" s="48" t="s">
        <v>20</v>
      </c>
      <c r="Y15" s="48">
        <v>39015</v>
      </c>
      <c r="Z15" s="48">
        <v>39015</v>
      </c>
      <c r="AA15" s="49">
        <v>39015</v>
      </c>
      <c r="AB15" s="49">
        <v>39015</v>
      </c>
      <c r="AC15" s="50">
        <v>39073</v>
      </c>
      <c r="AD15" s="47" t="s">
        <v>80</v>
      </c>
      <c r="AE15" s="48" t="s">
        <v>80</v>
      </c>
      <c r="AF15" s="48">
        <v>23914</v>
      </c>
      <c r="AG15" s="48">
        <v>30237</v>
      </c>
      <c r="AH15" s="49">
        <v>35062</v>
      </c>
      <c r="AI15" s="49">
        <v>36744</v>
      </c>
      <c r="AJ15" s="50">
        <v>37002</v>
      </c>
      <c r="AK15" s="85">
        <v>61.3</v>
      </c>
      <c r="AL15" s="86">
        <v>61.3</v>
      </c>
      <c r="AM15" s="86">
        <v>61.294373958733821</v>
      </c>
      <c r="AN15" s="86">
        <v>77.500961168781231</v>
      </c>
      <c r="AO15" s="87">
        <v>89.86799948737665</v>
      </c>
      <c r="AP15" s="87">
        <v>94.2</v>
      </c>
      <c r="AQ15" s="88">
        <f t="shared" si="0"/>
        <v>94.699664730120546</v>
      </c>
    </row>
    <row r="16" spans="1:43" s="3" customFormat="1" ht="15">
      <c r="A16" s="69" t="s">
        <v>21</v>
      </c>
      <c r="B16" s="30" t="s">
        <v>22</v>
      </c>
      <c r="C16" s="31" t="s">
        <v>22</v>
      </c>
      <c r="D16" s="31" t="s">
        <v>22</v>
      </c>
      <c r="E16" s="31" t="s">
        <v>22</v>
      </c>
      <c r="F16" s="32">
        <v>97</v>
      </c>
      <c r="G16" s="32" t="s">
        <v>22</v>
      </c>
      <c r="H16" s="33" t="s">
        <v>22</v>
      </c>
      <c r="I16" s="30">
        <v>97</v>
      </c>
      <c r="J16" s="31">
        <v>97</v>
      </c>
      <c r="K16" s="31">
        <v>97</v>
      </c>
      <c r="L16" s="31">
        <v>97</v>
      </c>
      <c r="M16" s="32">
        <v>97</v>
      </c>
      <c r="N16" s="32">
        <v>97</v>
      </c>
      <c r="O16" s="33">
        <v>97</v>
      </c>
      <c r="P16" s="30">
        <v>100</v>
      </c>
      <c r="Q16" s="31">
        <v>100</v>
      </c>
      <c r="R16" s="31">
        <v>100</v>
      </c>
      <c r="S16" s="31">
        <v>100</v>
      </c>
      <c r="T16" s="32">
        <v>100</v>
      </c>
      <c r="U16" s="32">
        <v>100</v>
      </c>
      <c r="V16" s="33">
        <v>100</v>
      </c>
      <c r="W16" s="30">
        <v>19744</v>
      </c>
      <c r="X16" s="31">
        <v>19744</v>
      </c>
      <c r="Y16" s="31">
        <v>19744</v>
      </c>
      <c r="Z16" s="31">
        <v>19744</v>
      </c>
      <c r="AA16" s="32">
        <v>19744</v>
      </c>
      <c r="AB16" s="32">
        <v>19744</v>
      </c>
      <c r="AC16" s="33">
        <v>19567</v>
      </c>
      <c r="AD16" s="30" t="s">
        <v>81</v>
      </c>
      <c r="AE16" s="31" t="s">
        <v>81</v>
      </c>
      <c r="AF16" s="31">
        <v>18877</v>
      </c>
      <c r="AG16" s="31">
        <v>19177</v>
      </c>
      <c r="AH16" s="32">
        <v>19181</v>
      </c>
      <c r="AI16" s="32">
        <v>19181</v>
      </c>
      <c r="AJ16" s="33">
        <v>19055</v>
      </c>
      <c r="AK16" s="81">
        <v>96.9</v>
      </c>
      <c r="AL16" s="82">
        <v>96.9</v>
      </c>
      <c r="AM16" s="82">
        <v>95.608792544570505</v>
      </c>
      <c r="AN16" s="82">
        <v>97.128241491085902</v>
      </c>
      <c r="AO16" s="83">
        <v>97.148500810372767</v>
      </c>
      <c r="AP16" s="83">
        <v>97.1</v>
      </c>
      <c r="AQ16" s="84">
        <f t="shared" si="0"/>
        <v>97.38334951704401</v>
      </c>
    </row>
    <row r="17" spans="1:43" ht="15">
      <c r="A17" s="69" t="s">
        <v>23</v>
      </c>
      <c r="B17" s="47" t="s">
        <v>24</v>
      </c>
      <c r="C17" s="48" t="s">
        <v>24</v>
      </c>
      <c r="D17" s="48" t="s">
        <v>24</v>
      </c>
      <c r="E17" s="48" t="s">
        <v>24</v>
      </c>
      <c r="F17" s="49">
        <v>44</v>
      </c>
      <c r="G17" s="49" t="s">
        <v>24</v>
      </c>
      <c r="H17" s="50" t="s">
        <v>24</v>
      </c>
      <c r="I17" s="47">
        <v>44</v>
      </c>
      <c r="J17" s="48">
        <v>44</v>
      </c>
      <c r="K17" s="48">
        <v>44</v>
      </c>
      <c r="L17" s="48">
        <v>44</v>
      </c>
      <c r="M17" s="49">
        <v>44</v>
      </c>
      <c r="N17" s="49">
        <v>44</v>
      </c>
      <c r="O17" s="50">
        <v>44</v>
      </c>
      <c r="P17" s="47">
        <v>100</v>
      </c>
      <c r="Q17" s="48">
        <v>100</v>
      </c>
      <c r="R17" s="48">
        <v>100</v>
      </c>
      <c r="S17" s="48">
        <v>100</v>
      </c>
      <c r="T17" s="49">
        <v>100</v>
      </c>
      <c r="U17" s="49">
        <v>100</v>
      </c>
      <c r="V17" s="50">
        <v>100</v>
      </c>
      <c r="W17" s="47">
        <v>347</v>
      </c>
      <c r="X17" s="48">
        <v>347</v>
      </c>
      <c r="Y17" s="48">
        <v>347</v>
      </c>
      <c r="Z17" s="48">
        <v>347</v>
      </c>
      <c r="AA17" s="49">
        <v>347</v>
      </c>
      <c r="AB17" s="49">
        <v>347</v>
      </c>
      <c r="AC17" s="50">
        <v>320</v>
      </c>
      <c r="AD17" s="47">
        <v>347</v>
      </c>
      <c r="AE17" s="48">
        <v>347</v>
      </c>
      <c r="AF17" s="48">
        <v>347</v>
      </c>
      <c r="AG17" s="48">
        <v>347</v>
      </c>
      <c r="AH17" s="49">
        <v>347</v>
      </c>
      <c r="AI17" s="49">
        <v>347</v>
      </c>
      <c r="AJ17" s="50">
        <v>320</v>
      </c>
      <c r="AK17" s="85">
        <v>100</v>
      </c>
      <c r="AL17" s="86">
        <v>100</v>
      </c>
      <c r="AM17" s="86">
        <v>100</v>
      </c>
      <c r="AN17" s="86">
        <v>100</v>
      </c>
      <c r="AO17" s="87">
        <v>100</v>
      </c>
      <c r="AP17" s="87">
        <v>100</v>
      </c>
      <c r="AQ17" s="88">
        <f t="shared" si="0"/>
        <v>100</v>
      </c>
    </row>
    <row r="18" spans="1:43" s="3" customFormat="1" ht="15">
      <c r="A18" s="69" t="s">
        <v>25</v>
      </c>
      <c r="B18" s="30" t="s">
        <v>26</v>
      </c>
      <c r="C18" s="31" t="s">
        <v>26</v>
      </c>
      <c r="D18" s="31" t="s">
        <v>26</v>
      </c>
      <c r="E18" s="31" t="s">
        <v>26</v>
      </c>
      <c r="F18" s="32">
        <v>242</v>
      </c>
      <c r="G18" s="32" t="s">
        <v>26</v>
      </c>
      <c r="H18" s="33" t="s">
        <v>26</v>
      </c>
      <c r="I18" s="30">
        <v>242</v>
      </c>
      <c r="J18" s="31">
        <v>242</v>
      </c>
      <c r="K18" s="31">
        <v>242</v>
      </c>
      <c r="L18" s="31">
        <v>242</v>
      </c>
      <c r="M18" s="32">
        <v>242</v>
      </c>
      <c r="N18" s="32">
        <v>242</v>
      </c>
      <c r="O18" s="33">
        <v>242</v>
      </c>
      <c r="P18" s="30">
        <v>100</v>
      </c>
      <c r="Q18" s="31">
        <v>100</v>
      </c>
      <c r="R18" s="31">
        <v>100</v>
      </c>
      <c r="S18" s="31">
        <v>100</v>
      </c>
      <c r="T18" s="32">
        <v>100</v>
      </c>
      <c r="U18" s="32">
        <v>100</v>
      </c>
      <c r="V18" s="33">
        <v>100</v>
      </c>
      <c r="W18" s="30">
        <v>18066</v>
      </c>
      <c r="X18" s="31">
        <v>18066</v>
      </c>
      <c r="Y18" s="31">
        <v>18066</v>
      </c>
      <c r="Z18" s="31">
        <v>18066</v>
      </c>
      <c r="AA18" s="32">
        <v>18066</v>
      </c>
      <c r="AB18" s="32">
        <v>18066</v>
      </c>
      <c r="AC18" s="33">
        <v>17843</v>
      </c>
      <c r="AD18" s="30">
        <v>18015</v>
      </c>
      <c r="AE18" s="31">
        <v>18015</v>
      </c>
      <c r="AF18" s="31">
        <v>18015</v>
      </c>
      <c r="AG18" s="31">
        <v>18029</v>
      </c>
      <c r="AH18" s="32">
        <v>18029</v>
      </c>
      <c r="AI18" s="32">
        <v>18031</v>
      </c>
      <c r="AJ18" s="33">
        <v>17843</v>
      </c>
      <c r="AK18" s="81">
        <f>+(AD18/W18*100)</f>
        <v>99.717701760212549</v>
      </c>
      <c r="AL18" s="82">
        <v>99.717701760212549</v>
      </c>
      <c r="AM18" s="82">
        <v>99.717701760212549</v>
      </c>
      <c r="AN18" s="82">
        <v>99.795195394664006</v>
      </c>
      <c r="AO18" s="83">
        <v>99.795195394664006</v>
      </c>
      <c r="AP18" s="83">
        <v>99.8</v>
      </c>
      <c r="AQ18" s="84">
        <f t="shared" si="0"/>
        <v>100</v>
      </c>
    </row>
    <row r="19" spans="1:43" ht="15">
      <c r="A19" s="69" t="s">
        <v>27</v>
      </c>
      <c r="B19" s="47" t="s">
        <v>28</v>
      </c>
      <c r="C19" s="48" t="s">
        <v>28</v>
      </c>
      <c r="D19" s="48" t="s">
        <v>28</v>
      </c>
      <c r="E19" s="48" t="s">
        <v>28</v>
      </c>
      <c r="F19" s="49">
        <v>106</v>
      </c>
      <c r="G19" s="49" t="s">
        <v>28</v>
      </c>
      <c r="H19" s="50" t="s">
        <v>28</v>
      </c>
      <c r="I19" s="47">
        <v>106</v>
      </c>
      <c r="J19" s="48">
        <v>106</v>
      </c>
      <c r="K19" s="48">
        <v>106</v>
      </c>
      <c r="L19" s="48">
        <v>106</v>
      </c>
      <c r="M19" s="49">
        <v>106</v>
      </c>
      <c r="N19" s="49">
        <v>106</v>
      </c>
      <c r="O19" s="50">
        <v>106</v>
      </c>
      <c r="P19" s="47">
        <v>100</v>
      </c>
      <c r="Q19" s="48">
        <v>100</v>
      </c>
      <c r="R19" s="48">
        <v>100</v>
      </c>
      <c r="S19" s="48">
        <v>100</v>
      </c>
      <c r="T19" s="49">
        <v>100</v>
      </c>
      <c r="U19" s="49">
        <v>100</v>
      </c>
      <c r="V19" s="50">
        <v>100</v>
      </c>
      <c r="W19" s="47">
        <v>6764</v>
      </c>
      <c r="X19" s="48">
        <v>6764</v>
      </c>
      <c r="Y19" s="48">
        <v>6764</v>
      </c>
      <c r="Z19" s="48">
        <v>6764</v>
      </c>
      <c r="AA19" s="49">
        <v>6764</v>
      </c>
      <c r="AB19" s="49">
        <v>6764</v>
      </c>
      <c r="AC19" s="50">
        <v>6642</v>
      </c>
      <c r="AD19" s="47">
        <v>6764</v>
      </c>
      <c r="AE19" s="48">
        <v>6764</v>
      </c>
      <c r="AF19" s="48">
        <v>6764</v>
      </c>
      <c r="AG19" s="48">
        <v>6764</v>
      </c>
      <c r="AH19" s="49">
        <v>6764</v>
      </c>
      <c r="AI19" s="49">
        <v>6764</v>
      </c>
      <c r="AJ19" s="50">
        <v>6642</v>
      </c>
      <c r="AK19" s="85">
        <v>100</v>
      </c>
      <c r="AL19" s="86">
        <v>100</v>
      </c>
      <c r="AM19" s="86">
        <v>100</v>
      </c>
      <c r="AN19" s="86">
        <v>100</v>
      </c>
      <c r="AO19" s="87">
        <v>100</v>
      </c>
      <c r="AP19" s="87">
        <v>100</v>
      </c>
      <c r="AQ19" s="88">
        <f t="shared" si="0"/>
        <v>100</v>
      </c>
    </row>
    <row r="20" spans="1:43" s="3" customFormat="1" ht="15">
      <c r="A20" s="69" t="s">
        <v>29</v>
      </c>
      <c r="B20" s="30" t="s">
        <v>30</v>
      </c>
      <c r="C20" s="31" t="s">
        <v>30</v>
      </c>
      <c r="D20" s="31" t="s">
        <v>30</v>
      </c>
      <c r="E20" s="31" t="s">
        <v>30</v>
      </c>
      <c r="F20" s="32">
        <v>57</v>
      </c>
      <c r="G20" s="32" t="s">
        <v>30</v>
      </c>
      <c r="H20" s="33" t="s">
        <v>30</v>
      </c>
      <c r="I20" s="30">
        <v>57</v>
      </c>
      <c r="J20" s="31">
        <v>57</v>
      </c>
      <c r="K20" s="31">
        <v>57</v>
      </c>
      <c r="L20" s="31">
        <v>57</v>
      </c>
      <c r="M20" s="32">
        <v>57</v>
      </c>
      <c r="N20" s="32">
        <v>57</v>
      </c>
      <c r="O20" s="33">
        <v>57</v>
      </c>
      <c r="P20" s="30">
        <v>100</v>
      </c>
      <c r="Q20" s="31">
        <v>100</v>
      </c>
      <c r="R20" s="31">
        <v>100</v>
      </c>
      <c r="S20" s="31">
        <v>100</v>
      </c>
      <c r="T20" s="32">
        <v>100</v>
      </c>
      <c r="U20" s="32">
        <v>100</v>
      </c>
      <c r="V20" s="33">
        <v>100</v>
      </c>
      <c r="W20" s="30">
        <v>17495</v>
      </c>
      <c r="X20" s="31">
        <v>17495</v>
      </c>
      <c r="Y20" s="31">
        <v>17495</v>
      </c>
      <c r="Z20" s="31">
        <v>17495</v>
      </c>
      <c r="AA20" s="32">
        <v>17495</v>
      </c>
      <c r="AB20" s="32">
        <v>17495</v>
      </c>
      <c r="AC20" s="33">
        <v>17882</v>
      </c>
      <c r="AD20" s="30">
        <v>17183</v>
      </c>
      <c r="AE20" s="31">
        <v>17183</v>
      </c>
      <c r="AF20" s="31">
        <v>17183</v>
      </c>
      <c r="AG20" s="31">
        <v>17412</v>
      </c>
      <c r="AH20" s="32">
        <v>17466</v>
      </c>
      <c r="AI20" s="32">
        <v>17480</v>
      </c>
      <c r="AJ20" s="33">
        <v>17880</v>
      </c>
      <c r="AK20" s="81">
        <v>98.2</v>
      </c>
      <c r="AL20" s="82">
        <v>98.2</v>
      </c>
      <c r="AM20" s="82">
        <v>98.216633323806803</v>
      </c>
      <c r="AN20" s="82">
        <v>99.525578736781938</v>
      </c>
      <c r="AO20" s="83">
        <v>99.83423835381538</v>
      </c>
      <c r="AP20" s="83">
        <v>99.9</v>
      </c>
      <c r="AQ20" s="84">
        <f t="shared" si="0"/>
        <v>99.988815568728327</v>
      </c>
    </row>
    <row r="21" spans="1:43" ht="15">
      <c r="A21" s="69" t="s">
        <v>31</v>
      </c>
      <c r="B21" s="47" t="s">
        <v>32</v>
      </c>
      <c r="C21" s="48" t="s">
        <v>32</v>
      </c>
      <c r="D21" s="48" t="s">
        <v>32</v>
      </c>
      <c r="E21" s="48" t="s">
        <v>32</v>
      </c>
      <c r="F21" s="49">
        <v>75</v>
      </c>
      <c r="G21" s="49" t="s">
        <v>32</v>
      </c>
      <c r="H21" s="50" t="s">
        <v>32</v>
      </c>
      <c r="I21" s="47">
        <v>75</v>
      </c>
      <c r="J21" s="48">
        <v>75</v>
      </c>
      <c r="K21" s="48">
        <v>75</v>
      </c>
      <c r="L21" s="48">
        <v>75</v>
      </c>
      <c r="M21" s="49">
        <v>75</v>
      </c>
      <c r="N21" s="49">
        <v>75</v>
      </c>
      <c r="O21" s="50">
        <v>75</v>
      </c>
      <c r="P21" s="47">
        <v>100</v>
      </c>
      <c r="Q21" s="48">
        <v>100</v>
      </c>
      <c r="R21" s="48">
        <v>100</v>
      </c>
      <c r="S21" s="48">
        <v>100</v>
      </c>
      <c r="T21" s="49">
        <v>100</v>
      </c>
      <c r="U21" s="49">
        <v>100</v>
      </c>
      <c r="V21" s="50">
        <v>100</v>
      </c>
      <c r="W21" s="47">
        <v>6417</v>
      </c>
      <c r="X21" s="48">
        <v>6417</v>
      </c>
      <c r="Y21" s="48">
        <v>6417</v>
      </c>
      <c r="Z21" s="48">
        <v>6417</v>
      </c>
      <c r="AA21" s="49">
        <v>6417</v>
      </c>
      <c r="AB21" s="49">
        <v>6417</v>
      </c>
      <c r="AC21" s="50">
        <v>6337</v>
      </c>
      <c r="AD21" s="47">
        <v>6304</v>
      </c>
      <c r="AE21" s="48">
        <v>6304</v>
      </c>
      <c r="AF21" s="48">
        <v>6304</v>
      </c>
      <c r="AG21" s="48">
        <v>6304</v>
      </c>
      <c r="AH21" s="49">
        <v>6304</v>
      </c>
      <c r="AI21" s="49">
        <v>6304</v>
      </c>
      <c r="AJ21" s="50">
        <v>6224</v>
      </c>
      <c r="AK21" s="85">
        <v>98.2</v>
      </c>
      <c r="AL21" s="86">
        <v>98.2</v>
      </c>
      <c r="AM21" s="86">
        <v>98.23905251675238</v>
      </c>
      <c r="AN21" s="86">
        <v>98.23905251675238</v>
      </c>
      <c r="AO21" s="87">
        <v>98.23905251675238</v>
      </c>
      <c r="AP21" s="87">
        <v>98.2</v>
      </c>
      <c r="AQ21" s="88">
        <f t="shared" si="0"/>
        <v>98.216821839987375</v>
      </c>
    </row>
    <row r="22" spans="1:43" s="3" customFormat="1" ht="15">
      <c r="A22" s="69" t="s">
        <v>33</v>
      </c>
      <c r="B22" s="34">
        <v>152</v>
      </c>
      <c r="C22" s="35">
        <v>152</v>
      </c>
      <c r="D22" s="35">
        <v>152</v>
      </c>
      <c r="E22" s="35">
        <v>152</v>
      </c>
      <c r="F22" s="36">
        <v>152</v>
      </c>
      <c r="G22" s="36">
        <v>152</v>
      </c>
      <c r="H22" s="37">
        <v>152</v>
      </c>
      <c r="I22" s="34">
        <v>152</v>
      </c>
      <c r="J22" s="35">
        <v>152</v>
      </c>
      <c r="K22" s="35">
        <v>152</v>
      </c>
      <c r="L22" s="35">
        <v>152</v>
      </c>
      <c r="M22" s="36">
        <v>152</v>
      </c>
      <c r="N22" s="36">
        <v>152</v>
      </c>
      <c r="O22" s="37">
        <v>152</v>
      </c>
      <c r="P22" s="34">
        <v>100</v>
      </c>
      <c r="Q22" s="35">
        <v>100</v>
      </c>
      <c r="R22" s="35">
        <v>100</v>
      </c>
      <c r="S22" s="35">
        <v>100</v>
      </c>
      <c r="T22" s="36">
        <v>100</v>
      </c>
      <c r="U22" s="36">
        <v>100</v>
      </c>
      <c r="V22" s="37">
        <v>100</v>
      </c>
      <c r="W22" s="34">
        <v>29354</v>
      </c>
      <c r="X22" s="35">
        <v>29354</v>
      </c>
      <c r="Y22" s="35">
        <v>29354</v>
      </c>
      <c r="Z22" s="35">
        <v>29354</v>
      </c>
      <c r="AA22" s="36">
        <v>29354</v>
      </c>
      <c r="AB22" s="36">
        <v>29354</v>
      </c>
      <c r="AC22" s="37">
        <v>29492</v>
      </c>
      <c r="AD22" s="34">
        <v>9119</v>
      </c>
      <c r="AE22" s="35">
        <v>9119</v>
      </c>
      <c r="AF22" s="35">
        <v>9119</v>
      </c>
      <c r="AG22" s="35">
        <v>25966</v>
      </c>
      <c r="AH22" s="36">
        <v>26190</v>
      </c>
      <c r="AI22" s="36">
        <v>26190</v>
      </c>
      <c r="AJ22" s="37">
        <v>27164</v>
      </c>
      <c r="AK22" s="81">
        <v>31.1</v>
      </c>
      <c r="AL22" s="82">
        <v>31.1</v>
      </c>
      <c r="AM22" s="82">
        <v>31.065612863664235</v>
      </c>
      <c r="AN22" s="82">
        <v>88.458131770797849</v>
      </c>
      <c r="AO22" s="83">
        <v>89.221230496695512</v>
      </c>
      <c r="AP22" s="83">
        <v>89.2</v>
      </c>
      <c r="AQ22" s="84">
        <f t="shared" si="0"/>
        <v>92.106333921063339</v>
      </c>
    </row>
    <row r="23" spans="1:43" ht="15">
      <c r="A23" s="69" t="s">
        <v>34</v>
      </c>
      <c r="B23" s="47" t="s">
        <v>35</v>
      </c>
      <c r="C23" s="48" t="s">
        <v>35</v>
      </c>
      <c r="D23" s="48" t="s">
        <v>35</v>
      </c>
      <c r="E23" s="48" t="s">
        <v>35</v>
      </c>
      <c r="F23" s="49">
        <v>270</v>
      </c>
      <c r="G23" s="49" t="s">
        <v>35</v>
      </c>
      <c r="H23" s="50" t="s">
        <v>35</v>
      </c>
      <c r="I23" s="47">
        <v>270</v>
      </c>
      <c r="J23" s="48">
        <v>270</v>
      </c>
      <c r="K23" s="48">
        <v>270</v>
      </c>
      <c r="L23" s="48">
        <v>270</v>
      </c>
      <c r="M23" s="49">
        <v>270</v>
      </c>
      <c r="N23" s="49">
        <v>270</v>
      </c>
      <c r="O23" s="50">
        <v>270</v>
      </c>
      <c r="P23" s="47">
        <v>100</v>
      </c>
      <c r="Q23" s="48">
        <v>100</v>
      </c>
      <c r="R23" s="48">
        <v>100</v>
      </c>
      <c r="S23" s="48">
        <v>100</v>
      </c>
      <c r="T23" s="49">
        <v>100</v>
      </c>
      <c r="U23" s="49">
        <v>100</v>
      </c>
      <c r="V23" s="50">
        <v>100</v>
      </c>
      <c r="W23" s="47">
        <v>27481</v>
      </c>
      <c r="X23" s="48">
        <v>27481</v>
      </c>
      <c r="Y23" s="48">
        <v>27481</v>
      </c>
      <c r="Z23" s="48">
        <v>27481</v>
      </c>
      <c r="AA23" s="49">
        <v>27481</v>
      </c>
      <c r="AB23" s="49">
        <v>27481</v>
      </c>
      <c r="AC23" s="50">
        <v>27397</v>
      </c>
      <c r="AD23" s="47">
        <v>27458</v>
      </c>
      <c r="AE23" s="48">
        <v>27458</v>
      </c>
      <c r="AF23" s="48">
        <v>27458</v>
      </c>
      <c r="AG23" s="48">
        <v>27466</v>
      </c>
      <c r="AH23" s="49">
        <v>27468</v>
      </c>
      <c r="AI23" s="49">
        <v>27468</v>
      </c>
      <c r="AJ23" s="50">
        <v>27363</v>
      </c>
      <c r="AK23" s="85">
        <v>99.9</v>
      </c>
      <c r="AL23" s="86">
        <v>99.9</v>
      </c>
      <c r="AM23" s="86">
        <v>99.916305811287799</v>
      </c>
      <c r="AN23" s="86">
        <v>99.945416833448562</v>
      </c>
      <c r="AO23" s="87">
        <v>99.952694588988763</v>
      </c>
      <c r="AP23" s="87">
        <v>100</v>
      </c>
      <c r="AQ23" s="88">
        <f t="shared" si="0"/>
        <v>99.875898821038788</v>
      </c>
    </row>
    <row r="24" spans="1:43" s="3" customFormat="1" ht="15">
      <c r="A24" s="69" t="s">
        <v>36</v>
      </c>
      <c r="B24" s="30" t="s">
        <v>37</v>
      </c>
      <c r="C24" s="31" t="s">
        <v>37</v>
      </c>
      <c r="D24" s="31" t="s">
        <v>37</v>
      </c>
      <c r="E24" s="31" t="s">
        <v>37</v>
      </c>
      <c r="F24" s="32">
        <v>159</v>
      </c>
      <c r="G24" s="32" t="s">
        <v>37</v>
      </c>
      <c r="H24" s="33" t="s">
        <v>37</v>
      </c>
      <c r="I24" s="30">
        <v>159</v>
      </c>
      <c r="J24" s="31">
        <v>159</v>
      </c>
      <c r="K24" s="31">
        <v>159</v>
      </c>
      <c r="L24" s="31">
        <v>159</v>
      </c>
      <c r="M24" s="32">
        <v>159</v>
      </c>
      <c r="N24" s="32">
        <v>159</v>
      </c>
      <c r="O24" s="33">
        <v>159</v>
      </c>
      <c r="P24" s="30">
        <v>100</v>
      </c>
      <c r="Q24" s="31">
        <v>100</v>
      </c>
      <c r="R24" s="31">
        <v>100</v>
      </c>
      <c r="S24" s="31">
        <v>100</v>
      </c>
      <c r="T24" s="32">
        <v>100</v>
      </c>
      <c r="U24" s="32">
        <v>100</v>
      </c>
      <c r="V24" s="33">
        <v>100</v>
      </c>
      <c r="W24" s="30">
        <v>1364</v>
      </c>
      <c r="X24" s="31">
        <v>1364</v>
      </c>
      <c r="Y24" s="31">
        <v>1364</v>
      </c>
      <c r="Z24" s="31">
        <v>1364</v>
      </c>
      <c r="AA24" s="32">
        <v>1364</v>
      </c>
      <c r="AB24" s="32">
        <v>1364</v>
      </c>
      <c r="AC24" s="33">
        <v>1017</v>
      </c>
      <c r="AD24" s="30">
        <v>1364</v>
      </c>
      <c r="AE24" s="31">
        <v>1364</v>
      </c>
      <c r="AF24" s="31">
        <v>1364</v>
      </c>
      <c r="AG24" s="31">
        <v>1364</v>
      </c>
      <c r="AH24" s="32">
        <v>1364</v>
      </c>
      <c r="AI24" s="32">
        <v>1364</v>
      </c>
      <c r="AJ24" s="33">
        <v>1017</v>
      </c>
      <c r="AK24" s="81">
        <v>100</v>
      </c>
      <c r="AL24" s="82">
        <v>100</v>
      </c>
      <c r="AM24" s="82">
        <v>100</v>
      </c>
      <c r="AN24" s="82">
        <v>100</v>
      </c>
      <c r="AO24" s="83">
        <v>100</v>
      </c>
      <c r="AP24" s="83">
        <v>100</v>
      </c>
      <c r="AQ24" s="84">
        <f t="shared" si="0"/>
        <v>100</v>
      </c>
    </row>
    <row r="25" spans="1:43" ht="15">
      <c r="A25" s="69" t="s">
        <v>38</v>
      </c>
      <c r="B25" s="47" t="s">
        <v>39</v>
      </c>
      <c r="C25" s="48" t="s">
        <v>39</v>
      </c>
      <c r="D25" s="48" t="s">
        <v>39</v>
      </c>
      <c r="E25" s="48" t="s">
        <v>39</v>
      </c>
      <c r="F25" s="49">
        <v>394</v>
      </c>
      <c r="G25" s="49" t="s">
        <v>39</v>
      </c>
      <c r="H25" s="50" t="s">
        <v>39</v>
      </c>
      <c r="I25" s="47">
        <v>394</v>
      </c>
      <c r="J25" s="48">
        <v>394</v>
      </c>
      <c r="K25" s="48">
        <v>394</v>
      </c>
      <c r="L25" s="48">
        <v>394</v>
      </c>
      <c r="M25" s="49">
        <v>394</v>
      </c>
      <c r="N25" s="49">
        <v>394</v>
      </c>
      <c r="O25" s="50">
        <v>394</v>
      </c>
      <c r="P25" s="47">
        <v>100</v>
      </c>
      <c r="Q25" s="48">
        <v>100</v>
      </c>
      <c r="R25" s="48">
        <v>100</v>
      </c>
      <c r="S25" s="48">
        <v>100</v>
      </c>
      <c r="T25" s="49">
        <v>100</v>
      </c>
      <c r="U25" s="49">
        <v>100</v>
      </c>
      <c r="V25" s="50">
        <v>100</v>
      </c>
      <c r="W25" s="47">
        <v>52117</v>
      </c>
      <c r="X25" s="48">
        <v>52117</v>
      </c>
      <c r="Y25" s="48">
        <v>52117</v>
      </c>
      <c r="Z25" s="48">
        <v>52117</v>
      </c>
      <c r="AA25" s="49">
        <v>52117</v>
      </c>
      <c r="AB25" s="49">
        <v>52117</v>
      </c>
      <c r="AC25" s="50">
        <v>51929</v>
      </c>
      <c r="AD25" s="47">
        <v>50226</v>
      </c>
      <c r="AE25" s="48">
        <v>50226</v>
      </c>
      <c r="AF25" s="48">
        <v>50231</v>
      </c>
      <c r="AG25" s="48">
        <v>50605</v>
      </c>
      <c r="AH25" s="49">
        <v>50678</v>
      </c>
      <c r="AI25" s="49">
        <v>50863</v>
      </c>
      <c r="AJ25" s="50">
        <v>50381</v>
      </c>
      <c r="AK25" s="85">
        <v>96.4</v>
      </c>
      <c r="AL25" s="86">
        <v>96.4</v>
      </c>
      <c r="AM25" s="86">
        <v>96.381219179922098</v>
      </c>
      <c r="AN25" s="86">
        <v>97.098835312853765</v>
      </c>
      <c r="AO25" s="87">
        <v>97.238904771955404</v>
      </c>
      <c r="AP25" s="87">
        <v>97.6</v>
      </c>
      <c r="AQ25" s="88">
        <f t="shared" si="0"/>
        <v>97.019006720714827</v>
      </c>
    </row>
    <row r="26" spans="1:43" s="3" customFormat="1" ht="15">
      <c r="A26" s="69" t="s">
        <v>40</v>
      </c>
      <c r="B26" s="30" t="s">
        <v>41</v>
      </c>
      <c r="C26" s="31" t="s">
        <v>41</v>
      </c>
      <c r="D26" s="31" t="s">
        <v>41</v>
      </c>
      <c r="E26" s="31" t="s">
        <v>41</v>
      </c>
      <c r="F26" s="32">
        <v>378</v>
      </c>
      <c r="G26" s="32" t="s">
        <v>41</v>
      </c>
      <c r="H26" s="33" t="s">
        <v>41</v>
      </c>
      <c r="I26" s="30">
        <v>378</v>
      </c>
      <c r="J26" s="31">
        <v>378</v>
      </c>
      <c r="K26" s="31">
        <v>378</v>
      </c>
      <c r="L26" s="31">
        <v>378</v>
      </c>
      <c r="M26" s="32">
        <v>378</v>
      </c>
      <c r="N26" s="32">
        <v>378</v>
      </c>
      <c r="O26" s="33">
        <v>378</v>
      </c>
      <c r="P26" s="30">
        <v>100</v>
      </c>
      <c r="Q26" s="31">
        <v>100</v>
      </c>
      <c r="R26" s="31">
        <v>100</v>
      </c>
      <c r="S26" s="31">
        <v>100</v>
      </c>
      <c r="T26" s="32">
        <v>100</v>
      </c>
      <c r="U26" s="32">
        <v>100</v>
      </c>
      <c r="V26" s="33">
        <v>100</v>
      </c>
      <c r="W26" s="30">
        <v>41095</v>
      </c>
      <c r="X26" s="31">
        <v>41095</v>
      </c>
      <c r="Y26" s="31">
        <v>41095</v>
      </c>
      <c r="Z26" s="31">
        <v>41095</v>
      </c>
      <c r="AA26" s="32">
        <v>41095</v>
      </c>
      <c r="AB26" s="32">
        <v>41095</v>
      </c>
      <c r="AC26" s="33">
        <v>40956</v>
      </c>
      <c r="AD26" s="30">
        <v>36296</v>
      </c>
      <c r="AE26" s="31">
        <v>36296</v>
      </c>
      <c r="AF26" s="31">
        <v>36296</v>
      </c>
      <c r="AG26" s="31">
        <v>41000</v>
      </c>
      <c r="AH26" s="32">
        <v>41059</v>
      </c>
      <c r="AI26" s="32">
        <v>41059</v>
      </c>
      <c r="AJ26" s="33">
        <v>40920</v>
      </c>
      <c r="AK26" s="81">
        <v>88.3</v>
      </c>
      <c r="AL26" s="82">
        <v>88.3</v>
      </c>
      <c r="AM26" s="82">
        <v>88.322180313906799</v>
      </c>
      <c r="AN26" s="82">
        <v>99.768828324613693</v>
      </c>
      <c r="AO26" s="83">
        <v>99.912398101958871</v>
      </c>
      <c r="AP26" s="83">
        <v>99.9</v>
      </c>
      <c r="AQ26" s="84">
        <f t="shared" si="0"/>
        <v>99.912100791092882</v>
      </c>
    </row>
    <row r="27" spans="1:43" ht="15">
      <c r="A27" s="69" t="s">
        <v>42</v>
      </c>
      <c r="B27" s="47" t="s">
        <v>43</v>
      </c>
      <c r="C27" s="48" t="s">
        <v>43</v>
      </c>
      <c r="D27" s="48" t="s">
        <v>43</v>
      </c>
      <c r="E27" s="48" t="s">
        <v>43</v>
      </c>
      <c r="F27" s="49">
        <v>33</v>
      </c>
      <c r="G27" s="49" t="s">
        <v>43</v>
      </c>
      <c r="H27" s="50" t="s">
        <v>43</v>
      </c>
      <c r="I27" s="47">
        <v>33</v>
      </c>
      <c r="J27" s="48">
        <v>33</v>
      </c>
      <c r="K27" s="48">
        <v>33</v>
      </c>
      <c r="L27" s="48">
        <v>33</v>
      </c>
      <c r="M27" s="49">
        <v>33</v>
      </c>
      <c r="N27" s="49">
        <v>33</v>
      </c>
      <c r="O27" s="50">
        <v>33</v>
      </c>
      <c r="P27" s="47">
        <v>100</v>
      </c>
      <c r="Q27" s="48">
        <v>100</v>
      </c>
      <c r="R27" s="48">
        <v>100</v>
      </c>
      <c r="S27" s="48">
        <v>100</v>
      </c>
      <c r="T27" s="49">
        <v>100</v>
      </c>
      <c r="U27" s="49">
        <v>100</v>
      </c>
      <c r="V27" s="50">
        <v>100</v>
      </c>
      <c r="W27" s="47">
        <v>2315</v>
      </c>
      <c r="X27" s="48">
        <v>2315</v>
      </c>
      <c r="Y27" s="48">
        <v>2315</v>
      </c>
      <c r="Z27" s="48">
        <v>2315</v>
      </c>
      <c r="AA27" s="49">
        <v>2315</v>
      </c>
      <c r="AB27" s="49">
        <v>2315</v>
      </c>
      <c r="AC27" s="50">
        <v>2379</v>
      </c>
      <c r="AD27" s="47">
        <v>1986</v>
      </c>
      <c r="AE27" s="48">
        <v>1986</v>
      </c>
      <c r="AF27" s="48">
        <v>1997</v>
      </c>
      <c r="AG27" s="48">
        <v>1997</v>
      </c>
      <c r="AH27" s="49">
        <v>1997</v>
      </c>
      <c r="AI27" s="49">
        <v>1997</v>
      </c>
      <c r="AJ27" s="50">
        <v>2061</v>
      </c>
      <c r="AK27" s="85">
        <v>85.8</v>
      </c>
      <c r="AL27" s="86">
        <v>85.8</v>
      </c>
      <c r="AM27" s="86">
        <v>86.263498920086391</v>
      </c>
      <c r="AN27" s="86">
        <v>86.263498920086391</v>
      </c>
      <c r="AO27" s="87">
        <v>86.263498920086391</v>
      </c>
      <c r="AP27" s="87">
        <v>86.3</v>
      </c>
      <c r="AQ27" s="88">
        <f t="shared" si="0"/>
        <v>86.633039092055483</v>
      </c>
    </row>
    <row r="28" spans="1:43" s="3" customFormat="1" ht="15">
      <c r="A28" s="69" t="s">
        <v>44</v>
      </c>
      <c r="B28" s="30" t="s">
        <v>45</v>
      </c>
      <c r="C28" s="31" t="s">
        <v>45</v>
      </c>
      <c r="D28" s="31" t="s">
        <v>45</v>
      </c>
      <c r="E28" s="31" t="s">
        <v>45</v>
      </c>
      <c r="F28" s="32">
        <v>16</v>
      </c>
      <c r="G28" s="32" t="s">
        <v>45</v>
      </c>
      <c r="H28" s="33" t="s">
        <v>45</v>
      </c>
      <c r="I28" s="30">
        <v>16</v>
      </c>
      <c r="J28" s="31">
        <v>16</v>
      </c>
      <c r="K28" s="31">
        <v>16</v>
      </c>
      <c r="L28" s="31">
        <v>16</v>
      </c>
      <c r="M28" s="32">
        <v>16</v>
      </c>
      <c r="N28" s="32">
        <v>16</v>
      </c>
      <c r="O28" s="33">
        <v>16</v>
      </c>
      <c r="P28" s="30">
        <v>100</v>
      </c>
      <c r="Q28" s="31">
        <v>100</v>
      </c>
      <c r="R28" s="31">
        <v>100</v>
      </c>
      <c r="S28" s="31">
        <v>100</v>
      </c>
      <c r="T28" s="32">
        <v>100</v>
      </c>
      <c r="U28" s="32">
        <v>100</v>
      </c>
      <c r="V28" s="33">
        <v>100</v>
      </c>
      <c r="W28" s="30">
        <v>5782</v>
      </c>
      <c r="X28" s="31">
        <v>5782</v>
      </c>
      <c r="Y28" s="31">
        <v>5782</v>
      </c>
      <c r="Z28" s="31">
        <v>5782</v>
      </c>
      <c r="AA28" s="32">
        <v>5782</v>
      </c>
      <c r="AB28" s="32">
        <v>5782</v>
      </c>
      <c r="AC28" s="33">
        <v>6459</v>
      </c>
      <c r="AD28" s="30">
        <v>3428</v>
      </c>
      <c r="AE28" s="31">
        <v>3428</v>
      </c>
      <c r="AF28" s="31">
        <v>3428</v>
      </c>
      <c r="AG28" s="31">
        <v>3842</v>
      </c>
      <c r="AH28" s="32">
        <v>4425</v>
      </c>
      <c r="AI28" s="32">
        <v>4988</v>
      </c>
      <c r="AJ28" s="33">
        <v>5132</v>
      </c>
      <c r="AK28" s="81">
        <v>59.3</v>
      </c>
      <c r="AL28" s="82">
        <v>59.3</v>
      </c>
      <c r="AM28" s="82">
        <v>59.287443791075752</v>
      </c>
      <c r="AN28" s="82">
        <v>66.447595987547558</v>
      </c>
      <c r="AO28" s="83">
        <v>76.530612244897952</v>
      </c>
      <c r="AP28" s="83">
        <v>86.3</v>
      </c>
      <c r="AQ28" s="84">
        <f t="shared" si="0"/>
        <v>79.455023997522829</v>
      </c>
    </row>
    <row r="29" spans="1:43" ht="15">
      <c r="A29" s="69" t="s">
        <v>46</v>
      </c>
      <c r="B29" s="47">
        <v>22</v>
      </c>
      <c r="C29" s="48">
        <v>22</v>
      </c>
      <c r="D29" s="48">
        <v>22</v>
      </c>
      <c r="E29" s="48">
        <v>22</v>
      </c>
      <c r="F29" s="49">
        <v>22</v>
      </c>
      <c r="G29" s="49" t="s">
        <v>90</v>
      </c>
      <c r="H29" s="50" t="s">
        <v>90</v>
      </c>
      <c r="I29" s="47">
        <v>22</v>
      </c>
      <c r="J29" s="48">
        <v>22</v>
      </c>
      <c r="K29" s="48">
        <v>22</v>
      </c>
      <c r="L29" s="48">
        <v>22</v>
      </c>
      <c r="M29" s="49">
        <v>22</v>
      </c>
      <c r="N29" s="49">
        <v>22</v>
      </c>
      <c r="O29" s="50">
        <v>22</v>
      </c>
      <c r="P29" s="47">
        <f>(I29/B29)*100</f>
        <v>100</v>
      </c>
      <c r="Q29" s="48">
        <v>100</v>
      </c>
      <c r="R29" s="48">
        <v>100</v>
      </c>
      <c r="S29" s="48">
        <f>(R29/Q29)*100</f>
        <v>100</v>
      </c>
      <c r="T29" s="49">
        <f>(M29/F29)*100</f>
        <v>100</v>
      </c>
      <c r="U29" s="49">
        <v>100</v>
      </c>
      <c r="V29" s="50">
        <v>100</v>
      </c>
      <c r="W29" s="47">
        <v>707</v>
      </c>
      <c r="X29" s="48">
        <v>707</v>
      </c>
      <c r="Y29" s="48">
        <v>707</v>
      </c>
      <c r="Z29" s="48">
        <v>707</v>
      </c>
      <c r="AA29" s="49">
        <v>707</v>
      </c>
      <c r="AB29" s="49">
        <v>707</v>
      </c>
      <c r="AC29" s="50">
        <v>704</v>
      </c>
      <c r="AD29" s="47">
        <v>570</v>
      </c>
      <c r="AE29" s="48">
        <v>570</v>
      </c>
      <c r="AF29" s="48">
        <v>570</v>
      </c>
      <c r="AG29" s="48">
        <v>623</v>
      </c>
      <c r="AH29" s="49">
        <v>657</v>
      </c>
      <c r="AI29" s="49">
        <v>661</v>
      </c>
      <c r="AJ29" s="50">
        <v>596</v>
      </c>
      <c r="AK29" s="85">
        <v>80.599999999999994</v>
      </c>
      <c r="AL29" s="86">
        <v>80.599999999999994</v>
      </c>
      <c r="AM29" s="86">
        <v>80.62234794908062</v>
      </c>
      <c r="AN29" s="86">
        <v>88.118811881188122</v>
      </c>
      <c r="AO29" s="87">
        <v>92.927864214992923</v>
      </c>
      <c r="AP29" s="87">
        <v>93.5</v>
      </c>
      <c r="AQ29" s="88">
        <f t="shared" si="0"/>
        <v>84.659090909090907</v>
      </c>
    </row>
    <row r="30" spans="1:43" s="3" customFormat="1" ht="15">
      <c r="A30" s="69" t="s">
        <v>47</v>
      </c>
      <c r="B30" s="30">
        <v>9</v>
      </c>
      <c r="C30" s="31">
        <v>9</v>
      </c>
      <c r="D30" s="31">
        <v>9</v>
      </c>
      <c r="E30" s="31">
        <v>9</v>
      </c>
      <c r="F30" s="32">
        <v>9</v>
      </c>
      <c r="G30" s="32" t="s">
        <v>54</v>
      </c>
      <c r="H30" s="33" t="s">
        <v>54</v>
      </c>
      <c r="I30" s="30">
        <v>9</v>
      </c>
      <c r="J30" s="31">
        <v>9</v>
      </c>
      <c r="K30" s="31">
        <v>9</v>
      </c>
      <c r="L30" s="31">
        <v>9</v>
      </c>
      <c r="M30" s="32">
        <v>9</v>
      </c>
      <c r="N30" s="32">
        <v>9</v>
      </c>
      <c r="O30" s="33">
        <v>9</v>
      </c>
      <c r="P30" s="30">
        <f>(I30/B30)*100</f>
        <v>100</v>
      </c>
      <c r="Q30" s="31">
        <v>100</v>
      </c>
      <c r="R30" s="31">
        <v>100</v>
      </c>
      <c r="S30" s="31">
        <f>(R30/Q30)*100</f>
        <v>100</v>
      </c>
      <c r="T30" s="32">
        <f>(M30/F30)*100</f>
        <v>100</v>
      </c>
      <c r="U30" s="32">
        <v>100</v>
      </c>
      <c r="V30" s="33">
        <v>100</v>
      </c>
      <c r="W30" s="30">
        <v>1278</v>
      </c>
      <c r="X30" s="31">
        <v>1278</v>
      </c>
      <c r="Y30" s="31">
        <v>1278</v>
      </c>
      <c r="Z30" s="31">
        <v>1278</v>
      </c>
      <c r="AA30" s="32">
        <v>1278</v>
      </c>
      <c r="AB30" s="32">
        <v>1278</v>
      </c>
      <c r="AC30" s="33">
        <v>1400</v>
      </c>
      <c r="AD30" s="30">
        <v>823</v>
      </c>
      <c r="AE30" s="31">
        <v>823</v>
      </c>
      <c r="AF30" s="31">
        <v>823</v>
      </c>
      <c r="AG30" s="31">
        <v>866</v>
      </c>
      <c r="AH30" s="32">
        <v>896</v>
      </c>
      <c r="AI30" s="32">
        <v>896</v>
      </c>
      <c r="AJ30" s="33">
        <v>1261</v>
      </c>
      <c r="AK30" s="81">
        <v>64.400000000000006</v>
      </c>
      <c r="AL30" s="82">
        <v>64.400000000000006</v>
      </c>
      <c r="AM30" s="82">
        <v>64.397496087636938</v>
      </c>
      <c r="AN30" s="82">
        <v>67.762128325508613</v>
      </c>
      <c r="AO30" s="83">
        <v>70.109546165884197</v>
      </c>
      <c r="AP30" s="83">
        <v>70.099999999999994</v>
      </c>
      <c r="AQ30" s="84">
        <f t="shared" si="0"/>
        <v>90.071428571428569</v>
      </c>
    </row>
    <row r="31" spans="1:43" ht="15">
      <c r="A31" s="69" t="s">
        <v>48</v>
      </c>
      <c r="B31" s="47" t="s">
        <v>49</v>
      </c>
      <c r="C31" s="48" t="s">
        <v>49</v>
      </c>
      <c r="D31" s="48" t="s">
        <v>49</v>
      </c>
      <c r="E31" s="48" t="s">
        <v>49</v>
      </c>
      <c r="F31" s="49">
        <v>138</v>
      </c>
      <c r="G31" s="49" t="s">
        <v>49</v>
      </c>
      <c r="H31" s="50" t="s">
        <v>49</v>
      </c>
      <c r="I31" s="47">
        <v>138</v>
      </c>
      <c r="J31" s="48">
        <v>138</v>
      </c>
      <c r="K31" s="48">
        <v>138</v>
      </c>
      <c r="L31" s="48">
        <v>138</v>
      </c>
      <c r="M31" s="49">
        <v>138</v>
      </c>
      <c r="N31" s="49">
        <v>138</v>
      </c>
      <c r="O31" s="50">
        <v>138</v>
      </c>
      <c r="P31" s="47">
        <v>100</v>
      </c>
      <c r="Q31" s="48">
        <v>100</v>
      </c>
      <c r="R31" s="48">
        <v>100</v>
      </c>
      <c r="S31" s="48">
        <v>100</v>
      </c>
      <c r="T31" s="49">
        <v>100</v>
      </c>
      <c r="U31" s="49">
        <v>100</v>
      </c>
      <c r="V31" s="50">
        <v>100</v>
      </c>
      <c r="W31" s="47">
        <v>47529</v>
      </c>
      <c r="X31" s="48">
        <v>47529</v>
      </c>
      <c r="Y31" s="48">
        <v>47529</v>
      </c>
      <c r="Z31" s="48">
        <v>47529</v>
      </c>
      <c r="AA31" s="49">
        <v>47529</v>
      </c>
      <c r="AB31" s="49">
        <v>47529</v>
      </c>
      <c r="AC31" s="50">
        <v>47677</v>
      </c>
      <c r="AD31" s="47">
        <v>29735</v>
      </c>
      <c r="AE31" s="48">
        <v>29735</v>
      </c>
      <c r="AF31" s="48">
        <v>29735</v>
      </c>
      <c r="AG31" s="48">
        <v>36349</v>
      </c>
      <c r="AH31" s="49">
        <v>37500</v>
      </c>
      <c r="AI31" s="49">
        <v>37500</v>
      </c>
      <c r="AJ31" s="50">
        <v>38920</v>
      </c>
      <c r="AK31" s="85">
        <v>62.6</v>
      </c>
      <c r="AL31" s="86">
        <v>62.6</v>
      </c>
      <c r="AM31" s="86">
        <v>62.561804372067577</v>
      </c>
      <c r="AN31" s="86">
        <v>76.477518988407084</v>
      </c>
      <c r="AO31" s="87">
        <v>78.899198384144412</v>
      </c>
      <c r="AP31" s="87">
        <v>78.900000000000006</v>
      </c>
      <c r="AQ31" s="88">
        <f t="shared" si="0"/>
        <v>81.632653061224488</v>
      </c>
    </row>
    <row r="32" spans="1:43" s="3" customFormat="1" ht="15">
      <c r="A32" s="69" t="s">
        <v>50</v>
      </c>
      <c r="B32" s="30" t="s">
        <v>51</v>
      </c>
      <c r="C32" s="31" t="s">
        <v>51</v>
      </c>
      <c r="D32" s="31" t="s">
        <v>51</v>
      </c>
      <c r="E32" s="31" t="s">
        <v>51</v>
      </c>
      <c r="F32" s="32">
        <v>157</v>
      </c>
      <c r="G32" s="32" t="s">
        <v>51</v>
      </c>
      <c r="H32" s="33" t="s">
        <v>51</v>
      </c>
      <c r="I32" s="30">
        <v>157</v>
      </c>
      <c r="J32" s="31">
        <v>157</v>
      </c>
      <c r="K32" s="31">
        <v>157</v>
      </c>
      <c r="L32" s="31">
        <v>157</v>
      </c>
      <c r="M32" s="32">
        <v>157</v>
      </c>
      <c r="N32" s="32">
        <v>157</v>
      </c>
      <c r="O32" s="33">
        <v>157</v>
      </c>
      <c r="P32" s="30">
        <v>100</v>
      </c>
      <c r="Q32" s="31">
        <v>100</v>
      </c>
      <c r="R32" s="31">
        <v>100</v>
      </c>
      <c r="S32" s="31">
        <v>100</v>
      </c>
      <c r="T32" s="32">
        <v>100</v>
      </c>
      <c r="U32" s="32">
        <v>100</v>
      </c>
      <c r="V32" s="33">
        <v>100</v>
      </c>
      <c r="W32" s="30">
        <v>12278</v>
      </c>
      <c r="X32" s="31">
        <v>12278</v>
      </c>
      <c r="Y32" s="31">
        <v>12278</v>
      </c>
      <c r="Z32" s="31">
        <v>12278</v>
      </c>
      <c r="AA32" s="32">
        <v>12278</v>
      </c>
      <c r="AB32" s="32">
        <v>12278</v>
      </c>
      <c r="AC32" s="33">
        <v>12168</v>
      </c>
      <c r="AD32" s="30">
        <v>12278</v>
      </c>
      <c r="AE32" s="31">
        <v>12278</v>
      </c>
      <c r="AF32" s="31">
        <v>12278</v>
      </c>
      <c r="AG32" s="31">
        <v>12278</v>
      </c>
      <c r="AH32" s="32">
        <v>12278</v>
      </c>
      <c r="AI32" s="32">
        <v>12278</v>
      </c>
      <c r="AJ32" s="33">
        <v>12168</v>
      </c>
      <c r="AK32" s="81">
        <v>100</v>
      </c>
      <c r="AL32" s="82">
        <v>100</v>
      </c>
      <c r="AM32" s="82">
        <v>100</v>
      </c>
      <c r="AN32" s="82">
        <v>100</v>
      </c>
      <c r="AO32" s="83">
        <v>100</v>
      </c>
      <c r="AP32" s="83">
        <v>100</v>
      </c>
      <c r="AQ32" s="84">
        <f t="shared" si="0"/>
        <v>100</v>
      </c>
    </row>
    <row r="33" spans="1:43" ht="15">
      <c r="A33" s="69" t="s">
        <v>52</v>
      </c>
      <c r="B33" s="47">
        <v>222</v>
      </c>
      <c r="C33" s="48">
        <v>222</v>
      </c>
      <c r="D33" s="48">
        <v>222</v>
      </c>
      <c r="E33" s="48">
        <v>222</v>
      </c>
      <c r="F33" s="49">
        <v>222</v>
      </c>
      <c r="G33" s="49" t="s">
        <v>91</v>
      </c>
      <c r="H33" s="50" t="s">
        <v>91</v>
      </c>
      <c r="I33" s="47">
        <v>222</v>
      </c>
      <c r="J33" s="48">
        <v>222</v>
      </c>
      <c r="K33" s="48">
        <v>222</v>
      </c>
      <c r="L33" s="48">
        <v>222</v>
      </c>
      <c r="M33" s="49">
        <v>222</v>
      </c>
      <c r="N33" s="49">
        <v>222</v>
      </c>
      <c r="O33" s="50">
        <v>222</v>
      </c>
      <c r="P33" s="47">
        <f>(I33/B33)*100</f>
        <v>100</v>
      </c>
      <c r="Q33" s="48">
        <v>100</v>
      </c>
      <c r="R33" s="48">
        <v>100</v>
      </c>
      <c r="S33" s="48">
        <f>(R33/Q33)*100</f>
        <v>100</v>
      </c>
      <c r="T33" s="49">
        <f>(M33/F33)*100</f>
        <v>100</v>
      </c>
      <c r="U33" s="49">
        <v>100</v>
      </c>
      <c r="V33" s="50">
        <v>100</v>
      </c>
      <c r="W33" s="47">
        <v>39753</v>
      </c>
      <c r="X33" s="48">
        <v>39753</v>
      </c>
      <c r="Y33" s="48">
        <v>39753</v>
      </c>
      <c r="Z33" s="48">
        <v>39753</v>
      </c>
      <c r="AA33" s="49">
        <v>39753</v>
      </c>
      <c r="AB33" s="49">
        <v>39753</v>
      </c>
      <c r="AC33" s="50">
        <v>43264</v>
      </c>
      <c r="AD33" s="47">
        <v>27506</v>
      </c>
      <c r="AE33" s="48">
        <v>27506</v>
      </c>
      <c r="AF33" s="48">
        <v>28253</v>
      </c>
      <c r="AG33" s="48">
        <v>37785</v>
      </c>
      <c r="AH33" s="49">
        <v>38246</v>
      </c>
      <c r="AI33" s="49">
        <v>38771</v>
      </c>
      <c r="AJ33" s="50">
        <v>39036</v>
      </c>
      <c r="AK33" s="85">
        <v>69.2</v>
      </c>
      <c r="AL33" s="86">
        <v>69.2</v>
      </c>
      <c r="AM33" s="86">
        <v>71.071365683093106</v>
      </c>
      <c r="AN33" s="86">
        <v>95.049430231680631</v>
      </c>
      <c r="AO33" s="87">
        <v>96.209091137775772</v>
      </c>
      <c r="AP33" s="87">
        <v>97.5</v>
      </c>
      <c r="AQ33" s="88">
        <f t="shared" si="0"/>
        <v>90.227440828402365</v>
      </c>
    </row>
    <row r="34" spans="1:43" s="3" customFormat="1" ht="15">
      <c r="A34" s="69" t="s">
        <v>53</v>
      </c>
      <c r="B34" s="30" t="s">
        <v>54</v>
      </c>
      <c r="C34" s="31" t="s">
        <v>54</v>
      </c>
      <c r="D34" s="31" t="s">
        <v>54</v>
      </c>
      <c r="E34" s="31" t="s">
        <v>54</v>
      </c>
      <c r="F34" s="32">
        <v>9</v>
      </c>
      <c r="G34" s="32" t="s">
        <v>54</v>
      </c>
      <c r="H34" s="33" t="s">
        <v>54</v>
      </c>
      <c r="I34" s="30">
        <v>9</v>
      </c>
      <c r="J34" s="31">
        <v>9</v>
      </c>
      <c r="K34" s="31">
        <v>9</v>
      </c>
      <c r="L34" s="31">
        <v>9</v>
      </c>
      <c r="M34" s="32">
        <v>9</v>
      </c>
      <c r="N34" s="32">
        <v>9</v>
      </c>
      <c r="O34" s="33">
        <v>9</v>
      </c>
      <c r="P34" s="30">
        <v>100</v>
      </c>
      <c r="Q34" s="31">
        <v>100</v>
      </c>
      <c r="R34" s="31">
        <v>100</v>
      </c>
      <c r="S34" s="31">
        <v>100</v>
      </c>
      <c r="T34" s="32">
        <v>100</v>
      </c>
      <c r="U34" s="32">
        <v>100</v>
      </c>
      <c r="V34" s="33">
        <v>100</v>
      </c>
      <c r="W34" s="30">
        <v>450</v>
      </c>
      <c r="X34" s="31">
        <v>450</v>
      </c>
      <c r="Y34" s="31">
        <v>450</v>
      </c>
      <c r="Z34" s="31">
        <v>450</v>
      </c>
      <c r="AA34" s="32">
        <v>450</v>
      </c>
      <c r="AB34" s="32">
        <v>450</v>
      </c>
      <c r="AC34" s="33">
        <v>425</v>
      </c>
      <c r="AD34" s="30">
        <v>425</v>
      </c>
      <c r="AE34" s="31">
        <v>425</v>
      </c>
      <c r="AF34" s="31">
        <v>425</v>
      </c>
      <c r="AG34" s="31">
        <v>425</v>
      </c>
      <c r="AH34" s="32">
        <v>450</v>
      </c>
      <c r="AI34" s="32">
        <v>450</v>
      </c>
      <c r="AJ34" s="33">
        <v>425</v>
      </c>
      <c r="AK34" s="81">
        <v>94.4</v>
      </c>
      <c r="AL34" s="82">
        <v>94.4</v>
      </c>
      <c r="AM34" s="82">
        <v>94.444444444444443</v>
      </c>
      <c r="AN34" s="82">
        <v>94.444444444444443</v>
      </c>
      <c r="AO34" s="83">
        <v>100</v>
      </c>
      <c r="AP34" s="83">
        <v>100</v>
      </c>
      <c r="AQ34" s="84">
        <f t="shared" si="0"/>
        <v>100</v>
      </c>
    </row>
    <row r="35" spans="1:43" ht="15">
      <c r="A35" s="69" t="s">
        <v>55</v>
      </c>
      <c r="B35" s="47" t="s">
        <v>56</v>
      </c>
      <c r="C35" s="48" t="s">
        <v>56</v>
      </c>
      <c r="D35" s="48" t="s">
        <v>56</v>
      </c>
      <c r="E35" s="48" t="s">
        <v>56</v>
      </c>
      <c r="F35" s="49">
        <v>832</v>
      </c>
      <c r="G35" s="49" t="s">
        <v>56</v>
      </c>
      <c r="H35" s="50" t="s">
        <v>56</v>
      </c>
      <c r="I35" s="47">
        <v>832</v>
      </c>
      <c r="J35" s="48">
        <v>832</v>
      </c>
      <c r="K35" s="48">
        <v>832</v>
      </c>
      <c r="L35" s="48">
        <v>832</v>
      </c>
      <c r="M35" s="49">
        <v>832</v>
      </c>
      <c r="N35" s="49">
        <v>832</v>
      </c>
      <c r="O35" s="50">
        <v>832</v>
      </c>
      <c r="P35" s="47">
        <v>100</v>
      </c>
      <c r="Q35" s="48">
        <v>100</v>
      </c>
      <c r="R35" s="48">
        <v>100</v>
      </c>
      <c r="S35" s="48">
        <v>100</v>
      </c>
      <c r="T35" s="49">
        <v>100</v>
      </c>
      <c r="U35" s="49">
        <v>100</v>
      </c>
      <c r="V35" s="50">
        <v>100</v>
      </c>
      <c r="W35" s="47">
        <v>15400</v>
      </c>
      <c r="X35" s="48">
        <v>15400</v>
      </c>
      <c r="Y35" s="48">
        <v>15400</v>
      </c>
      <c r="Z35" s="48">
        <v>15400</v>
      </c>
      <c r="AA35" s="49">
        <v>15400</v>
      </c>
      <c r="AB35" s="49">
        <v>15400</v>
      </c>
      <c r="AC35" s="50">
        <v>15049</v>
      </c>
      <c r="AD35" s="47">
        <v>15400</v>
      </c>
      <c r="AE35" s="48">
        <v>15400</v>
      </c>
      <c r="AF35" s="48">
        <v>15400</v>
      </c>
      <c r="AG35" s="48">
        <v>15400</v>
      </c>
      <c r="AH35" s="49">
        <v>15400</v>
      </c>
      <c r="AI35" s="49">
        <v>15400</v>
      </c>
      <c r="AJ35" s="50">
        <v>15049</v>
      </c>
      <c r="AK35" s="85">
        <v>100</v>
      </c>
      <c r="AL35" s="86">
        <v>100</v>
      </c>
      <c r="AM35" s="86">
        <v>100</v>
      </c>
      <c r="AN35" s="86">
        <v>100</v>
      </c>
      <c r="AO35" s="87">
        <v>100</v>
      </c>
      <c r="AP35" s="87">
        <v>100</v>
      </c>
      <c r="AQ35" s="88">
        <f t="shared" si="0"/>
        <v>100</v>
      </c>
    </row>
    <row r="36" spans="1:43" s="3" customFormat="1" ht="15">
      <c r="A36" s="69" t="s">
        <v>57</v>
      </c>
      <c r="B36" s="30" t="s">
        <v>58</v>
      </c>
      <c r="C36" s="31" t="s">
        <v>58</v>
      </c>
      <c r="D36" s="31" t="s">
        <v>58</v>
      </c>
      <c r="E36" s="31" t="s">
        <v>58</v>
      </c>
      <c r="F36" s="32">
        <v>23</v>
      </c>
      <c r="G36" s="32" t="s">
        <v>58</v>
      </c>
      <c r="H36" s="33" t="s">
        <v>58</v>
      </c>
      <c r="I36" s="30">
        <v>23</v>
      </c>
      <c r="J36" s="31">
        <v>23</v>
      </c>
      <c r="K36" s="31">
        <v>23</v>
      </c>
      <c r="L36" s="31">
        <v>23</v>
      </c>
      <c r="M36" s="32">
        <v>23</v>
      </c>
      <c r="N36" s="32">
        <v>23</v>
      </c>
      <c r="O36" s="33">
        <v>23</v>
      </c>
      <c r="P36" s="30">
        <v>100</v>
      </c>
      <c r="Q36" s="31">
        <v>100</v>
      </c>
      <c r="R36" s="31">
        <v>100</v>
      </c>
      <c r="S36" s="31">
        <v>100</v>
      </c>
      <c r="T36" s="32">
        <v>100</v>
      </c>
      <c r="U36" s="32">
        <v>100</v>
      </c>
      <c r="V36" s="33">
        <v>100</v>
      </c>
      <c r="W36" s="30">
        <v>858</v>
      </c>
      <c r="X36" s="31">
        <v>858</v>
      </c>
      <c r="Y36" s="31">
        <v>858</v>
      </c>
      <c r="Z36" s="31">
        <v>858</v>
      </c>
      <c r="AA36" s="32">
        <v>858</v>
      </c>
      <c r="AB36" s="32">
        <v>858</v>
      </c>
      <c r="AC36" s="33">
        <v>863</v>
      </c>
      <c r="AD36" s="30">
        <v>491</v>
      </c>
      <c r="AE36" s="31">
        <v>491</v>
      </c>
      <c r="AF36" s="31">
        <v>491</v>
      </c>
      <c r="AG36" s="31">
        <v>569</v>
      </c>
      <c r="AH36" s="32">
        <v>611</v>
      </c>
      <c r="AI36" s="32">
        <v>797</v>
      </c>
      <c r="AJ36" s="33">
        <v>837</v>
      </c>
      <c r="AK36" s="81">
        <v>57.2</v>
      </c>
      <c r="AL36" s="82">
        <v>57.2</v>
      </c>
      <c r="AM36" s="82">
        <v>57.226107226107224</v>
      </c>
      <c r="AN36" s="82">
        <v>66.317016317016311</v>
      </c>
      <c r="AO36" s="83">
        <v>71.212121212121218</v>
      </c>
      <c r="AP36" s="83">
        <v>71.2</v>
      </c>
      <c r="AQ36" s="84">
        <f t="shared" si="0"/>
        <v>96.987253765932778</v>
      </c>
    </row>
    <row r="37" spans="1:43" ht="15">
      <c r="A37" s="69" t="s">
        <v>59</v>
      </c>
      <c r="B37" s="47" t="s">
        <v>60</v>
      </c>
      <c r="C37" s="48" t="s">
        <v>60</v>
      </c>
      <c r="D37" s="48" t="s">
        <v>60</v>
      </c>
      <c r="E37" s="48" t="s">
        <v>60</v>
      </c>
      <c r="F37" s="49">
        <v>86</v>
      </c>
      <c r="G37" s="49" t="s">
        <v>60</v>
      </c>
      <c r="H37" s="50" t="s">
        <v>60</v>
      </c>
      <c r="I37" s="47">
        <v>86</v>
      </c>
      <c r="J37" s="48">
        <v>86</v>
      </c>
      <c r="K37" s="48">
        <v>86</v>
      </c>
      <c r="L37" s="48">
        <v>86</v>
      </c>
      <c r="M37" s="49">
        <v>86</v>
      </c>
      <c r="N37" s="49">
        <v>86</v>
      </c>
      <c r="O37" s="50">
        <v>86</v>
      </c>
      <c r="P37" s="47">
        <v>100</v>
      </c>
      <c r="Q37" s="48">
        <v>100</v>
      </c>
      <c r="R37" s="48">
        <v>100</v>
      </c>
      <c r="S37" s="48">
        <v>100</v>
      </c>
      <c r="T37" s="49">
        <v>100</v>
      </c>
      <c r="U37" s="49">
        <v>100</v>
      </c>
      <c r="V37" s="50">
        <v>100</v>
      </c>
      <c r="W37" s="47">
        <v>15761</v>
      </c>
      <c r="X37" s="48">
        <v>15761</v>
      </c>
      <c r="Y37" s="48">
        <v>15761</v>
      </c>
      <c r="Z37" s="48">
        <v>15761</v>
      </c>
      <c r="AA37" s="49">
        <v>15761</v>
      </c>
      <c r="AB37" s="49">
        <v>15761</v>
      </c>
      <c r="AC37" s="50">
        <v>15745</v>
      </c>
      <c r="AD37" s="47">
        <v>15276</v>
      </c>
      <c r="AE37" s="48">
        <v>15276</v>
      </c>
      <c r="AF37" s="48">
        <v>15213</v>
      </c>
      <c r="AG37" s="48">
        <v>15593</v>
      </c>
      <c r="AH37" s="49">
        <v>15593</v>
      </c>
      <c r="AI37" s="49">
        <v>15593</v>
      </c>
      <c r="AJ37" s="50">
        <v>15638</v>
      </c>
      <c r="AK37" s="85">
        <v>96.9</v>
      </c>
      <c r="AL37" s="86">
        <v>96.9</v>
      </c>
      <c r="AM37" s="86">
        <v>96.523063257407529</v>
      </c>
      <c r="AN37" s="86">
        <v>98.934077786942453</v>
      </c>
      <c r="AO37" s="87">
        <v>98.934077786942453</v>
      </c>
      <c r="AP37" s="87">
        <v>98.9</v>
      </c>
      <c r="AQ37" s="88">
        <f t="shared" si="0"/>
        <v>99.320419180692284</v>
      </c>
    </row>
    <row r="38" spans="1:43" s="3" customFormat="1" ht="15">
      <c r="A38" s="69" t="s">
        <v>61</v>
      </c>
      <c r="B38" s="30" t="s">
        <v>62</v>
      </c>
      <c r="C38" s="31" t="s">
        <v>62</v>
      </c>
      <c r="D38" s="31" t="s">
        <v>62</v>
      </c>
      <c r="E38" s="31" t="s">
        <v>62</v>
      </c>
      <c r="F38" s="32">
        <v>704</v>
      </c>
      <c r="G38" s="32" t="s">
        <v>62</v>
      </c>
      <c r="H38" s="33" t="s">
        <v>62</v>
      </c>
      <c r="I38" s="30">
        <v>704</v>
      </c>
      <c r="J38" s="31">
        <v>704</v>
      </c>
      <c r="K38" s="31">
        <v>704</v>
      </c>
      <c r="L38" s="31">
        <v>704</v>
      </c>
      <c r="M38" s="32">
        <v>704</v>
      </c>
      <c r="N38" s="32">
        <v>704</v>
      </c>
      <c r="O38" s="33">
        <v>704</v>
      </c>
      <c r="P38" s="30">
        <v>100</v>
      </c>
      <c r="Q38" s="31">
        <v>100</v>
      </c>
      <c r="R38" s="31">
        <v>100</v>
      </c>
      <c r="S38" s="31">
        <v>100</v>
      </c>
      <c r="T38" s="32">
        <v>100</v>
      </c>
      <c r="U38" s="32">
        <v>100</v>
      </c>
      <c r="V38" s="33">
        <v>100</v>
      </c>
      <c r="W38" s="30">
        <v>97942</v>
      </c>
      <c r="X38" s="31">
        <v>97942</v>
      </c>
      <c r="Y38" s="31">
        <v>97942</v>
      </c>
      <c r="Z38" s="31">
        <v>97942</v>
      </c>
      <c r="AA38" s="32">
        <v>97942</v>
      </c>
      <c r="AB38" s="32">
        <v>97942</v>
      </c>
      <c r="AC38" s="33">
        <v>97813</v>
      </c>
      <c r="AD38" s="30">
        <v>86450</v>
      </c>
      <c r="AE38" s="31">
        <v>86450</v>
      </c>
      <c r="AF38" s="31">
        <v>86450</v>
      </c>
      <c r="AG38" s="31">
        <v>86450</v>
      </c>
      <c r="AH38" s="32">
        <v>86450</v>
      </c>
      <c r="AI38" s="32">
        <v>87086</v>
      </c>
      <c r="AJ38" s="33">
        <v>96515</v>
      </c>
      <c r="AK38" s="81">
        <v>88.3</v>
      </c>
      <c r="AL38" s="82">
        <v>88.3</v>
      </c>
      <c r="AM38" s="82">
        <v>88.26652508627555</v>
      </c>
      <c r="AN38" s="82">
        <v>88.26652508627555</v>
      </c>
      <c r="AO38" s="83">
        <v>88.26652508627555</v>
      </c>
      <c r="AP38" s="83">
        <v>88.9</v>
      </c>
      <c r="AQ38" s="84">
        <f t="shared" si="0"/>
        <v>98.672978029505288</v>
      </c>
    </row>
    <row r="39" spans="1:43" ht="15">
      <c r="A39" s="69" t="s">
        <v>63</v>
      </c>
      <c r="B39" s="47" t="s">
        <v>64</v>
      </c>
      <c r="C39" s="48" t="s">
        <v>64</v>
      </c>
      <c r="D39" s="48" t="s">
        <v>64</v>
      </c>
      <c r="E39" s="48" t="s">
        <v>64</v>
      </c>
      <c r="F39" s="49">
        <v>375</v>
      </c>
      <c r="G39" s="49" t="s">
        <v>64</v>
      </c>
      <c r="H39" s="50" t="s">
        <v>64</v>
      </c>
      <c r="I39" s="47">
        <v>375</v>
      </c>
      <c r="J39" s="48">
        <v>375</v>
      </c>
      <c r="K39" s="48">
        <v>375</v>
      </c>
      <c r="L39" s="48">
        <v>375</v>
      </c>
      <c r="M39" s="49">
        <v>375</v>
      </c>
      <c r="N39" s="49">
        <v>375</v>
      </c>
      <c r="O39" s="50">
        <v>375</v>
      </c>
      <c r="P39" s="47">
        <v>100</v>
      </c>
      <c r="Q39" s="48">
        <v>100</v>
      </c>
      <c r="R39" s="48">
        <v>100</v>
      </c>
      <c r="S39" s="48">
        <v>100</v>
      </c>
      <c r="T39" s="49">
        <v>100</v>
      </c>
      <c r="U39" s="49">
        <v>100</v>
      </c>
      <c r="V39" s="50">
        <v>100</v>
      </c>
      <c r="W39" s="47">
        <v>37945</v>
      </c>
      <c r="X39" s="48">
        <v>37945</v>
      </c>
      <c r="Y39" s="48">
        <v>37945</v>
      </c>
      <c r="Z39" s="48">
        <v>37945</v>
      </c>
      <c r="AA39" s="49">
        <v>37945</v>
      </c>
      <c r="AB39" s="49">
        <v>37945</v>
      </c>
      <c r="AC39" s="50">
        <v>37463</v>
      </c>
      <c r="AD39" s="47">
        <v>36934</v>
      </c>
      <c r="AE39" s="48">
        <v>36934</v>
      </c>
      <c r="AF39" s="48">
        <v>37756</v>
      </c>
      <c r="AG39" s="48">
        <v>37762</v>
      </c>
      <c r="AH39" s="49">
        <v>37819</v>
      </c>
      <c r="AI39" s="49">
        <v>37941</v>
      </c>
      <c r="AJ39" s="50">
        <v>37461</v>
      </c>
      <c r="AK39" s="85">
        <v>97.3</v>
      </c>
      <c r="AL39" s="86">
        <v>97.3</v>
      </c>
      <c r="AM39" s="86">
        <v>99.501910660166033</v>
      </c>
      <c r="AN39" s="86">
        <v>99.517723020160759</v>
      </c>
      <c r="AO39" s="87">
        <v>99.667940440110684</v>
      </c>
      <c r="AP39" s="87">
        <v>99.73</v>
      </c>
      <c r="AQ39" s="88">
        <f t="shared" si="0"/>
        <v>99.994661399247263</v>
      </c>
    </row>
    <row r="40" spans="1:43" ht="15">
      <c r="A40" s="72" t="s">
        <v>65</v>
      </c>
      <c r="B40" s="30"/>
      <c r="C40" s="31"/>
      <c r="D40" s="31"/>
      <c r="E40" s="31"/>
      <c r="F40" s="32"/>
      <c r="G40" s="32"/>
      <c r="H40" s="33"/>
      <c r="I40" s="30"/>
      <c r="J40" s="31"/>
      <c r="K40" s="31"/>
      <c r="L40" s="31"/>
      <c r="M40" s="32"/>
      <c r="N40" s="32"/>
      <c r="O40" s="33"/>
      <c r="P40" s="30" t="s">
        <v>2</v>
      </c>
      <c r="Q40" s="31"/>
      <c r="R40" s="31"/>
      <c r="S40" s="31"/>
      <c r="T40" s="32"/>
      <c r="U40" s="32"/>
      <c r="V40" s="33"/>
      <c r="W40" s="30"/>
      <c r="X40" s="31"/>
      <c r="Y40" s="31"/>
      <c r="Z40" s="31"/>
      <c r="AA40" s="32"/>
      <c r="AB40" s="32"/>
      <c r="AC40" s="33"/>
      <c r="AD40" s="30"/>
      <c r="AE40" s="31"/>
      <c r="AF40" s="31"/>
      <c r="AG40" s="31"/>
      <c r="AH40" s="32"/>
      <c r="AI40" s="32"/>
      <c r="AJ40" s="33"/>
      <c r="AK40" s="81" t="s">
        <v>2</v>
      </c>
      <c r="AL40" s="82"/>
      <c r="AM40" s="82"/>
      <c r="AN40" s="82"/>
      <c r="AO40" s="83"/>
      <c r="AP40" s="83"/>
      <c r="AQ40" s="84"/>
    </row>
    <row r="41" spans="1:43" ht="15">
      <c r="A41" s="69" t="s">
        <v>66</v>
      </c>
      <c r="B41" s="47" t="s">
        <v>67</v>
      </c>
      <c r="C41" s="48" t="s">
        <v>67</v>
      </c>
      <c r="D41" s="48" t="s">
        <v>67</v>
      </c>
      <c r="E41" s="48" t="s">
        <v>67</v>
      </c>
      <c r="F41" s="51">
        <v>3</v>
      </c>
      <c r="G41" s="51">
        <v>3</v>
      </c>
      <c r="H41" s="52">
        <v>3</v>
      </c>
      <c r="I41" s="47">
        <v>3</v>
      </c>
      <c r="J41" s="48">
        <v>3</v>
      </c>
      <c r="K41" s="48">
        <v>3</v>
      </c>
      <c r="L41" s="48">
        <v>3</v>
      </c>
      <c r="M41" s="51">
        <v>3</v>
      </c>
      <c r="N41" s="51">
        <v>3</v>
      </c>
      <c r="O41" s="52">
        <v>3</v>
      </c>
      <c r="P41" s="47">
        <v>100</v>
      </c>
      <c r="Q41" s="48">
        <v>100</v>
      </c>
      <c r="R41" s="48">
        <v>100</v>
      </c>
      <c r="S41" s="48">
        <v>100</v>
      </c>
      <c r="T41" s="51">
        <v>100</v>
      </c>
      <c r="U41" s="51">
        <v>100</v>
      </c>
      <c r="V41" s="52">
        <v>100</v>
      </c>
      <c r="W41" s="47">
        <v>501</v>
      </c>
      <c r="X41" s="48">
        <v>501</v>
      </c>
      <c r="Y41" s="48">
        <v>501</v>
      </c>
      <c r="Z41" s="48">
        <v>501</v>
      </c>
      <c r="AA41" s="51">
        <v>501</v>
      </c>
      <c r="AB41" s="51">
        <v>501</v>
      </c>
      <c r="AC41" s="52">
        <v>396</v>
      </c>
      <c r="AD41" s="47">
        <v>336</v>
      </c>
      <c r="AE41" s="48">
        <v>336</v>
      </c>
      <c r="AF41" s="48">
        <v>336</v>
      </c>
      <c r="AG41" s="48">
        <v>336</v>
      </c>
      <c r="AH41" s="51">
        <v>339</v>
      </c>
      <c r="AI41" s="51">
        <v>339</v>
      </c>
      <c r="AJ41" s="52">
        <v>308</v>
      </c>
      <c r="AK41" s="85">
        <v>67.099999999999994</v>
      </c>
      <c r="AL41" s="86">
        <v>67.099999999999994</v>
      </c>
      <c r="AM41" s="86">
        <v>67.06586826347305</v>
      </c>
      <c r="AN41" s="86">
        <v>67.06586826347305</v>
      </c>
      <c r="AO41" s="89">
        <v>67.664670658682638</v>
      </c>
      <c r="AP41" s="89">
        <v>67.7</v>
      </c>
      <c r="AQ41" s="90">
        <f t="shared" si="0"/>
        <v>77.777777777777771</v>
      </c>
    </row>
    <row r="42" spans="1:43" s="3" customFormat="1" ht="15">
      <c r="A42" s="69" t="s">
        <v>68</v>
      </c>
      <c r="B42" s="30" t="s">
        <v>69</v>
      </c>
      <c r="C42" s="31" t="s">
        <v>69</v>
      </c>
      <c r="D42" s="31" t="s">
        <v>69</v>
      </c>
      <c r="E42" s="31" t="s">
        <v>69</v>
      </c>
      <c r="F42" s="38">
        <v>1</v>
      </c>
      <c r="G42" s="38">
        <v>1</v>
      </c>
      <c r="H42" s="39">
        <v>1</v>
      </c>
      <c r="I42" s="30">
        <v>1</v>
      </c>
      <c r="J42" s="31">
        <v>1</v>
      </c>
      <c r="K42" s="31">
        <v>1</v>
      </c>
      <c r="L42" s="31">
        <v>1</v>
      </c>
      <c r="M42" s="38">
        <v>1</v>
      </c>
      <c r="N42" s="38">
        <v>1</v>
      </c>
      <c r="O42" s="39">
        <v>1</v>
      </c>
      <c r="P42" s="30">
        <v>100</v>
      </c>
      <c r="Q42" s="31">
        <v>100</v>
      </c>
      <c r="R42" s="31">
        <v>100</v>
      </c>
      <c r="S42" s="31">
        <v>100</v>
      </c>
      <c r="T42" s="38">
        <v>100</v>
      </c>
      <c r="U42" s="38">
        <v>100</v>
      </c>
      <c r="V42" s="39">
        <v>100</v>
      </c>
      <c r="W42" s="30">
        <v>23</v>
      </c>
      <c r="X42" s="31">
        <v>23</v>
      </c>
      <c r="Y42" s="31">
        <v>23</v>
      </c>
      <c r="Z42" s="31">
        <v>23</v>
      </c>
      <c r="AA42" s="38">
        <v>23</v>
      </c>
      <c r="AB42" s="38">
        <v>23</v>
      </c>
      <c r="AC42" s="39">
        <v>5</v>
      </c>
      <c r="AD42" s="30">
        <v>23</v>
      </c>
      <c r="AE42" s="31">
        <v>23</v>
      </c>
      <c r="AF42" s="31">
        <v>23</v>
      </c>
      <c r="AG42" s="31">
        <v>23</v>
      </c>
      <c r="AH42" s="38">
        <v>23</v>
      </c>
      <c r="AI42" s="38">
        <v>23</v>
      </c>
      <c r="AJ42" s="39">
        <v>5</v>
      </c>
      <c r="AK42" s="81">
        <f>(AD42/W42)*100</f>
        <v>100</v>
      </c>
      <c r="AL42" s="82">
        <v>100</v>
      </c>
      <c r="AM42" s="82">
        <v>100</v>
      </c>
      <c r="AN42" s="82">
        <v>100</v>
      </c>
      <c r="AO42" s="91">
        <v>100</v>
      </c>
      <c r="AP42" s="91">
        <v>100</v>
      </c>
      <c r="AQ42" s="92">
        <f t="shared" si="0"/>
        <v>100</v>
      </c>
    </row>
    <row r="43" spans="1:43" ht="15">
      <c r="A43" s="69" t="s">
        <v>70</v>
      </c>
      <c r="B43" s="47" t="s">
        <v>71</v>
      </c>
      <c r="C43" s="48" t="s">
        <v>71</v>
      </c>
      <c r="D43" s="48" t="s">
        <v>71</v>
      </c>
      <c r="E43" s="48" t="s">
        <v>71</v>
      </c>
      <c r="F43" s="51">
        <v>2</v>
      </c>
      <c r="G43" s="51">
        <v>2</v>
      </c>
      <c r="H43" s="52">
        <v>2</v>
      </c>
      <c r="I43" s="47">
        <v>2</v>
      </c>
      <c r="J43" s="48">
        <v>2</v>
      </c>
      <c r="K43" s="48">
        <v>2</v>
      </c>
      <c r="L43" s="48">
        <v>2</v>
      </c>
      <c r="M43" s="51">
        <v>2</v>
      </c>
      <c r="N43" s="51">
        <v>2</v>
      </c>
      <c r="O43" s="52">
        <v>2</v>
      </c>
      <c r="P43" s="47">
        <v>100</v>
      </c>
      <c r="Q43" s="48">
        <v>100</v>
      </c>
      <c r="R43" s="48">
        <v>100</v>
      </c>
      <c r="S43" s="48">
        <v>100</v>
      </c>
      <c r="T43" s="51">
        <v>100</v>
      </c>
      <c r="U43" s="51">
        <v>100</v>
      </c>
      <c r="V43" s="52">
        <v>100</v>
      </c>
      <c r="W43" s="47">
        <v>70</v>
      </c>
      <c r="X43" s="48">
        <v>70</v>
      </c>
      <c r="Y43" s="48">
        <v>70</v>
      </c>
      <c r="Z43" s="48">
        <v>70</v>
      </c>
      <c r="AA43" s="51">
        <v>70</v>
      </c>
      <c r="AB43" s="51">
        <v>70</v>
      </c>
      <c r="AC43" s="52">
        <v>65</v>
      </c>
      <c r="AD43" s="47">
        <v>70</v>
      </c>
      <c r="AE43" s="48">
        <v>70</v>
      </c>
      <c r="AF43" s="48">
        <v>70</v>
      </c>
      <c r="AG43" s="48">
        <v>70</v>
      </c>
      <c r="AH43" s="51">
        <v>70</v>
      </c>
      <c r="AI43" s="51">
        <v>70</v>
      </c>
      <c r="AJ43" s="52">
        <v>65</v>
      </c>
      <c r="AK43" s="85">
        <v>100</v>
      </c>
      <c r="AL43" s="86">
        <v>100</v>
      </c>
      <c r="AM43" s="86">
        <v>100</v>
      </c>
      <c r="AN43" s="86">
        <v>100</v>
      </c>
      <c r="AO43" s="89">
        <v>100</v>
      </c>
      <c r="AP43" s="89">
        <v>100</v>
      </c>
      <c r="AQ43" s="90">
        <f t="shared" si="0"/>
        <v>100</v>
      </c>
    </row>
    <row r="44" spans="1:43" s="3" customFormat="1" ht="15">
      <c r="A44" s="69" t="s">
        <v>72</v>
      </c>
      <c r="B44" s="30">
        <v>2</v>
      </c>
      <c r="C44" s="31">
        <v>2</v>
      </c>
      <c r="D44" s="31">
        <v>2</v>
      </c>
      <c r="E44" s="31">
        <v>2</v>
      </c>
      <c r="F44" s="38">
        <v>2</v>
      </c>
      <c r="G44" s="38">
        <v>2</v>
      </c>
      <c r="H44" s="39">
        <v>2</v>
      </c>
      <c r="I44" s="30">
        <v>2</v>
      </c>
      <c r="J44" s="31">
        <v>2</v>
      </c>
      <c r="K44" s="31">
        <v>2</v>
      </c>
      <c r="L44" s="31">
        <v>2</v>
      </c>
      <c r="M44" s="38">
        <v>2</v>
      </c>
      <c r="N44" s="38">
        <v>2</v>
      </c>
      <c r="O44" s="39">
        <v>2</v>
      </c>
      <c r="P44" s="30">
        <v>100</v>
      </c>
      <c r="Q44" s="31">
        <v>100</v>
      </c>
      <c r="R44" s="31">
        <v>100</v>
      </c>
      <c r="S44" s="31">
        <v>100</v>
      </c>
      <c r="T44" s="38">
        <v>100</v>
      </c>
      <c r="U44" s="38">
        <v>100</v>
      </c>
      <c r="V44" s="39">
        <v>100</v>
      </c>
      <c r="W44" s="30">
        <v>23</v>
      </c>
      <c r="X44" s="31">
        <v>23</v>
      </c>
      <c r="Y44" s="31">
        <v>23</v>
      </c>
      <c r="Z44" s="31">
        <v>23</v>
      </c>
      <c r="AA44" s="38">
        <v>23</v>
      </c>
      <c r="AB44" s="38">
        <v>23</v>
      </c>
      <c r="AC44" s="39">
        <v>19</v>
      </c>
      <c r="AD44" s="30">
        <v>23</v>
      </c>
      <c r="AE44" s="31">
        <v>23</v>
      </c>
      <c r="AF44" s="31">
        <v>23</v>
      </c>
      <c r="AG44" s="31">
        <v>23</v>
      </c>
      <c r="AH44" s="38">
        <v>23</v>
      </c>
      <c r="AI44" s="38">
        <v>23</v>
      </c>
      <c r="AJ44" s="39">
        <v>19</v>
      </c>
      <c r="AK44" s="81">
        <f>(AD44/W44)*100</f>
        <v>100</v>
      </c>
      <c r="AL44" s="82">
        <v>100</v>
      </c>
      <c r="AM44" s="82">
        <v>100</v>
      </c>
      <c r="AN44" s="82">
        <v>100</v>
      </c>
      <c r="AO44" s="91">
        <v>100</v>
      </c>
      <c r="AP44" s="91">
        <v>100</v>
      </c>
      <c r="AQ44" s="92">
        <f t="shared" si="0"/>
        <v>100</v>
      </c>
    </row>
    <row r="45" spans="1:43" ht="15">
      <c r="A45" s="69" t="s">
        <v>73</v>
      </c>
      <c r="B45" s="47" t="s">
        <v>74</v>
      </c>
      <c r="C45" s="48" t="s">
        <v>74</v>
      </c>
      <c r="D45" s="48" t="s">
        <v>74</v>
      </c>
      <c r="E45" s="48" t="s">
        <v>74</v>
      </c>
      <c r="F45" s="51">
        <v>62</v>
      </c>
      <c r="G45" s="51">
        <v>62</v>
      </c>
      <c r="H45" s="52">
        <v>62</v>
      </c>
      <c r="I45" s="47">
        <v>62</v>
      </c>
      <c r="J45" s="48">
        <v>62</v>
      </c>
      <c r="K45" s="48">
        <v>62</v>
      </c>
      <c r="L45" s="48">
        <v>62</v>
      </c>
      <c r="M45" s="51">
        <v>62</v>
      </c>
      <c r="N45" s="51">
        <v>62</v>
      </c>
      <c r="O45" s="52">
        <v>62</v>
      </c>
      <c r="P45" s="47">
        <v>100</v>
      </c>
      <c r="Q45" s="48">
        <v>100</v>
      </c>
      <c r="R45" s="48">
        <v>100</v>
      </c>
      <c r="S45" s="48">
        <v>100</v>
      </c>
      <c r="T45" s="51">
        <v>100</v>
      </c>
      <c r="U45" s="51">
        <v>100</v>
      </c>
      <c r="V45" s="52">
        <v>100</v>
      </c>
      <c r="W45" s="47">
        <v>158</v>
      </c>
      <c r="X45" s="48">
        <v>158</v>
      </c>
      <c r="Y45" s="48">
        <v>158</v>
      </c>
      <c r="Z45" s="48">
        <v>158</v>
      </c>
      <c r="AA45" s="51">
        <v>158</v>
      </c>
      <c r="AB45" s="51">
        <v>158</v>
      </c>
      <c r="AC45" s="52">
        <v>103</v>
      </c>
      <c r="AD45" s="47">
        <v>158</v>
      </c>
      <c r="AE45" s="48">
        <v>158</v>
      </c>
      <c r="AF45" s="48">
        <v>158</v>
      </c>
      <c r="AG45" s="48">
        <v>158</v>
      </c>
      <c r="AH45" s="51">
        <v>158</v>
      </c>
      <c r="AI45" s="51">
        <v>158</v>
      </c>
      <c r="AJ45" s="52">
        <v>103</v>
      </c>
      <c r="AK45" s="85">
        <f>(AD45/W45)*100</f>
        <v>100</v>
      </c>
      <c r="AL45" s="86">
        <v>100</v>
      </c>
      <c r="AM45" s="86">
        <v>100</v>
      </c>
      <c r="AN45" s="86">
        <v>100</v>
      </c>
      <c r="AO45" s="89">
        <v>100</v>
      </c>
      <c r="AP45" s="89">
        <v>100</v>
      </c>
      <c r="AQ45" s="90">
        <f t="shared" si="0"/>
        <v>100</v>
      </c>
    </row>
    <row r="46" spans="1:43" s="3" customFormat="1" ht="15">
      <c r="A46" s="69" t="s">
        <v>75</v>
      </c>
      <c r="B46" s="30" t="s">
        <v>67</v>
      </c>
      <c r="C46" s="31" t="s">
        <v>67</v>
      </c>
      <c r="D46" s="31" t="s">
        <v>67</v>
      </c>
      <c r="E46" s="31" t="s">
        <v>67</v>
      </c>
      <c r="F46" s="38">
        <v>3</v>
      </c>
      <c r="G46" s="38">
        <v>3</v>
      </c>
      <c r="H46" s="39">
        <v>3</v>
      </c>
      <c r="I46" s="30">
        <v>3</v>
      </c>
      <c r="J46" s="31">
        <v>3</v>
      </c>
      <c r="K46" s="31">
        <v>3</v>
      </c>
      <c r="L46" s="31">
        <v>3</v>
      </c>
      <c r="M46" s="38">
        <v>3</v>
      </c>
      <c r="N46" s="38">
        <v>3</v>
      </c>
      <c r="O46" s="39">
        <v>3</v>
      </c>
      <c r="P46" s="30">
        <v>100</v>
      </c>
      <c r="Q46" s="31">
        <v>100</v>
      </c>
      <c r="R46" s="31">
        <v>100</v>
      </c>
      <c r="S46" s="31">
        <v>100</v>
      </c>
      <c r="T46" s="38">
        <v>100</v>
      </c>
      <c r="U46" s="38">
        <v>100</v>
      </c>
      <c r="V46" s="39">
        <v>100</v>
      </c>
      <c r="W46" s="30">
        <v>8</v>
      </c>
      <c r="X46" s="31">
        <v>8</v>
      </c>
      <c r="Y46" s="31">
        <v>8</v>
      </c>
      <c r="Z46" s="31">
        <v>8</v>
      </c>
      <c r="AA46" s="38">
        <v>8</v>
      </c>
      <c r="AB46" s="38">
        <v>8</v>
      </c>
      <c r="AC46" s="39">
        <v>6</v>
      </c>
      <c r="AD46" s="30">
        <v>8</v>
      </c>
      <c r="AE46" s="31">
        <v>8</v>
      </c>
      <c r="AF46" s="31">
        <v>8</v>
      </c>
      <c r="AG46" s="31">
        <v>8</v>
      </c>
      <c r="AH46" s="38">
        <v>8</v>
      </c>
      <c r="AI46" s="38">
        <v>8</v>
      </c>
      <c r="AJ46" s="39">
        <v>6</v>
      </c>
      <c r="AK46" s="81">
        <f>(AD46/W46)*100</f>
        <v>100</v>
      </c>
      <c r="AL46" s="82">
        <v>100</v>
      </c>
      <c r="AM46" s="82">
        <v>100</v>
      </c>
      <c r="AN46" s="82">
        <v>100</v>
      </c>
      <c r="AO46" s="91">
        <v>100</v>
      </c>
      <c r="AP46" s="91">
        <v>100</v>
      </c>
      <c r="AQ46" s="92">
        <f t="shared" si="0"/>
        <v>100</v>
      </c>
    </row>
    <row r="47" spans="1:43" ht="15">
      <c r="A47" s="69" t="s">
        <v>76</v>
      </c>
      <c r="B47" s="47" t="s">
        <v>77</v>
      </c>
      <c r="C47" s="48" t="s">
        <v>77</v>
      </c>
      <c r="D47" s="48" t="s">
        <v>77</v>
      </c>
      <c r="E47" s="48" t="s">
        <v>77</v>
      </c>
      <c r="F47" s="51">
        <v>6</v>
      </c>
      <c r="G47" s="51">
        <v>6</v>
      </c>
      <c r="H47" s="52">
        <v>6</v>
      </c>
      <c r="I47" s="47">
        <v>6</v>
      </c>
      <c r="J47" s="48">
        <v>6</v>
      </c>
      <c r="K47" s="48">
        <v>6</v>
      </c>
      <c r="L47" s="48">
        <v>6</v>
      </c>
      <c r="M47" s="51">
        <v>6</v>
      </c>
      <c r="N47" s="51">
        <v>6</v>
      </c>
      <c r="O47" s="52">
        <v>6</v>
      </c>
      <c r="P47" s="47">
        <v>100</v>
      </c>
      <c r="Q47" s="48">
        <v>100</v>
      </c>
      <c r="R47" s="48">
        <v>100</v>
      </c>
      <c r="S47" s="48">
        <v>100</v>
      </c>
      <c r="T47" s="51">
        <v>100</v>
      </c>
      <c r="U47" s="51">
        <v>100</v>
      </c>
      <c r="V47" s="52">
        <v>100</v>
      </c>
      <c r="W47" s="47">
        <v>92</v>
      </c>
      <c r="X47" s="48">
        <v>92</v>
      </c>
      <c r="Y47" s="48">
        <v>92</v>
      </c>
      <c r="Z47" s="48">
        <v>92</v>
      </c>
      <c r="AA47" s="51">
        <v>92</v>
      </c>
      <c r="AB47" s="51">
        <v>92</v>
      </c>
      <c r="AC47" s="52">
        <v>90</v>
      </c>
      <c r="AD47" s="47">
        <v>92</v>
      </c>
      <c r="AE47" s="48">
        <v>92</v>
      </c>
      <c r="AF47" s="48">
        <v>92</v>
      </c>
      <c r="AG47" s="48">
        <v>92</v>
      </c>
      <c r="AH47" s="51">
        <v>92</v>
      </c>
      <c r="AI47" s="51">
        <v>92</v>
      </c>
      <c r="AJ47" s="52">
        <v>90</v>
      </c>
      <c r="AK47" s="85">
        <f>(AD47/W47)*100</f>
        <v>100</v>
      </c>
      <c r="AL47" s="86">
        <v>100</v>
      </c>
      <c r="AM47" s="86">
        <v>100</v>
      </c>
      <c r="AN47" s="86">
        <v>100</v>
      </c>
      <c r="AO47" s="89">
        <v>100</v>
      </c>
      <c r="AP47" s="89">
        <v>100</v>
      </c>
      <c r="AQ47" s="90">
        <f t="shared" si="0"/>
        <v>100</v>
      </c>
    </row>
    <row r="48" spans="1:43" ht="14.25">
      <c r="A48" s="72" t="s">
        <v>78</v>
      </c>
      <c r="B48" s="40" t="s">
        <v>79</v>
      </c>
      <c r="C48" s="41" t="s">
        <v>79</v>
      </c>
      <c r="D48" s="41" t="s">
        <v>79</v>
      </c>
      <c r="E48" s="41" t="s">
        <v>79</v>
      </c>
      <c r="F48" s="41" t="s">
        <v>79</v>
      </c>
      <c r="G48" s="41" t="s">
        <v>79</v>
      </c>
      <c r="H48" s="42" t="s">
        <v>79</v>
      </c>
      <c r="I48" s="40">
        <v>5161</v>
      </c>
      <c r="J48" s="41">
        <v>5161</v>
      </c>
      <c r="K48" s="41">
        <v>5161</v>
      </c>
      <c r="L48" s="41">
        <v>5161</v>
      </c>
      <c r="M48" s="41">
        <v>5161</v>
      </c>
      <c r="N48" s="41">
        <v>5161</v>
      </c>
      <c r="O48" s="42">
        <v>5161</v>
      </c>
      <c r="P48" s="40">
        <v>100</v>
      </c>
      <c r="Q48" s="41">
        <v>100</v>
      </c>
      <c r="R48" s="41">
        <v>100</v>
      </c>
      <c r="S48" s="41">
        <v>100</v>
      </c>
      <c r="T48" s="41">
        <v>100</v>
      </c>
      <c r="U48" s="41">
        <v>100</v>
      </c>
      <c r="V48" s="42">
        <v>100</v>
      </c>
      <c r="W48" s="40">
        <v>593732</v>
      </c>
      <c r="X48" s="41">
        <v>593732</v>
      </c>
      <c r="Y48" s="41" t="s">
        <v>94</v>
      </c>
      <c r="Z48" s="41">
        <f>SUM(Z12:Z47)</f>
        <v>593732</v>
      </c>
      <c r="AA48" s="41">
        <v>593732</v>
      </c>
      <c r="AB48" s="41" t="s">
        <v>94</v>
      </c>
      <c r="AC48" s="42">
        <f>SUM(AC12:AC47)</f>
        <v>597464</v>
      </c>
      <c r="AD48" s="40">
        <v>497236</v>
      </c>
      <c r="AE48" s="41">
        <v>497236</v>
      </c>
      <c r="AF48" s="41">
        <f>SUM(AF9:AF47)</f>
        <v>497982</v>
      </c>
      <c r="AG48" s="41">
        <f>SUM(AG12:AG47)</f>
        <v>547034</v>
      </c>
      <c r="AH48" s="41">
        <v>556633</v>
      </c>
      <c r="AI48" s="41">
        <v>560266</v>
      </c>
      <c r="AJ48" s="42">
        <f>SUM(AJ12:AJ47)</f>
        <v>571782</v>
      </c>
      <c r="AK48" s="93">
        <v>83.7</v>
      </c>
      <c r="AL48" s="94">
        <v>83.7</v>
      </c>
      <c r="AM48" s="94">
        <v>83.867805676635243</v>
      </c>
      <c r="AN48" s="94">
        <v>92.134835245531647</v>
      </c>
      <c r="AO48" s="94">
        <v>93.751557941967079</v>
      </c>
      <c r="AP48" s="94">
        <v>94.4</v>
      </c>
      <c r="AQ48" s="95">
        <f t="shared" si="0"/>
        <v>95.701498332953946</v>
      </c>
    </row>
    <row r="49" spans="1:43">
      <c r="A49" s="74" t="s">
        <v>83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3" t="s">
        <v>83</v>
      </c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5"/>
      <c r="AL49" s="55"/>
      <c r="AM49" s="55"/>
      <c r="AN49" s="55"/>
      <c r="AO49" s="43"/>
      <c r="AP49" s="43"/>
      <c r="AQ49" s="75"/>
    </row>
    <row r="50" spans="1:43">
      <c r="A50" s="76" t="s">
        <v>95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 t="s">
        <v>82</v>
      </c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75"/>
    </row>
    <row r="51" spans="1:43">
      <c r="A51" s="77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75"/>
    </row>
    <row r="52" spans="1:43" ht="13.5" thickBot="1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80"/>
    </row>
    <row r="53" spans="1:43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3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3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3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3">
      <c r="A57" s="4" t="s">
        <v>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3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3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7"/>
      <c r="AM59" s="7"/>
      <c r="AN59" s="7"/>
    </row>
    <row r="62" spans="1:43">
      <c r="AN62" s="9"/>
    </row>
    <row r="63" spans="1:43">
      <c r="AN63" s="11"/>
    </row>
    <row r="64" spans="1:43">
      <c r="AN64" s="9"/>
    </row>
    <row r="65" spans="40:40">
      <c r="AN65" s="10"/>
    </row>
    <row r="66" spans="40:40">
      <c r="AN66" s="8"/>
    </row>
    <row r="67" spans="40:40">
      <c r="AN67" s="11"/>
    </row>
    <row r="68" spans="40:40">
      <c r="AN68" s="9"/>
    </row>
    <row r="69" spans="40:40">
      <c r="AN69" s="11"/>
    </row>
    <row r="70" spans="40:40">
      <c r="AN70" s="9"/>
    </row>
    <row r="71" spans="40:40">
      <c r="AN71" s="12"/>
    </row>
    <row r="72" spans="40:40">
      <c r="AN72" s="9"/>
    </row>
    <row r="73" spans="40:40">
      <c r="AN73" s="11"/>
    </row>
    <row r="74" spans="40:40">
      <c r="AN74" s="9"/>
    </row>
    <row r="75" spans="40:40">
      <c r="AN75" s="11"/>
    </row>
    <row r="76" spans="40:40">
      <c r="AN76" s="9"/>
    </row>
    <row r="77" spans="40:40">
      <c r="AN77" s="11"/>
    </row>
    <row r="78" spans="40:40">
      <c r="AN78" s="9"/>
    </row>
    <row r="79" spans="40:40">
      <c r="AN79" s="11"/>
    </row>
    <row r="80" spans="40:40">
      <c r="AN80" s="9"/>
    </row>
    <row r="81" spans="40:40">
      <c r="AN81" s="11"/>
    </row>
    <row r="82" spans="40:40">
      <c r="AN82" s="9"/>
    </row>
    <row r="83" spans="40:40">
      <c r="AN83" s="11"/>
    </row>
    <row r="84" spans="40:40">
      <c r="AN84" s="9"/>
    </row>
    <row r="85" spans="40:40">
      <c r="AN85" s="11"/>
    </row>
    <row r="86" spans="40:40">
      <c r="AN86" s="9"/>
    </row>
    <row r="87" spans="40:40">
      <c r="AN87" s="11"/>
    </row>
    <row r="88" spans="40:40">
      <c r="AN88" s="13"/>
    </row>
    <row r="89" spans="40:40">
      <c r="AN89" s="11"/>
    </row>
    <row r="90" spans="40:40">
      <c r="AN90" s="9"/>
    </row>
    <row r="91" spans="40:40">
      <c r="AN91" s="11"/>
    </row>
    <row r="92" spans="40:40">
      <c r="AN92" s="9"/>
    </row>
    <row r="93" spans="40:40">
      <c r="AN93" s="14"/>
    </row>
    <row r="94" spans="40:40">
      <c r="AN94" s="15"/>
    </row>
    <row r="95" spans="40:40">
      <c r="AN95" s="14"/>
    </row>
    <row r="96" spans="40:40">
      <c r="AN96" s="15"/>
    </row>
    <row r="97" spans="40:40">
      <c r="AN97" s="14"/>
    </row>
    <row r="98" spans="40:40">
      <c r="AN98" s="15"/>
    </row>
    <row r="99" spans="40:40">
      <c r="AN99" s="14"/>
    </row>
  </sheetData>
  <mergeCells count="8">
    <mergeCell ref="W6:AK6"/>
    <mergeCell ref="P8:V8"/>
    <mergeCell ref="I8:O8"/>
    <mergeCell ref="B8:H8"/>
    <mergeCell ref="W8:AC8"/>
    <mergeCell ref="AD8:AJ8"/>
    <mergeCell ref="AK8:AQ8"/>
    <mergeCell ref="B6:V7"/>
  </mergeCells>
  <phoneticPr fontId="0" type="noConversion"/>
  <printOptions horizontalCentered="1"/>
  <pageMargins left="0.23622047244094491" right="0.23622047244094491" top="0.23622047244094491" bottom="0.23622047244094491" header="0" footer="0"/>
  <pageSetup scale="65" orientation="landscape" r:id="rId1"/>
  <headerFooter alignWithMargins="0"/>
  <colBreaks count="1" manualBreakCount="1">
    <brk id="22" max="51" man="1"/>
  </colBreaks>
  <ignoredErrors>
    <ignoredError sqref="B15:B16 B23:B28 B31:B32 B34:B39 B41:B43 B45:B47 C48:G48 W15:X15 AD15:AD16 B48 E15:E16 E23:E28 E31:E32 E34:E39 D15:D16 D23:D28 D31:D32 D34:D39 E41:E43 E45:E47 D41:D43 D45:D47 C41:C43 C45:C47 C34:C39 C31:C32 C23:C28 C15:C16 AE15:AE16 G15:G16 G12:G14 G17:G39 C12:C14 C17:C21 D12:D14 D17:D21 E12:E14 E17:E21 B12:B14 B17:B21 H12:H39 H41:H47 H40 H48 Y48 AB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16.14</vt:lpstr>
      <vt:lpstr>'Table 16.14'!Print_Area</vt:lpstr>
      <vt:lpstr>'Table 16.14'!Print_Area_MI</vt:lpstr>
      <vt:lpstr>'Table 16.14'!Print_Titles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2015-11-29T08:37:44Z</cp:lastPrinted>
  <dcterms:created xsi:type="dcterms:W3CDTF">2011-01-17T09:29:49Z</dcterms:created>
  <dcterms:modified xsi:type="dcterms:W3CDTF">2015-12-23T04:54:49Z</dcterms:modified>
</cp:coreProperties>
</file>