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9 " sheetId="1" r:id="rId1"/>
  </sheets>
  <definedNames>
    <definedName name="\x">#REF!</definedName>
    <definedName name="\z">#REF!</definedName>
    <definedName name="_xlnm.Print_Area" localSheetId="0">'table 16.9 '!$A$1:$I$31</definedName>
  </definedNames>
  <calcPr calcId="124519"/>
</workbook>
</file>

<file path=xl/calcChain.xml><?xml version="1.0" encoding="utf-8"?>
<calcChain xmlns="http://schemas.openxmlformats.org/spreadsheetml/2006/main">
  <c r="I23" i="1"/>
  <c r="H23"/>
  <c r="I22"/>
  <c r="H22"/>
  <c r="I20"/>
  <c r="I21"/>
  <c r="H21"/>
  <c r="H20"/>
  <c r="I19"/>
  <c r="H19"/>
  <c r="E10"/>
  <c r="G10"/>
  <c r="E12"/>
  <c r="E11"/>
  <c r="G11"/>
  <c r="E13"/>
  <c r="G13"/>
  <c r="E14"/>
  <c r="G14"/>
  <c r="I16"/>
  <c r="I17"/>
  <c r="I18"/>
  <c r="E15"/>
  <c r="H15"/>
  <c r="E16"/>
  <c r="H16"/>
  <c r="E17"/>
  <c r="H17"/>
  <c r="B18"/>
  <c r="E18"/>
  <c r="H18"/>
  <c r="G12"/>
  <c r="H12"/>
  <c r="H13"/>
  <c r="I13"/>
  <c r="I15"/>
  <c r="H14"/>
  <c r="I14"/>
  <c r="H11"/>
  <c r="I11"/>
  <c r="I12"/>
  <c r="I10"/>
  <c r="H10"/>
</calcChain>
</file>

<file path=xl/sharedStrings.xml><?xml version="1.0" encoding="utf-8"?>
<sst xmlns="http://schemas.openxmlformats.org/spreadsheetml/2006/main" count="31" uniqueCount="31">
  <si>
    <t>ENERGY</t>
  </si>
  <si>
    <t>(in Giga Watt hour)</t>
  </si>
  <si>
    <t>Year</t>
  </si>
  <si>
    <t>Utilities</t>
  </si>
  <si>
    <t>Non-utilities</t>
  </si>
  <si>
    <t>Grand
Total</t>
  </si>
  <si>
    <t>% Annual growth electricity generation</t>
  </si>
  <si>
    <t>____________________________________</t>
  </si>
  <si>
    <t>Thermal *</t>
  </si>
  <si>
    <t>Hydro</t>
  </si>
  <si>
    <t>Nuclear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</si>
  <si>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</si>
  <si>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</si>
  <si>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</si>
  <si>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</si>
  <si>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</si>
  <si>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</si>
  <si>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</si>
  <si>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</si>
  <si>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</si>
  <si>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*  Thermal includes Renewable Energy Sources also.</t>
  </si>
  <si>
    <t>2008-09</t>
  </si>
  <si>
    <t>Table 16.9 :GROSS GENERATION OF ELECTRICITY IN UTILITIES AND NON-UTILITIES</t>
  </si>
  <si>
    <t xml:space="preserve">2009-10 </t>
  </si>
  <si>
    <t>2010-11</t>
  </si>
  <si>
    <t>P - Provisional</t>
  </si>
  <si>
    <t>2011-12</t>
  </si>
  <si>
    <t>Sources: Energy Statistics 2014, Central Statistics Office</t>
  </si>
  <si>
    <t>% Share of generation of electricity in utilities to total electricity generation</t>
  </si>
  <si>
    <t>2012-14(P)</t>
  </si>
  <si>
    <t>2012-13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</si>
</sst>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9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23" fillId="0" borderId="0" xfId="51" applyFont="1"/>
    <xf numFmtId="0" fontId="24" fillId="24" borderId="10" xfId="51" applyFont="1" applyFill="1" applyBorder="1" applyAlignment="1">
      <alignment horizontal="center" vertical="top"/>
    </xf>
    <xf numFmtId="0" fontId="24" fillId="24" borderId="11" xfId="51" applyFont="1" applyFill="1" applyBorder="1" applyAlignment="1">
      <alignment horizontal="center"/>
    </xf>
    <xf numFmtId="0" fontId="25" fillId="24" borderId="11" xfId="51" applyFont="1" applyFill="1" applyBorder="1" applyAlignment="1">
      <alignment horizontal="center"/>
    </xf>
    <xf numFmtId="1" fontId="26" fillId="25" borderId="0" xfId="29" applyNumberFormat="1" applyFont="1" applyFill="1" applyBorder="1" applyAlignment="1">
      <alignment horizontal="center"/>
    </xf>
    <xf numFmtId="2" fontId="23" fillId="25" borderId="0" xfId="51" applyNumberFormat="1" applyFont="1" applyFill="1" applyBorder="1" applyAlignment="1">
      <alignment horizontal="center"/>
    </xf>
    <xf numFmtId="0" fontId="23" fillId="25" borderId="0" xfId="51" applyFont="1" applyFill="1"/>
    <xf numFmtId="1" fontId="26" fillId="26" borderId="0" xfId="29" applyNumberFormat="1" applyFont="1" applyFill="1" applyBorder="1" applyAlignment="1">
      <alignment horizontal="center"/>
    </xf>
    <xf numFmtId="2" fontId="23" fillId="26" borderId="0" xfId="51" applyNumberFormat="1" applyFont="1" applyFill="1" applyBorder="1" applyAlignment="1">
      <alignment horizontal="center"/>
    </xf>
    <xf numFmtId="0" fontId="26" fillId="27" borderId="0" xfId="28" applyNumberFormat="1" applyFont="1" applyFill="1" applyBorder="1" applyAlignment="1">
      <alignment horizontal="left"/>
    </xf>
    <xf numFmtId="0" fontId="23" fillId="0" borderId="0" xfId="51" applyFont="1" applyFill="1"/>
    <xf numFmtId="0" fontId="24" fillId="27" borderId="0" xfId="28" applyNumberFormat="1" applyFont="1" applyFill="1" applyBorder="1" applyAlignment="1">
      <alignment horizontal="left"/>
    </xf>
    <xf numFmtId="0" fontId="26" fillId="27" borderId="0" xfId="28" applyNumberFormat="1" applyFont="1" applyFill="1" applyBorder="1" applyAlignment="1">
      <alignment horizontal="right"/>
    </xf>
    <xf numFmtId="0" fontId="23" fillId="24" borderId="13" xfId="51" applyFont="1" applyFill="1" applyBorder="1"/>
    <xf numFmtId="0" fontId="23" fillId="24" borderId="14" xfId="51" applyFont="1" applyFill="1" applyBorder="1"/>
    <xf numFmtId="0" fontId="23" fillId="24" borderId="15" xfId="51" applyFont="1" applyFill="1" applyBorder="1"/>
    <xf numFmtId="0" fontId="23" fillId="24" borderId="16" xfId="51" applyFont="1" applyFill="1" applyBorder="1"/>
    <xf numFmtId="0" fontId="27" fillId="24" borderId="0" xfId="51" applyFont="1" applyFill="1" applyBorder="1"/>
    <xf numFmtId="0" fontId="27" fillId="24" borderId="17" xfId="51" applyFont="1" applyFill="1" applyBorder="1"/>
    <xf numFmtId="0" fontId="24" fillId="24" borderId="18" xfId="51" applyFont="1" applyFill="1" applyBorder="1" applyAlignment="1">
      <alignment horizontal="center"/>
    </xf>
    <xf numFmtId="0" fontId="25" fillId="24" borderId="19" xfId="51" applyFont="1" applyFill="1" applyBorder="1" applyAlignment="1">
      <alignment horizontal="center"/>
    </xf>
    <xf numFmtId="2" fontId="23" fillId="25" borderId="17" xfId="51" applyNumberFormat="1" applyFont="1" applyFill="1" applyBorder="1" applyAlignment="1">
      <alignment horizontal="center"/>
    </xf>
    <xf numFmtId="2" fontId="23" fillId="26" borderId="17" xfId="51" applyNumberFormat="1" applyFont="1" applyFill="1" applyBorder="1" applyAlignment="1">
      <alignment horizontal="center"/>
    </xf>
    <xf numFmtId="0" fontId="23" fillId="27" borderId="16" xfId="51" applyFont="1" applyFill="1" applyBorder="1"/>
    <xf numFmtId="0" fontId="24" fillId="27" borderId="17" xfId="28" applyNumberFormat="1" applyFont="1" applyFill="1" applyBorder="1" applyAlignment="1">
      <alignment horizontal="left"/>
    </xf>
    <xf numFmtId="0" fontId="23" fillId="27" borderId="0" xfId="51" applyFont="1" applyFill="1" applyBorder="1"/>
    <xf numFmtId="0" fontId="23" fillId="27" borderId="17" xfId="51" applyFont="1" applyFill="1" applyBorder="1"/>
    <xf numFmtId="0" fontId="26" fillId="27" borderId="0" xfId="51" applyFont="1" applyFill="1" applyBorder="1"/>
    <xf numFmtId="0" fontId="23" fillId="27" borderId="0" xfId="51" applyFont="1" applyFill="1" applyBorder="1" applyAlignment="1"/>
    <xf numFmtId="0" fontId="23" fillId="27" borderId="17" xfId="51" applyFont="1" applyFill="1" applyBorder="1" applyAlignment="1"/>
    <xf numFmtId="0" fontId="23" fillId="27" borderId="22" xfId="51" applyFont="1" applyFill="1" applyBorder="1"/>
    <xf numFmtId="0" fontId="23" fillId="27" borderId="23" xfId="51" applyFont="1" applyFill="1" applyBorder="1"/>
    <xf numFmtId="0" fontId="23" fillId="27" borderId="24" xfId="51" applyFont="1" applyFill="1" applyBorder="1"/>
    <xf numFmtId="0" fontId="24" fillId="24" borderId="16" xfId="51" applyFont="1" applyFill="1" applyBorder="1" applyAlignment="1">
      <alignment horizontal="left"/>
    </xf>
    <xf numFmtId="0" fontId="24" fillId="24" borderId="16" xfId="52" applyFont="1" applyFill="1" applyBorder="1" applyAlignment="1">
      <alignment horizontal="left"/>
    </xf>
    <xf numFmtId="0" fontId="24" fillId="24" borderId="0" xfId="51" applyFont="1" applyFill="1" applyBorder="1" applyAlignment="1">
      <alignment horizontal="left"/>
    </xf>
    <xf numFmtId="0" fontId="24" fillId="27" borderId="0" xfId="28" applyNumberFormat="1" applyFont="1" applyFill="1" applyBorder="1" applyAlignment="1"/>
    <xf numFmtId="0" fontId="24" fillId="27" borderId="17" xfId="28" applyNumberFormat="1" applyFont="1" applyFill="1" applyBorder="1" applyAlignment="1"/>
    <xf numFmtId="1" fontId="26" fillId="26" borderId="10" xfId="29" applyNumberFormat="1" applyFont="1" applyFill="1" applyBorder="1" applyAlignment="1">
      <alignment horizontal="center"/>
    </xf>
    <xf numFmtId="2" fontId="23" fillId="26" borderId="10" xfId="51" applyNumberFormat="1" applyFont="1" applyFill="1" applyBorder="1" applyAlignment="1">
      <alignment horizontal="center"/>
    </xf>
    <xf numFmtId="0" fontId="24" fillId="24" borderId="25" xfId="51" applyFont="1" applyFill="1" applyBorder="1" applyAlignment="1">
      <alignment horizontal="center" vertical="center"/>
    </xf>
    <xf numFmtId="0" fontId="24" fillId="24" borderId="26" xfId="51" applyFont="1" applyFill="1" applyBorder="1" applyAlignment="1">
      <alignment horizontal="center" vertical="center"/>
    </xf>
    <xf numFmtId="0" fontId="24" fillId="24" borderId="27" xfId="51" applyFont="1" applyFill="1" applyBorder="1" applyAlignment="1">
      <alignment horizontal="center" vertical="center"/>
    </xf>
    <xf numFmtId="0" fontId="24" fillId="24" borderId="12" xfId="51" applyFont="1" applyFill="1" applyBorder="1" applyAlignment="1">
      <alignment horizontal="center" vertical="top" wrapText="1"/>
    </xf>
    <xf numFmtId="0" fontId="24" fillId="24" borderId="0" xfId="51" applyFont="1" applyFill="1" applyBorder="1" applyAlignment="1">
      <alignment horizontal="center" vertical="top" wrapText="1"/>
    </xf>
    <xf numFmtId="0" fontId="24" fillId="24" borderId="10" xfId="51" applyFont="1" applyFill="1" applyBorder="1" applyAlignment="1">
      <alignment horizontal="center" vertical="top" wrapText="1"/>
    </xf>
    <xf numFmtId="0" fontId="22" fillId="24" borderId="0" xfId="51" applyFont="1" applyFill="1" applyBorder="1" applyAlignment="1">
      <alignment horizontal="center"/>
    </xf>
    <xf numFmtId="0" fontId="22" fillId="24" borderId="17" xfId="51" applyFont="1" applyFill="1" applyBorder="1" applyAlignment="1">
      <alignment horizontal="center"/>
    </xf>
    <xf numFmtId="0" fontId="28" fillId="24" borderId="0" xfId="51" applyFont="1" applyFill="1" applyBorder="1" applyAlignment="1">
      <alignment horizontal="center"/>
    </xf>
    <xf numFmtId="0" fontId="28" fillId="24" borderId="17" xfId="51" applyFont="1" applyFill="1" applyBorder="1" applyAlignment="1">
      <alignment horizontal="center"/>
    </xf>
    <xf numFmtId="0" fontId="28" fillId="24" borderId="10" xfId="51" applyFont="1" applyFill="1" applyBorder="1" applyAlignment="1">
      <alignment horizontal="right"/>
    </xf>
    <xf numFmtId="0" fontId="28" fillId="24" borderId="20" xfId="51" applyFont="1" applyFill="1" applyBorder="1" applyAlignment="1">
      <alignment horizontal="right"/>
    </xf>
    <xf numFmtId="0" fontId="25" fillId="24" borderId="12" xfId="51" applyFont="1" applyFill="1" applyBorder="1" applyAlignment="1">
      <alignment horizontal="center" vertical="top" wrapText="1"/>
    </xf>
    <xf numFmtId="0" fontId="25" fillId="24" borderId="0" xfId="51" applyFont="1" applyFill="1" applyBorder="1" applyAlignment="1">
      <alignment horizontal="center" vertical="top"/>
    </xf>
    <xf numFmtId="0" fontId="25" fillId="24" borderId="10" xfId="51" applyFont="1" applyFill="1" applyBorder="1" applyAlignment="1">
      <alignment horizontal="center" vertical="top"/>
    </xf>
    <xf numFmtId="0" fontId="25" fillId="24" borderId="21" xfId="51" applyFont="1" applyFill="1" applyBorder="1" applyAlignment="1">
      <alignment horizontal="center" vertical="top" wrapText="1"/>
    </xf>
    <xf numFmtId="0" fontId="25" fillId="24" borderId="17" xfId="51" applyFont="1" applyFill="1" applyBorder="1" applyAlignment="1">
      <alignment horizontal="center" vertical="top"/>
    </xf>
    <xf numFmtId="0" fontId="25" fillId="24" borderId="20" xfId="51" applyFont="1" applyFill="1" applyBorder="1" applyAlignment="1">
      <alignment horizontal="center" vertical="top"/>
    </xf>
    <xf numFmtId="0" fontId="24" fillId="24" borderId="0" xfId="51" applyFont="1" applyFill="1" applyBorder="1" applyAlignment="1">
      <alignment horizontal="center"/>
    </xf>
    <xf numFmtId="0" fontId="24" fillId="24" borderId="0" xfId="51" applyFont="1" applyFill="1" applyBorder="1" applyAlignment="1">
      <alignment horizontal="center" vertical="top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SheetLayoutView="100" workbookViewId="0">
      <selection activeCell="G18" sqref="G18"/>
    </sheetView>
  </sheetViews>
  <sheetFormatPr defaultColWidth="8" defaultRowHeight="12.75"/>
  <cols>
    <col min="1" max="1" width="10" style="11" customWidth="1"/>
    <col min="2" max="7" width="13.5" style="1" customWidth="1"/>
    <col min="8" max="8" width="26.625" style="1" customWidth="1"/>
    <col min="9" max="9" width="13.5" style="1" customWidth="1"/>
    <col min="10" max="16384" width="8" style="1"/>
  </cols>
  <sheetData>
    <row r="1" spans="1:13" ht="13.5" customHeight="1">
      <c r="A1" s="14"/>
      <c r="B1" s="15"/>
      <c r="C1" s="15"/>
      <c r="D1" s="15"/>
      <c r="E1" s="15"/>
      <c r="F1" s="15"/>
      <c r="G1" s="15"/>
      <c r="H1" s="15"/>
      <c r="I1" s="16"/>
    </row>
    <row r="2" spans="1:13" ht="13.5" customHeight="1">
      <c r="A2" s="17"/>
      <c r="B2" s="47" t="s">
        <v>0</v>
      </c>
      <c r="C2" s="47"/>
      <c r="D2" s="47"/>
      <c r="E2" s="47"/>
      <c r="F2" s="47"/>
      <c r="G2" s="47"/>
      <c r="H2" s="47"/>
      <c r="I2" s="48"/>
    </row>
    <row r="3" spans="1:13" ht="13.5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13" ht="13.5" customHeight="1">
      <c r="A4" s="17"/>
      <c r="B4" s="49" t="s">
        <v>22</v>
      </c>
      <c r="C4" s="49"/>
      <c r="D4" s="49"/>
      <c r="E4" s="49"/>
      <c r="F4" s="49"/>
      <c r="G4" s="49"/>
      <c r="H4" s="49"/>
      <c r="I4" s="50"/>
    </row>
    <row r="5" spans="1:13" ht="13.5" customHeight="1">
      <c r="A5" s="17"/>
      <c r="B5" s="51" t="s">
        <v>1</v>
      </c>
      <c r="C5" s="51"/>
      <c r="D5" s="51"/>
      <c r="E5" s="51"/>
      <c r="F5" s="51"/>
      <c r="G5" s="51"/>
      <c r="H5" s="51"/>
      <c r="I5" s="52"/>
    </row>
    <row r="6" spans="1:13" ht="13.5" customHeight="1">
      <c r="A6" s="41" t="s">
        <v>2</v>
      </c>
      <c r="B6" s="60" t="s">
        <v>3</v>
      </c>
      <c r="C6" s="60"/>
      <c r="D6" s="60"/>
      <c r="E6" s="60"/>
      <c r="F6" s="44" t="s">
        <v>4</v>
      </c>
      <c r="G6" s="44" t="s">
        <v>5</v>
      </c>
      <c r="H6" s="53" t="s">
        <v>28</v>
      </c>
      <c r="I6" s="56" t="s">
        <v>6</v>
      </c>
    </row>
    <row r="7" spans="1:13" ht="13.5" customHeight="1">
      <c r="A7" s="42"/>
      <c r="B7" s="59" t="s">
        <v>7</v>
      </c>
      <c r="C7" s="59"/>
      <c r="D7" s="59"/>
      <c r="E7" s="59"/>
      <c r="F7" s="45"/>
      <c r="G7" s="45"/>
      <c r="H7" s="54"/>
      <c r="I7" s="57"/>
    </row>
    <row r="8" spans="1:13" ht="13.5" customHeight="1">
      <c r="A8" s="43"/>
      <c r="B8" s="2" t="s">
        <v>8</v>
      </c>
      <c r="C8" s="2" t="s">
        <v>9</v>
      </c>
      <c r="D8" s="2" t="s">
        <v>10</v>
      </c>
      <c r="E8" s="2" t="s">
        <v>11</v>
      </c>
      <c r="F8" s="46"/>
      <c r="G8" s="46"/>
      <c r="H8" s="55"/>
      <c r="I8" s="58"/>
    </row>
    <row r="9" spans="1:13" ht="13.5" customHeight="1">
      <c r="A9" s="20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4">
        <v>8</v>
      </c>
      <c r="I9" s="21">
        <v>9</v>
      </c>
    </row>
    <row r="10" spans="1:13" s="11" customFormat="1" ht="15" customHeight="1">
      <c r="A10" s="34" t="s">
        <v>12</v>
      </c>
      <c r="B10" s="5">
        <v>409940</v>
      </c>
      <c r="C10" s="5">
        <v>74362</v>
      </c>
      <c r="D10" s="5">
        <v>16902</v>
      </c>
      <c r="E10" s="5">
        <f t="shared" ref="E10:E18" si="0">SUM(B10:D10)</f>
        <v>501204</v>
      </c>
      <c r="F10" s="5">
        <v>59638</v>
      </c>
      <c r="G10" s="5">
        <f>E10+F10</f>
        <v>560842</v>
      </c>
      <c r="H10" s="6">
        <f>E10/G10*100</f>
        <v>89.366345601791593</v>
      </c>
      <c r="I10" s="22">
        <f>(G10/536452-1)*100</f>
        <v>4.5465391125394161</v>
      </c>
    </row>
    <row r="11" spans="1:13" s="11" customFormat="1" ht="15" customHeight="1">
      <c r="A11" s="35" t="s">
        <v>13</v>
      </c>
      <c r="B11" s="8">
        <v>424385</v>
      </c>
      <c r="C11" s="8">
        <v>73579</v>
      </c>
      <c r="D11" s="8">
        <v>19475</v>
      </c>
      <c r="E11" s="8">
        <f t="shared" si="0"/>
        <v>517439</v>
      </c>
      <c r="F11" s="8">
        <v>61681</v>
      </c>
      <c r="G11" s="8">
        <f>E11+F11</f>
        <v>579120</v>
      </c>
      <c r="H11" s="9">
        <f t="shared" ref="H11:H23" si="1">E11/G11*100</f>
        <v>89.34918497029976</v>
      </c>
      <c r="I11" s="23">
        <f>(G11/G10-1)*100</f>
        <v>3.2590283894572858</v>
      </c>
    </row>
    <row r="12" spans="1:13" s="11" customFormat="1" ht="15" customHeight="1">
      <c r="A12" s="35" t="s">
        <v>14</v>
      </c>
      <c r="B12" s="5">
        <v>449289</v>
      </c>
      <c r="C12" s="5">
        <v>64014</v>
      </c>
      <c r="D12" s="5">
        <v>19390</v>
      </c>
      <c r="E12" s="5">
        <f t="shared" si="0"/>
        <v>532693</v>
      </c>
      <c r="F12" s="5">
        <v>63850</v>
      </c>
      <c r="G12" s="5">
        <f>E12+F12</f>
        <v>596543</v>
      </c>
      <c r="H12" s="6">
        <f t="shared" si="1"/>
        <v>89.296664280697286</v>
      </c>
      <c r="I12" s="22">
        <f t="shared" ref="I12:I23" si="2">(G12/G11-1)*100</f>
        <v>3.0085301837270428</v>
      </c>
    </row>
    <row r="13" spans="1:13" s="11" customFormat="1" ht="15" customHeight="1">
      <c r="A13" s="35" t="s">
        <v>15</v>
      </c>
      <c r="B13" s="8">
        <v>472080</v>
      </c>
      <c r="C13" s="8">
        <v>75242</v>
      </c>
      <c r="D13" s="8">
        <v>17780</v>
      </c>
      <c r="E13" s="8">
        <f t="shared" si="0"/>
        <v>565102</v>
      </c>
      <c r="F13" s="8">
        <v>68173</v>
      </c>
      <c r="G13" s="8">
        <f>E13+F13</f>
        <v>633275</v>
      </c>
      <c r="H13" s="9">
        <f t="shared" si="1"/>
        <v>89.234850578342744</v>
      </c>
      <c r="I13" s="23">
        <f t="shared" si="2"/>
        <v>6.1574773318939346</v>
      </c>
    </row>
    <row r="14" spans="1:13" s="11" customFormat="1" ht="15" customHeight="1">
      <c r="A14" s="35" t="s">
        <v>16</v>
      </c>
      <c r="B14" s="5">
        <v>492835</v>
      </c>
      <c r="C14" s="5">
        <v>84610</v>
      </c>
      <c r="D14" s="5">
        <v>17011</v>
      </c>
      <c r="E14" s="5">
        <f t="shared" si="0"/>
        <v>594456</v>
      </c>
      <c r="F14" s="5">
        <v>71417</v>
      </c>
      <c r="G14" s="5">
        <f>E14+F14</f>
        <v>665873</v>
      </c>
      <c r="H14" s="6">
        <f t="shared" si="1"/>
        <v>89.274681508335675</v>
      </c>
      <c r="I14" s="22">
        <f t="shared" si="2"/>
        <v>5.1475267458844787</v>
      </c>
    </row>
    <row r="15" spans="1:13" s="11" customFormat="1" ht="15" customHeight="1">
      <c r="A15" s="34" t="s">
        <v>17</v>
      </c>
      <c r="B15" s="8">
        <v>505001</v>
      </c>
      <c r="C15" s="8">
        <v>101494</v>
      </c>
      <c r="D15" s="8">
        <v>17324</v>
      </c>
      <c r="E15" s="8">
        <f t="shared" si="0"/>
        <v>623819</v>
      </c>
      <c r="F15" s="8">
        <v>73640</v>
      </c>
      <c r="G15" s="8">
        <v>697459</v>
      </c>
      <c r="H15" s="9">
        <f t="shared" si="1"/>
        <v>89.441673273984563</v>
      </c>
      <c r="I15" s="23">
        <f t="shared" si="2"/>
        <v>4.7435471929331952</v>
      </c>
      <c r="M15" s="7"/>
    </row>
    <row r="16" spans="1:13" s="11" customFormat="1" ht="15" customHeight="1">
      <c r="A16" s="34" t="s">
        <v>18</v>
      </c>
      <c r="B16" s="5">
        <v>538350</v>
      </c>
      <c r="C16" s="5">
        <v>113502</v>
      </c>
      <c r="D16" s="5">
        <v>18802</v>
      </c>
      <c r="E16" s="5">
        <f t="shared" si="0"/>
        <v>670654</v>
      </c>
      <c r="F16" s="5">
        <v>81800</v>
      </c>
      <c r="G16" s="5">
        <v>752454</v>
      </c>
      <c r="H16" s="6">
        <f t="shared" si="1"/>
        <v>89.128903560882122</v>
      </c>
      <c r="I16" s="22">
        <f t="shared" si="2"/>
        <v>7.8850513076754281</v>
      </c>
    </row>
    <row r="17" spans="1:9" s="11" customFormat="1" ht="15" customHeight="1">
      <c r="A17" s="34" t="s">
        <v>19</v>
      </c>
      <c r="B17" s="8">
        <v>585282</v>
      </c>
      <c r="C17" s="8">
        <v>120387</v>
      </c>
      <c r="D17" s="8">
        <v>16957</v>
      </c>
      <c r="E17" s="8">
        <f t="shared" si="0"/>
        <v>722626</v>
      </c>
      <c r="F17" s="8">
        <v>90477</v>
      </c>
      <c r="G17" s="8">
        <v>813103</v>
      </c>
      <c r="H17" s="9">
        <f t="shared" si="1"/>
        <v>88.872627453102496</v>
      </c>
      <c r="I17" s="23">
        <f t="shared" si="2"/>
        <v>8.0601604882158959</v>
      </c>
    </row>
    <row r="18" spans="1:9" s="11" customFormat="1" ht="15" customHeight="1">
      <c r="A18" s="34" t="s">
        <v>21</v>
      </c>
      <c r="B18" s="5">
        <f>590101+27731</f>
        <v>617832</v>
      </c>
      <c r="C18" s="5">
        <v>113081</v>
      </c>
      <c r="D18" s="5">
        <v>14713</v>
      </c>
      <c r="E18" s="5">
        <f t="shared" si="0"/>
        <v>745626</v>
      </c>
      <c r="F18" s="5">
        <v>95905</v>
      </c>
      <c r="G18" s="5">
        <v>841531</v>
      </c>
      <c r="H18" s="6">
        <f t="shared" si="1"/>
        <v>88.603509555797714</v>
      </c>
      <c r="I18" s="22">
        <f t="shared" si="2"/>
        <v>3.4962360242183355</v>
      </c>
    </row>
    <row r="19" spans="1:9" s="11" customFormat="1" ht="15" customHeight="1">
      <c r="A19" s="34" t="s">
        <v>23</v>
      </c>
      <c r="B19" s="8">
        <v>670965</v>
      </c>
      <c r="C19" s="8">
        <v>106680</v>
      </c>
      <c r="D19" s="8">
        <v>18636</v>
      </c>
      <c r="E19" s="8">
        <v>796281</v>
      </c>
      <c r="F19" s="8">
        <v>109693</v>
      </c>
      <c r="G19" s="8">
        <v>905974</v>
      </c>
      <c r="H19" s="9">
        <f t="shared" si="1"/>
        <v>87.892257393700035</v>
      </c>
      <c r="I19" s="23">
        <f t="shared" si="2"/>
        <v>7.6578284103616001</v>
      </c>
    </row>
    <row r="20" spans="1:9" s="11" customFormat="1" ht="15" customHeight="1">
      <c r="A20" s="34" t="s">
        <v>24</v>
      </c>
      <c r="B20" s="5">
        <v>704323</v>
      </c>
      <c r="C20" s="5">
        <v>114257</v>
      </c>
      <c r="D20" s="5">
        <v>26266</v>
      </c>
      <c r="E20" s="5">
        <v>844846</v>
      </c>
      <c r="F20" s="5">
        <v>114224</v>
      </c>
      <c r="G20" s="5">
        <v>959070</v>
      </c>
      <c r="H20" s="6">
        <f t="shared" si="1"/>
        <v>88.090128979115192</v>
      </c>
      <c r="I20" s="22">
        <f t="shared" si="2"/>
        <v>5.8606538377480977</v>
      </c>
    </row>
    <row r="21" spans="1:9" s="11" customFormat="1" ht="15" customHeight="1">
      <c r="A21" s="34" t="s">
        <v>26</v>
      </c>
      <c r="B21" s="8">
        <v>708427</v>
      </c>
      <c r="C21" s="8">
        <v>130511</v>
      </c>
      <c r="D21" s="8">
        <v>32287</v>
      </c>
      <c r="E21" s="8">
        <v>922451</v>
      </c>
      <c r="F21" s="8">
        <v>128172</v>
      </c>
      <c r="G21" s="8">
        <v>1050623</v>
      </c>
      <c r="H21" s="9">
        <f t="shared" si="1"/>
        <v>87.800381297572955</v>
      </c>
      <c r="I21" s="23">
        <f t="shared" si="2"/>
        <v>9.5460185387928007</v>
      </c>
    </row>
    <row r="22" spans="1:9" s="11" customFormat="1" ht="15" customHeight="1">
      <c r="A22" s="36" t="s">
        <v>30</v>
      </c>
      <c r="B22" s="5">
        <v>817225</v>
      </c>
      <c r="C22" s="5">
        <v>113720</v>
      </c>
      <c r="D22" s="5">
        <v>32866</v>
      </c>
      <c r="E22" s="5">
        <v>963811</v>
      </c>
      <c r="F22" s="5">
        <v>148000</v>
      </c>
      <c r="G22" s="5">
        <v>1111811</v>
      </c>
      <c r="H22" s="6">
        <f t="shared" si="1"/>
        <v>86.688384986297123</v>
      </c>
      <c r="I22" s="6">
        <f t="shared" si="2"/>
        <v>5.8239730141068646</v>
      </c>
    </row>
    <row r="23" spans="1:9" s="11" customFormat="1" ht="15" customHeight="1">
      <c r="A23" s="36" t="s">
        <v>29</v>
      </c>
      <c r="B23" s="39">
        <v>853683</v>
      </c>
      <c r="C23" s="39">
        <v>134731</v>
      </c>
      <c r="D23" s="39">
        <v>34200</v>
      </c>
      <c r="E23" s="39">
        <v>1022614</v>
      </c>
      <c r="F23" s="39">
        <v>156642</v>
      </c>
      <c r="G23" s="39">
        <v>1179256</v>
      </c>
      <c r="H23" s="40">
        <f t="shared" si="1"/>
        <v>86.716879117002591</v>
      </c>
      <c r="I23" s="40">
        <f t="shared" si="2"/>
        <v>6.0662288824269606</v>
      </c>
    </row>
    <row r="24" spans="1:9" ht="12" customHeight="1">
      <c r="A24" s="24"/>
      <c r="B24" s="37" t="s">
        <v>27</v>
      </c>
      <c r="C24" s="37"/>
      <c r="D24" s="37"/>
      <c r="E24" s="37"/>
      <c r="F24" s="37"/>
      <c r="G24" s="37"/>
      <c r="H24" s="37"/>
      <c r="I24" s="38"/>
    </row>
    <row r="25" spans="1:9" ht="12" customHeight="1">
      <c r="A25" s="24"/>
      <c r="B25" s="10" t="s">
        <v>25</v>
      </c>
      <c r="C25" s="12"/>
      <c r="D25" s="12"/>
      <c r="E25" s="12"/>
      <c r="F25" s="12"/>
      <c r="G25" s="12"/>
      <c r="H25" s="12"/>
      <c r="I25" s="25"/>
    </row>
    <row r="26" spans="1:9" ht="12" customHeight="1">
      <c r="A26" s="24"/>
      <c r="B26" s="26" t="s">
        <v>20</v>
      </c>
      <c r="C26" s="26"/>
      <c r="D26" s="26"/>
      <c r="E26" s="26"/>
      <c r="F26" s="26"/>
      <c r="G26" s="13"/>
      <c r="H26" s="26"/>
      <c r="I26" s="27"/>
    </row>
    <row r="27" spans="1:9" ht="12" customHeight="1">
      <c r="A27" s="24"/>
      <c r="B27" s="26"/>
      <c r="C27" s="26"/>
      <c r="D27" s="26"/>
      <c r="E27" s="26"/>
      <c r="F27" s="26"/>
      <c r="G27" s="13"/>
      <c r="H27" s="26"/>
      <c r="I27" s="27"/>
    </row>
    <row r="28" spans="1:9" ht="12" customHeight="1">
      <c r="A28" s="24"/>
      <c r="B28" s="28"/>
      <c r="C28" s="26"/>
      <c r="D28" s="26"/>
      <c r="E28" s="26"/>
      <c r="F28" s="26"/>
      <c r="G28" s="26"/>
      <c r="H28" s="26"/>
      <c r="I28" s="27"/>
    </row>
    <row r="29" spans="1:9" ht="12" customHeight="1">
      <c r="A29" s="24"/>
      <c r="B29" s="26"/>
      <c r="C29" s="26"/>
      <c r="D29" s="26"/>
      <c r="E29" s="26"/>
      <c r="F29" s="26"/>
      <c r="G29" s="26"/>
      <c r="H29" s="26"/>
      <c r="I29" s="27"/>
    </row>
    <row r="30" spans="1:9" ht="12" customHeight="1">
      <c r="A30" s="24"/>
      <c r="B30" s="29"/>
      <c r="C30" s="29"/>
      <c r="D30" s="29"/>
      <c r="E30" s="29"/>
      <c r="F30" s="29"/>
      <c r="G30" s="29"/>
      <c r="H30" s="29"/>
      <c r="I30" s="30"/>
    </row>
    <row r="31" spans="1:9" ht="12" customHeight="1" thickBot="1">
      <c r="A31" s="31"/>
      <c r="B31" s="32"/>
      <c r="C31" s="32"/>
      <c r="D31" s="32"/>
      <c r="E31" s="32"/>
      <c r="F31" s="32"/>
      <c r="G31" s="32"/>
      <c r="H31" s="32"/>
      <c r="I31" s="33"/>
    </row>
  </sheetData>
  <mergeCells count="10">
    <mergeCell ref="A6:A8"/>
    <mergeCell ref="F6:F8"/>
    <mergeCell ref="B2:I2"/>
    <mergeCell ref="B4:I4"/>
    <mergeCell ref="B5:I5"/>
    <mergeCell ref="H6:H8"/>
    <mergeCell ref="I6:I8"/>
    <mergeCell ref="B7:E7"/>
    <mergeCell ref="G6:G8"/>
    <mergeCell ref="B6:E6"/>
  </mergeCells>
  <phoneticPr fontId="21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16.9 </vt:lpstr>
      <vt:lpstr>'table 16.9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2015-11-30T08:33:02Z</cp:lastPrinted>
  <dcterms:created xsi:type="dcterms:W3CDTF">2011-01-17T09:19:53Z</dcterms:created>
  <dcterms:modified xsi:type="dcterms:W3CDTF">2015-12-23T04:42:19Z</dcterms:modified>
</cp:coreProperties>
</file>