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16.9 " sheetId="1" r:id="rId1"/>
  </sheets>
  <externalReferences>
    <externalReference r:id="rId4"/>
  </externalReferences>
  <definedNames>
    <definedName name="\x">#REF!</definedName>
    <definedName name="\z">#REF!</definedName>
    <definedName name="_xlnm.Print_Area" localSheetId="0">'table 16.9 '!$A$1:$I$28</definedName>
  </definedNames>
  <calcPr fullCalcOnLoad="1"/>
</workbook>
</file>

<file path=xl/sharedStrings.xml><?xml version="1.0" encoding="utf-8"?>
<sst xmlns="http://schemas.openxmlformats.org/spreadsheetml/2006/main" count="29" uniqueCount="29">
  <si>
    <t>ENERGY</t>
  </si>
  <si>
    <t>(in Giga Watt hour)</t>
  </si>
  <si>
    <t>Year</t>
  </si>
  <si>
    <t>Utilities</t>
  </si>
  <si>
    <t>Non-utilities</t>
  </si>
  <si>
    <t>Grand
Total</t>
  </si>
  <si>
    <t>% Annual growth electricity generation</t>
  </si>
  <si>
    <t>____________________________________</t>
  </si>
  <si>
    <t>Thermal *</t>
  </si>
  <si>
    <t>Hydro</t>
  </si>
  <si>
    <t>Nuclear</t>
  </si>
  <si>
    <t>Total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</si>
  <si>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</si>
  <si>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</si>
  <si>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</si>
  <si>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</si>
  <si>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</si>
  <si>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</si>
  <si>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</si>
  <si>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</si>
  <si>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*  Thermal includes Renewable Energy Sources also.</t>
  </si>
  <si>
    <t>2008-09</t>
  </si>
  <si>
    <t>Table 16.9 :GROSS GENERATION OF ELECTRICITY IN UTILITIES AND NON-UTILITIES</t>
  </si>
  <si>
    <t xml:space="preserve">2009-10 </t>
  </si>
  <si>
    <t>2010-11</t>
  </si>
  <si>
    <t>2011-12(P)</t>
  </si>
  <si>
    <t>P - Provisional</t>
  </si>
  <si>
    <t>Sources: Energy Statistics 2013, Central Statistics Office</t>
  </si>
  <si>
    <t>% Share of generation 
of electricity in utilities to total electricity generation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</si>
</sst>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_);\(#,##0.0\)"/>
    <numFmt numFmtId="181" formatCode="0.0_)"/>
    <numFmt numFmtId="182" formatCode="0_)"/>
    <numFmt numFmtId="183" formatCode="0.0"/>
    <numFmt numFmtId="184" formatCode="_(* #,##0_);_(* \(#,##0\);_(* &quot;-&quot;??_);_(@_)"/>
    <numFmt numFmtId="185" formatCode="#,##0.000"/>
    <numFmt numFmtId="186" formatCode="&quot;रु&quot;\ #,##0;&quot;रु&quot;\ \-#,##0"/>
    <numFmt numFmtId="187" formatCode="&quot;रु&quot;\ #,##0;[Red]&quot;रु&quot;\ \-#,##0"/>
    <numFmt numFmtId="188" formatCode="&quot;रु&quot;\ #,##0.00;&quot;रु&quot;\ \-#,##0.00"/>
    <numFmt numFmtId="189" formatCode="&quot;रु&quot;\ #,##0.00;[Red]&quot;रु&quot;\ \-#,##0.00"/>
    <numFmt numFmtId="190" formatCode="_ &quot;रु&quot;\ * #,##0_ ;_ &quot;रु&quot;\ * \-#,##0_ ;_ &quot;रु&quot;\ * &quot;-&quot;_ ;_ @_ "/>
    <numFmt numFmtId="191" formatCode="_ &quot;रु&quot;\ * #,##0.00_ ;_ &quot;रु&quot;\ * \-#,##0.00_ ;_ &quot;रु&quot;\ * &quot;-&quot;??_ ;_ @_ "/>
    <numFmt numFmtId="192" formatCode="_(* #,##0.000_);_(* \(#,##0.000\);_(* &quot;-&quot;??_);_(@_)"/>
    <numFmt numFmtId="193" formatCode="0.0%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00000000000%"/>
    <numFmt numFmtId="200" formatCode="#,##0.0"/>
    <numFmt numFmtId="201" formatCode="0.0000"/>
    <numFmt numFmtId="202" formatCode="#,##0.0000"/>
    <numFmt numFmtId="203" formatCode="0.000"/>
    <numFmt numFmtId="204" formatCode="[$-439]dd\ mmmm\ yyyy"/>
    <numFmt numFmtId="205" formatCode="0.0000000"/>
    <numFmt numFmtId="206" formatCode="#,##0.000000"/>
    <numFmt numFmtId="207" formatCode="0.000000"/>
    <numFmt numFmtId="208" formatCode="#,##0_ ;\-#,##0\ "/>
    <numFmt numFmtId="209" formatCode="0.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0.0000000000000"/>
  </numFmts>
  <fonts count="32">
    <font>
      <sz val="10"/>
      <name val="Courie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Courier"/>
      <family val="3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Courier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 horizontal="right"/>
    </xf>
    <xf numFmtId="0" fontId="1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5" fillId="0" borderId="0" xfId="70" applyFont="1">
      <alignment/>
      <protection/>
    </xf>
    <xf numFmtId="0" fontId="25" fillId="24" borderId="0" xfId="70" applyFont="1" applyFill="1">
      <alignment/>
      <protection/>
    </xf>
    <xf numFmtId="0" fontId="25" fillId="25" borderId="0" xfId="70" applyFont="1" applyFill="1">
      <alignment/>
      <protection/>
    </xf>
    <xf numFmtId="0" fontId="26" fillId="25" borderId="10" xfId="70" applyFont="1" applyFill="1" applyBorder="1" applyAlignment="1">
      <alignment horizontal="center" vertical="top"/>
      <protection/>
    </xf>
    <xf numFmtId="0" fontId="26" fillId="25" borderId="11" xfId="70" applyFont="1" applyFill="1" applyBorder="1" applyAlignment="1">
      <alignment horizontal="left"/>
      <protection/>
    </xf>
    <xf numFmtId="0" fontId="26" fillId="25" borderId="11" xfId="70" applyFont="1" applyFill="1" applyBorder="1" applyAlignment="1">
      <alignment horizontal="center"/>
      <protection/>
    </xf>
    <xf numFmtId="0" fontId="27" fillId="25" borderId="11" xfId="70" applyFont="1" applyFill="1" applyBorder="1" applyAlignment="1">
      <alignment horizontal="center"/>
      <protection/>
    </xf>
    <xf numFmtId="1" fontId="28" fillId="26" borderId="0" xfId="44" applyNumberFormat="1" applyFont="1" applyFill="1" applyBorder="1" applyAlignment="1">
      <alignment horizontal="center"/>
    </xf>
    <xf numFmtId="2" fontId="25" fillId="26" borderId="0" xfId="70" applyNumberFormat="1" applyFont="1" applyFill="1" applyAlignment="1">
      <alignment horizontal="center"/>
      <protection/>
    </xf>
    <xf numFmtId="2" fontId="25" fillId="26" borderId="0" xfId="70" applyNumberFormat="1" applyFont="1" applyFill="1" applyBorder="1" applyAlignment="1">
      <alignment horizontal="center"/>
      <protection/>
    </xf>
    <xf numFmtId="0" fontId="25" fillId="26" borderId="0" xfId="70" applyFont="1" applyFill="1">
      <alignment/>
      <protection/>
    </xf>
    <xf numFmtId="0" fontId="28" fillId="26" borderId="0" xfId="42" applyNumberFormat="1" applyFont="1" applyFill="1" applyBorder="1" applyAlignment="1">
      <alignment horizontal="right"/>
    </xf>
    <xf numFmtId="0" fontId="28" fillId="26" borderId="0" xfId="70" applyFont="1" applyFill="1">
      <alignment/>
      <protection/>
    </xf>
    <xf numFmtId="1" fontId="28" fillId="24" borderId="0" xfId="44" applyNumberFormat="1" applyFont="1" applyFill="1" applyBorder="1" applyAlignment="1">
      <alignment horizontal="center"/>
    </xf>
    <xf numFmtId="2" fontId="25" fillId="24" borderId="0" xfId="70" applyNumberFormat="1" applyFont="1" applyFill="1" applyAlignment="1">
      <alignment horizontal="center"/>
      <protection/>
    </xf>
    <xf numFmtId="2" fontId="25" fillId="24" borderId="0" xfId="70" applyNumberFormat="1" applyFont="1" applyFill="1" applyBorder="1" applyAlignment="1">
      <alignment horizontal="center"/>
      <protection/>
    </xf>
    <xf numFmtId="0" fontId="28" fillId="25" borderId="0" xfId="70" applyFont="1" applyFill="1" applyBorder="1" applyAlignment="1">
      <alignment horizontal="left"/>
      <protection/>
    </xf>
    <xf numFmtId="0" fontId="28" fillId="25" borderId="0" xfId="71" applyFont="1" applyFill="1" applyBorder="1" applyAlignment="1">
      <alignment horizontal="left"/>
      <protection/>
    </xf>
    <xf numFmtId="0" fontId="28" fillId="25" borderId="10" xfId="70" applyFont="1" applyFill="1" applyBorder="1" applyAlignment="1">
      <alignment horizontal="left"/>
      <protection/>
    </xf>
    <xf numFmtId="0" fontId="29" fillId="25" borderId="0" xfId="70" applyFont="1" applyFill="1">
      <alignment/>
      <protection/>
    </xf>
    <xf numFmtId="1" fontId="28" fillId="24" borderId="10" xfId="44" applyNumberFormat="1" applyFont="1" applyFill="1" applyBorder="1" applyAlignment="1">
      <alignment horizontal="center"/>
    </xf>
    <xf numFmtId="2" fontId="25" fillId="24" borderId="10" xfId="70" applyNumberFormat="1" applyFont="1" applyFill="1" applyBorder="1" applyAlignment="1">
      <alignment horizontal="center"/>
      <protection/>
    </xf>
    <xf numFmtId="0" fontId="26" fillId="26" borderId="0" xfId="42" applyNumberFormat="1" applyFont="1" applyFill="1" applyBorder="1" applyAlignment="1">
      <alignment horizontal="left"/>
    </xf>
    <xf numFmtId="0" fontId="28" fillId="26" borderId="0" xfId="42" applyNumberFormat="1" applyFont="1" applyFill="1" applyBorder="1" applyAlignment="1">
      <alignment horizontal="left"/>
    </xf>
    <xf numFmtId="0" fontId="26" fillId="26" borderId="0" xfId="42" applyNumberFormat="1" applyFont="1" applyFill="1" applyBorder="1" applyAlignment="1">
      <alignment horizontal="left"/>
    </xf>
    <xf numFmtId="0" fontId="27" fillId="25" borderId="12" xfId="70" applyFont="1" applyFill="1" applyBorder="1" applyAlignment="1">
      <alignment horizontal="center" vertical="top" wrapText="1"/>
      <protection/>
    </xf>
    <xf numFmtId="0" fontId="27" fillId="25" borderId="0" xfId="70" applyFont="1" applyFill="1" applyBorder="1" applyAlignment="1">
      <alignment horizontal="center" vertical="top"/>
      <protection/>
    </xf>
    <xf numFmtId="0" fontId="27" fillId="25" borderId="10" xfId="70" applyFont="1" applyFill="1" applyBorder="1" applyAlignment="1">
      <alignment horizontal="center" vertical="top"/>
      <protection/>
    </xf>
    <xf numFmtId="0" fontId="25" fillId="26" borderId="0" xfId="70" applyFont="1" applyFill="1" applyAlignment="1">
      <alignment horizontal="center"/>
      <protection/>
    </xf>
    <xf numFmtId="0" fontId="26" fillId="25" borderId="0" xfId="70" applyFont="1" applyFill="1" applyBorder="1" applyAlignment="1">
      <alignment horizontal="center"/>
      <protection/>
    </xf>
    <xf numFmtId="0" fontId="26" fillId="25" borderId="12" xfId="70" applyFont="1" applyFill="1" applyBorder="1" applyAlignment="1">
      <alignment horizontal="center" vertical="top" wrapText="1"/>
      <protection/>
    </xf>
    <xf numFmtId="0" fontId="26" fillId="25" borderId="0" xfId="70" applyFont="1" applyFill="1" applyBorder="1" applyAlignment="1">
      <alignment horizontal="center" vertical="top" wrapText="1"/>
      <protection/>
    </xf>
    <xf numFmtId="0" fontId="26" fillId="25" borderId="10" xfId="70" applyFont="1" applyFill="1" applyBorder="1" applyAlignment="1">
      <alignment horizontal="center" vertical="top" wrapText="1"/>
      <protection/>
    </xf>
    <xf numFmtId="0" fontId="23" fillId="25" borderId="0" xfId="70" applyFont="1" applyFill="1" applyAlignment="1">
      <alignment horizontal="center"/>
      <protection/>
    </xf>
    <xf numFmtId="0" fontId="24" fillId="25" borderId="0" xfId="0" applyFont="1" applyFill="1" applyAlignment="1">
      <alignment/>
    </xf>
    <xf numFmtId="0" fontId="30" fillId="25" borderId="0" xfId="70" applyFont="1" applyFill="1" applyAlignment="1">
      <alignment horizontal="center" wrapText="1"/>
      <protection/>
    </xf>
    <xf numFmtId="0" fontId="30" fillId="25" borderId="0" xfId="70" applyFont="1" applyFill="1" applyAlignment="1">
      <alignment horizontal="center"/>
      <protection/>
    </xf>
    <xf numFmtId="0" fontId="31" fillId="25" borderId="0" xfId="0" applyFont="1" applyFill="1" applyAlignment="1">
      <alignment/>
    </xf>
    <xf numFmtId="0" fontId="30" fillId="25" borderId="10" xfId="70" applyFont="1" applyFill="1" applyBorder="1" applyAlignment="1">
      <alignment horizontal="right"/>
      <protection/>
    </xf>
    <xf numFmtId="0" fontId="24" fillId="25" borderId="10" xfId="0" applyFont="1" applyFill="1" applyBorder="1" applyAlignment="1">
      <alignment/>
    </xf>
    <xf numFmtId="0" fontId="26" fillId="25" borderId="0" xfId="70" applyFont="1" applyFill="1" applyBorder="1" applyAlignment="1">
      <alignment horizontal="center" vertical="top"/>
      <protection/>
    </xf>
    <xf numFmtId="0" fontId="26" fillId="25" borderId="0" xfId="70" applyFont="1" applyFill="1" applyBorder="1" applyAlignment="1">
      <alignment horizontal="left" vertical="top"/>
      <protection/>
    </xf>
    <xf numFmtId="0" fontId="26" fillId="25" borderId="10" xfId="70" applyFont="1" applyFill="1" applyBorder="1" applyAlignment="1">
      <alignment horizontal="left" vertical="top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Energy Statistics 2009-latest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11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_Energy Statistics 2009-latest" xfId="70"/>
    <cellStyle name="Normal_T 4.4 Gross generation of electricity" xfId="71"/>
    <cellStyle name="Note" xfId="72"/>
    <cellStyle name="Output" xfId="73"/>
    <cellStyle name="Percent" xfId="74"/>
    <cellStyle name="sHeadingCommodity" xfId="75"/>
    <cellStyle name="sValue" xfId="76"/>
    <cellStyle name="sYear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1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6.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view="pageBreakPreview" zoomScaleSheetLayoutView="100" zoomScalePageLayoutView="0" workbookViewId="0" topLeftCell="A1">
      <selection activeCell="K4" sqref="K4"/>
    </sheetView>
  </sheetViews>
  <sheetFormatPr defaultColWidth="8.00390625" defaultRowHeight="12.75"/>
  <cols>
    <col min="1" max="1" width="8.00390625" style="3" customWidth="1"/>
    <col min="2" max="2" width="9.25390625" style="1" customWidth="1"/>
    <col min="3" max="3" width="8.625" style="1" customWidth="1"/>
    <col min="4" max="4" width="8.875" style="1" customWidth="1"/>
    <col min="5" max="5" width="9.25390625" style="1" customWidth="1"/>
    <col min="6" max="6" width="9.625" style="1" customWidth="1"/>
    <col min="7" max="7" width="9.00390625" style="1" bestFit="1" customWidth="1"/>
    <col min="8" max="8" width="15.625" style="1" customWidth="1"/>
    <col min="9" max="9" width="11.625" style="1" customWidth="1"/>
    <col min="10" max="16384" width="8.00390625" style="1" customWidth="1"/>
  </cols>
  <sheetData>
    <row r="1" spans="2:9" ht="12.75">
      <c r="B1" s="3"/>
      <c r="C1" s="3"/>
      <c r="D1" s="3"/>
      <c r="E1" s="3"/>
      <c r="F1" s="3"/>
      <c r="G1" s="3"/>
      <c r="H1" s="3"/>
      <c r="I1" s="3"/>
    </row>
    <row r="2" spans="1:9" ht="15.75">
      <c r="A2" s="34" t="s">
        <v>0</v>
      </c>
      <c r="B2" s="34"/>
      <c r="C2" s="34"/>
      <c r="D2" s="34"/>
      <c r="E2" s="34"/>
      <c r="F2" s="34"/>
      <c r="G2" s="34"/>
      <c r="H2" s="34"/>
      <c r="I2" s="35"/>
    </row>
    <row r="3" spans="1:9" ht="15.75">
      <c r="A3" s="20"/>
      <c r="B3" s="20"/>
      <c r="C3" s="20"/>
      <c r="D3" s="20"/>
      <c r="E3" s="20"/>
      <c r="F3" s="20"/>
      <c r="G3" s="20"/>
      <c r="H3" s="20"/>
      <c r="I3" s="20"/>
    </row>
    <row r="4" spans="1:9" ht="30.75" customHeight="1">
      <c r="A4" s="36" t="s">
        <v>22</v>
      </c>
      <c r="B4" s="37"/>
      <c r="C4" s="37"/>
      <c r="D4" s="37"/>
      <c r="E4" s="37"/>
      <c r="F4" s="37"/>
      <c r="G4" s="37"/>
      <c r="H4" s="38"/>
      <c r="I4" s="38"/>
    </row>
    <row r="5" spans="1:9" ht="15.75">
      <c r="A5" s="39" t="s">
        <v>1</v>
      </c>
      <c r="B5" s="39"/>
      <c r="C5" s="39"/>
      <c r="D5" s="39"/>
      <c r="E5" s="39"/>
      <c r="F5" s="39"/>
      <c r="G5" s="39"/>
      <c r="H5" s="40"/>
      <c r="I5" s="40"/>
    </row>
    <row r="6" spans="1:9" ht="44.25" customHeight="1">
      <c r="A6" s="42" t="s">
        <v>2</v>
      </c>
      <c r="B6" s="41" t="s">
        <v>3</v>
      </c>
      <c r="C6" s="41"/>
      <c r="D6" s="41"/>
      <c r="E6" s="41"/>
      <c r="F6" s="31" t="s">
        <v>4</v>
      </c>
      <c r="G6" s="31" t="s">
        <v>5</v>
      </c>
      <c r="H6" s="26" t="s">
        <v>28</v>
      </c>
      <c r="I6" s="26" t="s">
        <v>6</v>
      </c>
    </row>
    <row r="7" spans="1:9" ht="6" customHeight="1">
      <c r="A7" s="42"/>
      <c r="B7" s="30" t="s">
        <v>7</v>
      </c>
      <c r="C7" s="30"/>
      <c r="D7" s="30"/>
      <c r="E7" s="30"/>
      <c r="F7" s="32"/>
      <c r="G7" s="32"/>
      <c r="H7" s="27"/>
      <c r="I7" s="27"/>
    </row>
    <row r="8" spans="1:9" ht="18" customHeight="1">
      <c r="A8" s="43"/>
      <c r="B8" s="4" t="s">
        <v>8</v>
      </c>
      <c r="C8" s="4" t="s">
        <v>9</v>
      </c>
      <c r="D8" s="4" t="s">
        <v>10</v>
      </c>
      <c r="E8" s="4" t="s">
        <v>11</v>
      </c>
      <c r="F8" s="33"/>
      <c r="G8" s="33"/>
      <c r="H8" s="28"/>
      <c r="I8" s="28"/>
    </row>
    <row r="9" spans="1:9" ht="12.75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>
        <v>8</v>
      </c>
      <c r="I9" s="7">
        <v>9</v>
      </c>
    </row>
    <row r="10" spans="1:9" ht="12.75">
      <c r="A10" s="17" t="s">
        <v>12</v>
      </c>
      <c r="B10" s="8">
        <v>409940</v>
      </c>
      <c r="C10" s="8">
        <v>74362</v>
      </c>
      <c r="D10" s="8">
        <v>16902</v>
      </c>
      <c r="E10" s="8">
        <f aca="true" t="shared" si="0" ref="E10:E18">SUM(B10:D10)</f>
        <v>501204</v>
      </c>
      <c r="F10" s="8">
        <v>59638</v>
      </c>
      <c r="G10" s="8">
        <f>E10+F10</f>
        <v>560842</v>
      </c>
      <c r="H10" s="9">
        <f>E10/G10*100</f>
        <v>89.3663456017916</v>
      </c>
      <c r="I10" s="9">
        <f>(G10/536452-1)*100</f>
        <v>4.546539112539416</v>
      </c>
    </row>
    <row r="11" spans="1:9" s="2" customFormat="1" ht="12.75">
      <c r="A11" s="18" t="s">
        <v>13</v>
      </c>
      <c r="B11" s="14">
        <v>424385</v>
      </c>
      <c r="C11" s="14">
        <v>73579</v>
      </c>
      <c r="D11" s="14">
        <v>19475</v>
      </c>
      <c r="E11" s="14">
        <f t="shared" si="0"/>
        <v>517439</v>
      </c>
      <c r="F11" s="14">
        <v>61681</v>
      </c>
      <c r="G11" s="14">
        <f>E11+F11</f>
        <v>579120</v>
      </c>
      <c r="H11" s="15">
        <f aca="true" t="shared" si="1" ref="H11:H21">E11/G11*100</f>
        <v>89.34918497029976</v>
      </c>
      <c r="I11" s="15">
        <f>(G11/G10-1)*100</f>
        <v>3.259028389457286</v>
      </c>
    </row>
    <row r="12" spans="1:9" ht="12.75">
      <c r="A12" s="18" t="s">
        <v>14</v>
      </c>
      <c r="B12" s="8">
        <v>449289</v>
      </c>
      <c r="C12" s="8">
        <v>64014</v>
      </c>
      <c r="D12" s="8">
        <v>19390</v>
      </c>
      <c r="E12" s="8">
        <f t="shared" si="0"/>
        <v>532693</v>
      </c>
      <c r="F12" s="8">
        <v>63850</v>
      </c>
      <c r="G12" s="8">
        <f>E12+F12</f>
        <v>596543</v>
      </c>
      <c r="H12" s="9">
        <f t="shared" si="1"/>
        <v>89.29666428069729</v>
      </c>
      <c r="I12" s="9">
        <f aca="true" t="shared" si="2" ref="I12:I21">(G12/G11-1)*100</f>
        <v>3.008530183727043</v>
      </c>
    </row>
    <row r="13" spans="1:9" s="2" customFormat="1" ht="12.75">
      <c r="A13" s="18" t="s">
        <v>15</v>
      </c>
      <c r="B13" s="14">
        <v>472080</v>
      </c>
      <c r="C13" s="14">
        <v>75242</v>
      </c>
      <c r="D13" s="14">
        <v>17780</v>
      </c>
      <c r="E13" s="14">
        <f t="shared" si="0"/>
        <v>565102</v>
      </c>
      <c r="F13" s="14">
        <v>68173</v>
      </c>
      <c r="G13" s="14">
        <f>E13+F13</f>
        <v>633275</v>
      </c>
      <c r="H13" s="15">
        <f t="shared" si="1"/>
        <v>89.23485057834274</v>
      </c>
      <c r="I13" s="15">
        <f t="shared" si="2"/>
        <v>6.157477331893935</v>
      </c>
    </row>
    <row r="14" spans="1:9" ht="12.75">
      <c r="A14" s="18" t="s">
        <v>16</v>
      </c>
      <c r="B14" s="8">
        <v>492835</v>
      </c>
      <c r="C14" s="8">
        <v>84610</v>
      </c>
      <c r="D14" s="8">
        <v>17011</v>
      </c>
      <c r="E14" s="8">
        <f t="shared" si="0"/>
        <v>594456</v>
      </c>
      <c r="F14" s="8">
        <v>71417</v>
      </c>
      <c r="G14" s="8">
        <f>E14+F14</f>
        <v>665873</v>
      </c>
      <c r="H14" s="9">
        <f t="shared" si="1"/>
        <v>89.27468150833568</v>
      </c>
      <c r="I14" s="9">
        <f t="shared" si="2"/>
        <v>5.147526745884479</v>
      </c>
    </row>
    <row r="15" spans="1:9" s="2" customFormat="1" ht="12.75">
      <c r="A15" s="17" t="s">
        <v>17</v>
      </c>
      <c r="B15" s="14">
        <v>505001</v>
      </c>
      <c r="C15" s="14">
        <v>101494</v>
      </c>
      <c r="D15" s="14">
        <v>17324</v>
      </c>
      <c r="E15" s="14">
        <f t="shared" si="0"/>
        <v>623819</v>
      </c>
      <c r="F15" s="14">
        <v>73640</v>
      </c>
      <c r="G15" s="14">
        <v>697459</v>
      </c>
      <c r="H15" s="15">
        <f t="shared" si="1"/>
        <v>89.44167327398456</v>
      </c>
      <c r="I15" s="15">
        <f t="shared" si="2"/>
        <v>4.743547192933195</v>
      </c>
    </row>
    <row r="16" spans="1:9" ht="12.75">
      <c r="A16" s="17" t="s">
        <v>18</v>
      </c>
      <c r="B16" s="8">
        <v>538350</v>
      </c>
      <c r="C16" s="8">
        <v>113502</v>
      </c>
      <c r="D16" s="8">
        <v>18802</v>
      </c>
      <c r="E16" s="8">
        <f t="shared" si="0"/>
        <v>670654</v>
      </c>
      <c r="F16" s="8">
        <v>81800</v>
      </c>
      <c r="G16" s="8">
        <v>752454</v>
      </c>
      <c r="H16" s="9">
        <f t="shared" si="1"/>
        <v>89.12890356088212</v>
      </c>
      <c r="I16" s="9">
        <f t="shared" si="2"/>
        <v>7.885051307675428</v>
      </c>
    </row>
    <row r="17" spans="1:9" s="2" customFormat="1" ht="12.75">
      <c r="A17" s="17" t="s">
        <v>19</v>
      </c>
      <c r="B17" s="14">
        <v>585282</v>
      </c>
      <c r="C17" s="14">
        <v>120387</v>
      </c>
      <c r="D17" s="14">
        <v>16957</v>
      </c>
      <c r="E17" s="14">
        <f t="shared" si="0"/>
        <v>722626</v>
      </c>
      <c r="F17" s="14">
        <v>90477</v>
      </c>
      <c r="G17" s="14">
        <v>813102</v>
      </c>
      <c r="H17" s="15">
        <f t="shared" si="1"/>
        <v>88.87273675381441</v>
      </c>
      <c r="I17" s="15">
        <f t="shared" si="2"/>
        <v>8.060027589726415</v>
      </c>
    </row>
    <row r="18" spans="1:9" ht="12.75">
      <c r="A18" s="17" t="s">
        <v>21</v>
      </c>
      <c r="B18" s="8">
        <f>590101+27731</f>
        <v>617832</v>
      </c>
      <c r="C18" s="8">
        <v>113081</v>
      </c>
      <c r="D18" s="8">
        <v>14713</v>
      </c>
      <c r="E18" s="8">
        <f t="shared" si="0"/>
        <v>745626</v>
      </c>
      <c r="F18" s="8">
        <v>95905</v>
      </c>
      <c r="G18" s="8">
        <v>842531</v>
      </c>
      <c r="H18" s="10">
        <f t="shared" si="1"/>
        <v>88.4983460549226</v>
      </c>
      <c r="I18" s="10">
        <f t="shared" si="2"/>
        <v>3.619349109951764</v>
      </c>
    </row>
    <row r="19" spans="1:9" s="2" customFormat="1" ht="12.75">
      <c r="A19" s="17" t="s">
        <v>23</v>
      </c>
      <c r="B19" s="14">
        <v>670965</v>
      </c>
      <c r="C19" s="14">
        <v>106680</v>
      </c>
      <c r="D19" s="14">
        <v>18636</v>
      </c>
      <c r="E19" s="14">
        <v>796281</v>
      </c>
      <c r="F19" s="14">
        <v>109693</v>
      </c>
      <c r="G19" s="14">
        <v>905974</v>
      </c>
      <c r="H19" s="16">
        <f t="shared" si="1"/>
        <v>87.89225739370004</v>
      </c>
      <c r="I19" s="16">
        <f t="shared" si="2"/>
        <v>7.530049339430844</v>
      </c>
    </row>
    <row r="20" spans="1:9" ht="12.75">
      <c r="A20" s="17" t="s">
        <v>24</v>
      </c>
      <c r="B20" s="8">
        <v>704323</v>
      </c>
      <c r="C20" s="8">
        <v>114257</v>
      </c>
      <c r="D20" s="8">
        <v>26266</v>
      </c>
      <c r="E20" s="8">
        <v>844846</v>
      </c>
      <c r="F20" s="8">
        <v>114224</v>
      </c>
      <c r="G20" s="8">
        <v>959070</v>
      </c>
      <c r="H20" s="10">
        <f t="shared" si="1"/>
        <v>88.09012897911519</v>
      </c>
      <c r="I20" s="10">
        <f t="shared" si="2"/>
        <v>5.860653837748098</v>
      </c>
    </row>
    <row r="21" spans="1:9" ht="12.75">
      <c r="A21" s="19" t="s">
        <v>25</v>
      </c>
      <c r="B21" s="21">
        <v>759407</v>
      </c>
      <c r="C21" s="21">
        <v>130510</v>
      </c>
      <c r="D21" s="21">
        <v>33286</v>
      </c>
      <c r="E21" s="21">
        <v>923203</v>
      </c>
      <c r="F21" s="21">
        <v>128172</v>
      </c>
      <c r="G21" s="21">
        <v>1051375</v>
      </c>
      <c r="H21" s="22">
        <f t="shared" si="1"/>
        <v>87.80910712162644</v>
      </c>
      <c r="I21" s="22">
        <f t="shared" si="2"/>
        <v>9.624427831128068</v>
      </c>
    </row>
    <row r="22" spans="1:9" ht="12.75">
      <c r="A22" s="25" t="s">
        <v>27</v>
      </c>
      <c r="B22" s="25"/>
      <c r="C22" s="25"/>
      <c r="D22" s="25"/>
      <c r="E22" s="25"/>
      <c r="F22" s="25"/>
      <c r="G22" s="25"/>
      <c r="H22" s="25"/>
      <c r="I22" s="25"/>
    </row>
    <row r="23" spans="1:9" ht="12.75">
      <c r="A23" s="24" t="s">
        <v>26</v>
      </c>
      <c r="B23" s="24"/>
      <c r="C23" s="23"/>
      <c r="D23" s="23"/>
      <c r="E23" s="23"/>
      <c r="F23" s="23"/>
      <c r="G23" s="23"/>
      <c r="H23" s="23"/>
      <c r="I23" s="23"/>
    </row>
    <row r="24" spans="1:9" ht="12.75">
      <c r="A24" s="11" t="s">
        <v>20</v>
      </c>
      <c r="B24" s="11"/>
      <c r="C24" s="11"/>
      <c r="D24" s="11"/>
      <c r="E24" s="11"/>
      <c r="F24" s="11"/>
      <c r="G24" s="12"/>
      <c r="H24" s="11"/>
      <c r="I24" s="11"/>
    </row>
    <row r="25" spans="1:9" ht="12.75">
      <c r="A25" s="11"/>
      <c r="B25" s="11"/>
      <c r="C25" s="11"/>
      <c r="D25" s="11"/>
      <c r="E25" s="11"/>
      <c r="F25" s="11"/>
      <c r="G25" s="12"/>
      <c r="H25" s="11"/>
      <c r="I25" s="11"/>
    </row>
    <row r="26" spans="1:9" ht="12.75">
      <c r="A26" s="13"/>
      <c r="B26" s="11"/>
      <c r="C26" s="11"/>
      <c r="D26" s="11"/>
      <c r="E26" s="11"/>
      <c r="F26" s="11"/>
      <c r="G26" s="11"/>
      <c r="H26" s="11"/>
      <c r="I26" s="11"/>
    </row>
    <row r="27" spans="1:9" ht="12.7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2.75">
      <c r="A28" s="29"/>
      <c r="B28" s="29"/>
      <c r="C28" s="29"/>
      <c r="D28" s="29"/>
      <c r="E28" s="29"/>
      <c r="F28" s="29"/>
      <c r="G28" s="29"/>
      <c r="H28" s="29"/>
      <c r="I28" s="29"/>
    </row>
  </sheetData>
  <sheetProtection/>
  <mergeCells count="12">
    <mergeCell ref="A2:I2"/>
    <mergeCell ref="A4:I4"/>
    <mergeCell ref="A5:I5"/>
    <mergeCell ref="B6:E6"/>
    <mergeCell ref="A6:A8"/>
    <mergeCell ref="F6:F8"/>
    <mergeCell ref="A22:I22"/>
    <mergeCell ref="H6:H8"/>
    <mergeCell ref="A28:I28"/>
    <mergeCell ref="I6:I8"/>
    <mergeCell ref="B7:E7"/>
    <mergeCell ref="G6:G8"/>
  </mergeCells>
  <printOptions horizontalCentered="1"/>
  <pageMargins left="0.36" right="0.27" top="0.51" bottom="0.59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dcterms:created xsi:type="dcterms:W3CDTF">2011-01-17T09:19:53Z</dcterms:created>
  <dcterms:modified xsi:type="dcterms:W3CDTF">2013-12-27T05:22:18Z</dcterms:modified>
  <cp:category/>
  <cp:version/>
  <cp:contentType/>
  <cp:contentStatus/>
</cp:coreProperties>
</file>