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60" windowHeight="6060" tabRatio="601" activeTab="0"/>
  </bookViews>
  <sheets>
    <sheet name="Table-17.1B" sheetId="1" r:id="rId1"/>
  </sheets>
  <definedNames>
    <definedName name="\x">#N/A</definedName>
    <definedName name="\z">#N/A</definedName>
    <definedName name="PP">#N/A</definedName>
    <definedName name="_xlnm.Print_Area" localSheetId="0">'Table-17.1B'!$A$1:$AK$59</definedName>
    <definedName name="_xlnm.Print_Titles" localSheetId="0">'Table-17.1B'!$A:$A</definedName>
  </definedNames>
  <calcPr fullCalcOnLoad="1"/>
</workbook>
</file>

<file path=xl/sharedStrings.xml><?xml version="1.0" encoding="utf-8"?>
<sst xmlns="http://schemas.openxmlformats.org/spreadsheetml/2006/main" count="261" uniqueCount="170">
  <si>
    <t xml:space="preserve">   Year</t>
  </si>
  <si>
    <t>No.</t>
  </si>
  <si>
    <t>Paid-up</t>
  </si>
  <si>
    <t xml:space="preserve">  No.</t>
  </si>
  <si>
    <t>paid-up</t>
  </si>
  <si>
    <t>capital</t>
  </si>
  <si>
    <t xml:space="preserve">     1</t>
  </si>
  <si>
    <t>State: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</si>
  <si>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</si>
  <si>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</si>
  <si>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</si>
  <si>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</si>
  <si>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</si>
  <si>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</si>
  <si>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</si>
  <si>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</si>
  <si>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</si>
  <si>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</si>
  <si>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</si>
  <si>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</si>
  <si>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</si>
  <si>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</si>
  <si>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</si>
  <si>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</si>
  <si>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</si>
  <si>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</si>
  <si>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</si>
  <si>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</si>
  <si>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</si>
  <si>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</si>
  <si>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</si>
  <si>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</si>
  <si>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</si>
  <si>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</si>
  <si>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</si>
  <si>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</si>
  <si>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Delhi</t>
  </si>
  <si>
    <t xml:space="preserve"> Daman and Diu</t>
  </si>
  <si>
    <t xml:space="preserve"> Lakshadweep</t>
  </si>
  <si>
    <t>Private</t>
  </si>
  <si>
    <t>Total</t>
  </si>
  <si>
    <t xml:space="preserve"> (NUMBER AND PAID-UP CAPITAL)</t>
  </si>
  <si>
    <t>Public</t>
  </si>
  <si>
    <t>Source: Ministry of  Corporate Affairs</t>
  </si>
  <si>
    <t>-</t>
  </si>
  <si>
    <t xml:space="preserve"> Puducherry</t>
  </si>
  <si>
    <t>COMPANIES</t>
  </si>
  <si>
    <t xml:space="preserve">Table 17.1(B)- COMPANIES AT WORK </t>
  </si>
  <si>
    <t xml:space="preserve">Remark :-1. Table 17.1 (B) is based on table 17.1 (A) </t>
  </si>
  <si>
    <t xml:space="preserve">               2.  For footnotes, please refer to prepage for table 17.1(A)                                                               </t>
  </si>
  <si>
    <t xml:space="preserve"> Chhatisgarh</t>
  </si>
  <si>
    <t xml:space="preserve"> Jharkhand</t>
  </si>
  <si>
    <t xml:space="preserve"> Uttrakhand</t>
  </si>
  <si>
    <t>** Excludes 148404 dormant companies</t>
  </si>
  <si>
    <t>*** Excludes 170313 dormant companies</t>
  </si>
  <si>
    <t xml:space="preserve"> Odisha</t>
  </si>
  <si>
    <t xml:space="preserve">(As on </t>
  </si>
  <si>
    <t>31st March)</t>
  </si>
  <si>
    <t>79677.72 (3472)</t>
  </si>
  <si>
    <t>60.74 (15)</t>
  </si>
  <si>
    <t>3906.76 (482)</t>
  </si>
  <si>
    <t>888.34 (394)</t>
  </si>
  <si>
    <t>13576.49 (366)</t>
  </si>
  <si>
    <t>1540.99 (154)</t>
  </si>
  <si>
    <t>97342.51 (3530)</t>
  </si>
  <si>
    <t>36993.96 (776)</t>
  </si>
  <si>
    <t>9309.40 (195)</t>
  </si>
  <si>
    <t>286.40 (81)</t>
  </si>
  <si>
    <t>6732.90 (183)</t>
  </si>
  <si>
    <t>59001.72 (1764)</t>
  </si>
  <si>
    <t>7399.53 (1086)</t>
  </si>
  <si>
    <t>24327.49 (1158)</t>
  </si>
  <si>
    <t>216272.45 (10163)</t>
  </si>
  <si>
    <t>162.87 (8)</t>
  </si>
  <si>
    <t>3858.67 (105)</t>
  </si>
  <si>
    <t>26.76 (4)</t>
  </si>
  <si>
    <t>77.16 (12)</t>
  </si>
  <si>
    <t>10770.67 (747)</t>
  </si>
  <si>
    <t>16495.60 (1513)</t>
  </si>
  <si>
    <t>21730.09 (1306)</t>
  </si>
  <si>
    <t>92738.77 (4424)</t>
  </si>
  <si>
    <t>737.31 (19)</t>
  </si>
  <si>
    <t>49183.98 (2107)</t>
  </si>
  <si>
    <t>5061.40 (158)</t>
  </si>
  <si>
    <t>63489.57 (7664)</t>
  </si>
  <si>
    <t>4.59 (2)</t>
  </si>
  <si>
    <t>3255.47 (644)</t>
  </si>
  <si>
    <t>390.31 (41)</t>
  </si>
  <si>
    <t>2263.70 (53)</t>
  </si>
  <si>
    <t>183084.05 (10670)</t>
  </si>
  <si>
    <t>272.46 (56)</t>
  </si>
  <si>
    <t>38583.55 (33174)</t>
  </si>
  <si>
    <t>77.69 (113)</t>
  </si>
  <si>
    <t>2246.97 (3624)</t>
  </si>
  <si>
    <t>1226.54 (5706)</t>
  </si>
  <si>
    <t>2498.62 (3877)</t>
  </si>
  <si>
    <t>1959.33 (3421)</t>
  </si>
  <si>
    <t>27344.82 (33457)</t>
  </si>
  <si>
    <t>16587.13 (9093)</t>
  </si>
  <si>
    <t>2251.87 (1763)</t>
  </si>
  <si>
    <t>329.59 (1132)</t>
  </si>
  <si>
    <t>3257.12 (3471)</t>
  </si>
  <si>
    <t>38207.74 (30918)</t>
  </si>
  <si>
    <t>7475.89 (14044)</t>
  </si>
  <si>
    <t>6008.13 (12008)</t>
  </si>
  <si>
    <t>141738.44 (126398)</t>
  </si>
  <si>
    <t>36.01 (59)</t>
  </si>
  <si>
    <t>442.11 (360)</t>
  </si>
  <si>
    <t>30.03 (12)</t>
  </si>
  <si>
    <t>27.28 (86)</t>
  </si>
  <si>
    <t>3337.51 (6897)</t>
  </si>
  <si>
    <t>4289.02 (9802)</t>
  </si>
  <si>
    <t>5170.30 (22709)</t>
  </si>
  <si>
    <t>58145.12(40720)</t>
  </si>
  <si>
    <t>103.21 (85)</t>
  </si>
  <si>
    <t>7281.50 (22255)</t>
  </si>
  <si>
    <t>865.46 (1774)</t>
  </si>
  <si>
    <t>43531.96 (97171)</t>
  </si>
  <si>
    <t>142365.40 (131357)</t>
  </si>
  <si>
    <t>23.65 (99)</t>
  </si>
  <si>
    <t>1684.02 (4701)</t>
  </si>
  <si>
    <t>172.72 (194)</t>
  </si>
  <si>
    <t>551.65 (109)</t>
  </si>
  <si>
    <t>6.58 (9)</t>
  </si>
  <si>
    <t>1850.77 (906)</t>
  </si>
  <si>
    <t>118261.279(36646)</t>
  </si>
  <si>
    <t>138.43(128)</t>
  </si>
  <si>
    <t>6153.73(4106)</t>
  </si>
  <si>
    <t>2114.88(6100)</t>
  </si>
  <si>
    <t>16075.11(4243)</t>
  </si>
  <si>
    <t>3500.32(3575)</t>
  </si>
  <si>
    <t>124687.33(36987)</t>
  </si>
  <si>
    <t>53581.09(9869)</t>
  </si>
  <si>
    <t>11561.27(1958)</t>
  </si>
  <si>
    <t>615.99(1213)</t>
  </si>
  <si>
    <t>9990.02(3654)</t>
  </si>
  <si>
    <t>97209.46(32682)</t>
  </si>
  <si>
    <t>14875.42(15130)</t>
  </si>
  <si>
    <t>30335.62(13166)</t>
  </si>
  <si>
    <t>358010.89(136561)</t>
  </si>
  <si>
    <t>198.88(67)</t>
  </si>
  <si>
    <t>4300.78(465)</t>
  </si>
  <si>
    <t>56.79(16)</t>
  </si>
  <si>
    <t>104.44(98)</t>
  </si>
  <si>
    <t>14108.18(7644)</t>
  </si>
  <si>
    <t>20784.62(11315)</t>
  </si>
  <si>
    <t>26900.39(24015)</t>
  </si>
  <si>
    <t>150883.89(45144)</t>
  </si>
  <si>
    <t>840.52(104)</t>
  </si>
  <si>
    <t>56465.48(24362)</t>
  </si>
  <si>
    <t>5926.86(1932)</t>
  </si>
  <si>
    <t>107021.53(104835)</t>
  </si>
  <si>
    <t>28.24(101)</t>
  </si>
  <si>
    <t>4939.49(5345)</t>
  </si>
  <si>
    <t>2436.42(247)</t>
  </si>
  <si>
    <t>325449.45(142027)</t>
  </si>
  <si>
    <t>941.96(150)</t>
  </si>
  <si>
    <t>6.58(9)</t>
  </si>
  <si>
    <t>2123.23(962)</t>
  </si>
  <si>
    <t>883611*</t>
  </si>
  <si>
    <t>* Excludes  dormant companies</t>
  </si>
  <si>
    <t>1146884(57569)</t>
  </si>
  <si>
    <t>665375(735877)</t>
  </si>
  <si>
    <t>1812258.70(793446)</t>
  </si>
  <si>
    <t xml:space="preserve">Paid-up </t>
  </si>
  <si>
    <t>captial</t>
  </si>
  <si>
    <t>Telangana</t>
  </si>
  <si>
    <r>
      <t xml:space="preserve"> (₹ Crore</t>
    </r>
    <r>
      <rPr>
        <b/>
        <sz val="10"/>
        <rFont val="Times New Roman"/>
        <family val="1"/>
      </rPr>
      <t>)</t>
    </r>
  </si>
  <si>
    <t xml:space="preserve"> (₹ Crore)</t>
  </si>
  <si>
    <t xml:space="preserve">Data for the Financial Year 2014-15 has not been updated due to non-availability. </t>
  </si>
</sst>
</file>

<file path=xl/styles.xml><?xml version="1.0" encoding="utf-8"?>
<styleSheet xmlns="http://schemas.openxmlformats.org/spreadsheetml/2006/main">
  <numFmts count="4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`&quot;#,##0_);\(&quot;`&quot;#,##0\)"/>
    <numFmt numFmtId="165" formatCode="&quot;`&quot;#,##0_);[Red]\(&quot;`&quot;#,##0\)"/>
    <numFmt numFmtId="166" formatCode="&quot;`&quot;#,##0.00_);\(&quot;`&quot;#,##0.00\)"/>
    <numFmt numFmtId="167" formatCode="&quot;`&quot;#,##0.00_);[Red]\(&quot;`&quot;#,##0.00\)"/>
    <numFmt numFmtId="168" formatCode="_(&quot;`&quot;* #,##0_);_(&quot;`&quot;* \(#,##0\);_(&quot;`&quot;* &quot;-&quot;_);_(@_)"/>
    <numFmt numFmtId="169" formatCode="_(* #,##0_);_(* \(#,##0\);_(* &quot;-&quot;_);_(@_)"/>
    <numFmt numFmtId="170" formatCode="_(&quot;`&quot;* #,##0.00_);_(&quot;`&quot;* \(#,##0.00\);_(&quot;`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_)"/>
    <numFmt numFmtId="187" formatCode="0_)"/>
    <numFmt numFmtId="188" formatCode="#,##0.0_);\(#,##0.0\)"/>
    <numFmt numFmtId="189" formatCode="0.00_)"/>
    <numFmt numFmtId="190" formatCode="0.0"/>
    <numFmt numFmtId="191" formatCode="0.000"/>
    <numFmt numFmtId="192" formatCode="0.00;[Red]0.00"/>
    <numFmt numFmtId="193" formatCode="0.0;[Red]0.0"/>
    <numFmt numFmtId="194" formatCode="0;[Red]0"/>
    <numFmt numFmtId="195" formatCode="0_);\(0\)"/>
    <numFmt numFmtId="196" formatCode="_(* #,##0_);_(* \(#,##0\);_(* &quot;-&quot;??_);_(@_)"/>
    <numFmt numFmtId="197" formatCode="0.000;[Red]0.000"/>
  </numFmts>
  <fonts count="47">
    <font>
      <sz val="10"/>
      <name val="Courier"/>
      <family val="0"/>
    </font>
    <font>
      <sz val="10"/>
      <name val="Arial"/>
      <family val="0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Courier"/>
      <family val="3"/>
    </font>
    <font>
      <sz val="12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18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0">
    <xf numFmtId="186" fontId="0" fillId="0" borderId="0" xfId="0" applyAlignment="1">
      <alignment/>
    </xf>
    <xf numFmtId="186" fontId="5" fillId="0" borderId="0" xfId="0" applyFont="1" applyAlignment="1">
      <alignment/>
    </xf>
    <xf numFmtId="186" fontId="5" fillId="33" borderId="0" xfId="0" applyFont="1" applyFill="1" applyBorder="1" applyAlignment="1">
      <alignment/>
    </xf>
    <xf numFmtId="186" fontId="5" fillId="33" borderId="0" xfId="0" applyNumberFormat="1" applyFont="1" applyFill="1" applyBorder="1" applyAlignment="1" applyProtection="1">
      <alignment/>
      <protection/>
    </xf>
    <xf numFmtId="186" fontId="5" fillId="33" borderId="10" xfId="0" applyFont="1" applyFill="1" applyBorder="1" applyAlignment="1">
      <alignment/>
    </xf>
    <xf numFmtId="187" fontId="5" fillId="33" borderId="10" xfId="0" applyNumberFormat="1" applyFont="1" applyFill="1" applyBorder="1" applyAlignment="1" applyProtection="1">
      <alignment/>
      <protection/>
    </xf>
    <xf numFmtId="186" fontId="5" fillId="33" borderId="10" xfId="0" applyNumberFormat="1" applyFont="1" applyFill="1" applyBorder="1" applyAlignment="1" applyProtection="1">
      <alignment/>
      <protection/>
    </xf>
    <xf numFmtId="186" fontId="0" fillId="33" borderId="10" xfId="0" applyFill="1" applyBorder="1" applyAlignment="1">
      <alignment/>
    </xf>
    <xf numFmtId="0" fontId="5" fillId="34" borderId="0" xfId="0" applyNumberFormat="1" applyFont="1" applyFill="1" applyBorder="1" applyAlignment="1">
      <alignment horizontal="right"/>
    </xf>
    <xf numFmtId="190" fontId="5" fillId="34" borderId="0" xfId="0" applyNumberFormat="1" applyFont="1" applyFill="1" applyBorder="1" applyAlignment="1">
      <alignment horizontal="right"/>
    </xf>
    <xf numFmtId="0" fontId="5" fillId="34" borderId="0" xfId="0" applyNumberFormat="1" applyFont="1" applyFill="1" applyBorder="1" applyAlignment="1" applyProtection="1">
      <alignment horizontal="right"/>
      <protection/>
    </xf>
    <xf numFmtId="1" fontId="5" fillId="34" borderId="0" xfId="0" applyNumberFormat="1" applyFont="1" applyFill="1" applyBorder="1" applyAlignment="1" applyProtection="1">
      <alignment horizontal="right"/>
      <protection/>
    </xf>
    <xf numFmtId="190" fontId="5" fillId="34" borderId="0" xfId="0" applyNumberFormat="1" applyFont="1" applyFill="1" applyBorder="1" applyAlignment="1" applyProtection="1">
      <alignment horizontal="right"/>
      <protection/>
    </xf>
    <xf numFmtId="0" fontId="5" fillId="34" borderId="0" xfId="0" applyNumberFormat="1" applyFont="1" applyFill="1" applyBorder="1" applyAlignment="1" applyProtection="1" quotePrefix="1">
      <alignment horizontal="right"/>
      <protection/>
    </xf>
    <xf numFmtId="1" fontId="5" fillId="34" borderId="0" xfId="0" applyNumberFormat="1" applyFont="1" applyFill="1" applyBorder="1" applyAlignment="1" applyProtection="1" quotePrefix="1">
      <alignment horizontal="right"/>
      <protection/>
    </xf>
    <xf numFmtId="190" fontId="5" fillId="34" borderId="0" xfId="0" applyNumberFormat="1" applyFont="1" applyFill="1" applyBorder="1" applyAlignment="1" applyProtection="1" quotePrefix="1">
      <alignment horizontal="right"/>
      <protection/>
    </xf>
    <xf numFmtId="0" fontId="5" fillId="35" borderId="0" xfId="0" applyNumberFormat="1" applyFont="1" applyFill="1" applyBorder="1" applyAlignment="1" applyProtection="1">
      <alignment horizontal="right"/>
      <protection/>
    </xf>
    <xf numFmtId="1" fontId="5" fillId="35" borderId="0" xfId="0" applyNumberFormat="1" applyFont="1" applyFill="1" applyBorder="1" applyAlignment="1" applyProtection="1">
      <alignment horizontal="right"/>
      <protection/>
    </xf>
    <xf numFmtId="190" fontId="5" fillId="35" borderId="0" xfId="0" applyNumberFormat="1" applyFont="1" applyFill="1" applyBorder="1" applyAlignment="1">
      <alignment horizontal="right"/>
    </xf>
    <xf numFmtId="190" fontId="5" fillId="35" borderId="0" xfId="0" applyNumberFormat="1" applyFont="1" applyFill="1" applyBorder="1" applyAlignment="1" applyProtection="1">
      <alignment horizontal="right"/>
      <protection/>
    </xf>
    <xf numFmtId="0" fontId="5" fillId="35" borderId="0" xfId="0" applyNumberFormat="1" applyFont="1" applyFill="1" applyBorder="1" applyAlignment="1" applyProtection="1" quotePrefix="1">
      <alignment horizontal="right"/>
      <protection/>
    </xf>
    <xf numFmtId="1" fontId="5" fillId="35" borderId="0" xfId="0" applyNumberFormat="1" applyFont="1" applyFill="1" applyBorder="1" applyAlignment="1" applyProtection="1" quotePrefix="1">
      <alignment horizontal="right"/>
      <protection/>
    </xf>
    <xf numFmtId="190" fontId="5" fillId="35" borderId="0" xfId="0" applyNumberFormat="1" applyFont="1" applyFill="1" applyBorder="1" applyAlignment="1" applyProtection="1" quotePrefix="1">
      <alignment horizontal="right"/>
      <protection/>
    </xf>
    <xf numFmtId="1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186" fontId="5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186" fontId="0" fillId="0" borderId="0" xfId="0" applyBorder="1" applyAlignment="1">
      <alignment/>
    </xf>
    <xf numFmtId="186" fontId="4" fillId="33" borderId="0" xfId="0" applyFont="1" applyFill="1" applyBorder="1" applyAlignment="1" applyProtection="1">
      <alignment horizontal="right"/>
      <protection/>
    </xf>
    <xf numFmtId="192" fontId="5" fillId="35" borderId="0" xfId="0" applyNumberFormat="1" applyFont="1" applyFill="1" applyBorder="1" applyAlignment="1" applyProtection="1">
      <alignment horizontal="right"/>
      <protection/>
    </xf>
    <xf numFmtId="194" fontId="5" fillId="35" borderId="0" xfId="0" applyNumberFormat="1" applyFont="1" applyFill="1" applyBorder="1" applyAlignment="1" applyProtection="1">
      <alignment horizontal="right"/>
      <protection/>
    </xf>
    <xf numFmtId="194" fontId="5" fillId="34" borderId="0" xfId="0" applyNumberFormat="1" applyFont="1" applyFill="1" applyBorder="1" applyAlignment="1" applyProtection="1">
      <alignment horizontal="right"/>
      <protection/>
    </xf>
    <xf numFmtId="192" fontId="5" fillId="34" borderId="0" xfId="0" applyNumberFormat="1" applyFont="1" applyFill="1" applyBorder="1" applyAlignment="1" applyProtection="1">
      <alignment horizontal="right"/>
      <protection/>
    </xf>
    <xf numFmtId="186" fontId="0" fillId="33" borderId="0" xfId="0" applyFill="1" applyBorder="1" applyAlignment="1">
      <alignment/>
    </xf>
    <xf numFmtId="0" fontId="5" fillId="34" borderId="10" xfId="0" applyNumberFormat="1" applyFont="1" applyFill="1" applyBorder="1" applyAlignment="1" applyProtection="1">
      <alignment horizontal="right"/>
      <protection/>
    </xf>
    <xf numFmtId="1" fontId="5" fillId="34" borderId="10" xfId="0" applyNumberFormat="1" applyFont="1" applyFill="1" applyBorder="1" applyAlignment="1" applyProtection="1">
      <alignment horizontal="right"/>
      <protection/>
    </xf>
    <xf numFmtId="190" fontId="5" fillId="34" borderId="10" xfId="0" applyNumberFormat="1" applyFont="1" applyFill="1" applyBorder="1" applyAlignment="1" applyProtection="1">
      <alignment horizontal="right"/>
      <protection/>
    </xf>
    <xf numFmtId="187" fontId="4" fillId="36" borderId="0" xfId="0" applyNumberFormat="1" applyFont="1" applyFill="1" applyBorder="1" applyAlignment="1" applyProtection="1">
      <alignment/>
      <protection/>
    </xf>
    <xf numFmtId="187" fontId="4" fillId="36" borderId="0" xfId="0" applyNumberFormat="1" applyFont="1" applyFill="1" applyBorder="1" applyAlignment="1">
      <alignment/>
    </xf>
    <xf numFmtId="186" fontId="0" fillId="36" borderId="0" xfId="0" applyFill="1" applyBorder="1" applyAlignment="1">
      <alignment/>
    </xf>
    <xf numFmtId="186" fontId="5" fillId="36" borderId="0" xfId="0" applyNumberFormat="1" applyFont="1" applyFill="1" applyBorder="1" applyAlignment="1" applyProtection="1">
      <alignment/>
      <protection/>
    </xf>
    <xf numFmtId="186" fontId="5" fillId="36" borderId="0" xfId="0" applyFont="1" applyFill="1" applyBorder="1" applyAlignment="1">
      <alignment/>
    </xf>
    <xf numFmtId="186" fontId="0" fillId="36" borderId="0" xfId="0" applyFill="1" applyBorder="1" applyAlignment="1">
      <alignment/>
    </xf>
    <xf numFmtId="187" fontId="5" fillId="36" borderId="0" xfId="0" applyNumberFormat="1" applyFont="1" applyFill="1" applyBorder="1" applyAlignment="1">
      <alignment/>
    </xf>
    <xf numFmtId="187" fontId="5" fillId="36" borderId="0" xfId="0" applyNumberFormat="1" applyFont="1" applyFill="1" applyBorder="1" applyAlignment="1" applyProtection="1" quotePrefix="1">
      <alignment horizontal="left"/>
      <protection/>
    </xf>
    <xf numFmtId="186" fontId="5" fillId="36" borderId="0" xfId="0" applyFont="1" applyFill="1" applyBorder="1" applyAlignment="1" quotePrefix="1">
      <alignment/>
    </xf>
    <xf numFmtId="187" fontId="5" fillId="36" borderId="0" xfId="0" applyNumberFormat="1" applyFont="1" applyFill="1" applyBorder="1" applyAlignment="1">
      <alignment/>
    </xf>
    <xf numFmtId="187" fontId="5" fillId="36" borderId="0" xfId="0" applyNumberFormat="1" applyFont="1" applyFill="1" applyBorder="1" applyAlignment="1" quotePrefix="1">
      <alignment/>
    </xf>
    <xf numFmtId="186" fontId="5" fillId="35" borderId="0" xfId="0" applyFont="1" applyFill="1" applyBorder="1" applyAlignment="1">
      <alignment horizontal="center"/>
    </xf>
    <xf numFmtId="186" fontId="0" fillId="35" borderId="0" xfId="0" applyFill="1" applyBorder="1" applyAlignment="1">
      <alignment horizontal="center"/>
    </xf>
    <xf numFmtId="186" fontId="0" fillId="34" borderId="0" xfId="0" applyFill="1" applyBorder="1" applyAlignment="1">
      <alignment horizontal="center"/>
    </xf>
    <xf numFmtId="186" fontId="7" fillId="35" borderId="0" xfId="0" applyFont="1" applyFill="1" applyBorder="1" applyAlignment="1">
      <alignment horizontal="center"/>
    </xf>
    <xf numFmtId="186" fontId="7" fillId="34" borderId="0" xfId="0" applyFont="1" applyFill="1" applyBorder="1" applyAlignment="1">
      <alignment horizontal="center"/>
    </xf>
    <xf numFmtId="190" fontId="4" fillId="34" borderId="0" xfId="0" applyNumberFormat="1" applyFont="1" applyFill="1" applyBorder="1" applyAlignment="1">
      <alignment horizontal="center"/>
    </xf>
    <xf numFmtId="192" fontId="45" fillId="34" borderId="10" xfId="0" applyNumberFormat="1" applyFont="1" applyFill="1" applyBorder="1" applyAlignment="1">
      <alignment horizontal="right"/>
    </xf>
    <xf numFmtId="1" fontId="4" fillId="33" borderId="0" xfId="0" applyNumberFormat="1" applyFont="1" applyFill="1" applyBorder="1" applyAlignment="1" applyProtection="1">
      <alignment horizontal="right"/>
      <protection/>
    </xf>
    <xf numFmtId="186" fontId="4" fillId="33" borderId="10" xfId="0" applyFont="1" applyFill="1" applyBorder="1" applyAlignment="1">
      <alignment horizontal="right"/>
    </xf>
    <xf numFmtId="187" fontId="4" fillId="33" borderId="11" xfId="0" applyNumberFormat="1" applyFont="1" applyFill="1" applyBorder="1" applyAlignment="1" applyProtection="1">
      <alignment horizontal="right"/>
      <protection/>
    </xf>
    <xf numFmtId="0" fontId="5" fillId="35" borderId="0" xfId="0" applyNumberFormat="1" applyFont="1" applyFill="1" applyBorder="1" applyAlignment="1">
      <alignment horizontal="right"/>
    </xf>
    <xf numFmtId="0" fontId="4" fillId="35" borderId="0" xfId="0" applyNumberFormat="1" applyFont="1" applyFill="1" applyBorder="1" applyAlignment="1" applyProtection="1">
      <alignment horizontal="right"/>
      <protection/>
    </xf>
    <xf numFmtId="190" fontId="4" fillId="35" borderId="0" xfId="0" applyNumberFormat="1" applyFont="1" applyFill="1" applyBorder="1" applyAlignment="1" applyProtection="1">
      <alignment horizontal="right"/>
      <protection/>
    </xf>
    <xf numFmtId="187" fontId="4" fillId="35" borderId="0" xfId="0" applyNumberFormat="1" applyFont="1" applyFill="1" applyBorder="1" applyAlignment="1">
      <alignment horizontal="right"/>
    </xf>
    <xf numFmtId="189" fontId="4" fillId="35" borderId="0" xfId="0" applyNumberFormat="1" applyFont="1" applyFill="1" applyBorder="1" applyAlignment="1">
      <alignment horizontal="right"/>
    </xf>
    <xf numFmtId="194" fontId="45" fillId="35" borderId="0" xfId="0" applyNumberFormat="1" applyFont="1" applyFill="1" applyBorder="1" applyAlignment="1">
      <alignment horizontal="right"/>
    </xf>
    <xf numFmtId="192" fontId="45" fillId="35" borderId="0" xfId="0" applyNumberFormat="1" applyFont="1" applyFill="1" applyBorder="1" applyAlignment="1">
      <alignment horizontal="right"/>
    </xf>
    <xf numFmtId="0" fontId="4" fillId="34" borderId="0" xfId="0" applyNumberFormat="1" applyFont="1" applyFill="1" applyBorder="1" applyAlignment="1" applyProtection="1">
      <alignment horizontal="right"/>
      <protection/>
    </xf>
    <xf numFmtId="190" fontId="4" fillId="34" borderId="0" xfId="0" applyNumberFormat="1" applyFont="1" applyFill="1" applyBorder="1" applyAlignment="1" applyProtection="1">
      <alignment horizontal="right"/>
      <protection/>
    </xf>
    <xf numFmtId="187" fontId="4" fillId="34" borderId="0" xfId="0" applyNumberFormat="1" applyFont="1" applyFill="1" applyBorder="1" applyAlignment="1">
      <alignment horizontal="right"/>
    </xf>
    <xf numFmtId="189" fontId="4" fillId="34" borderId="0" xfId="0" applyNumberFormat="1" applyFont="1" applyFill="1" applyBorder="1" applyAlignment="1">
      <alignment horizontal="right"/>
    </xf>
    <xf numFmtId="194" fontId="45" fillId="34" borderId="0" xfId="0" applyNumberFormat="1" applyFont="1" applyFill="1" applyBorder="1" applyAlignment="1">
      <alignment horizontal="right"/>
    </xf>
    <xf numFmtId="192" fontId="45" fillId="34" borderId="0" xfId="0" applyNumberFormat="1" applyFont="1" applyFill="1" applyBorder="1" applyAlignment="1">
      <alignment horizontal="right"/>
    </xf>
    <xf numFmtId="0" fontId="4" fillId="35" borderId="0" xfId="0" applyNumberFormat="1" applyFont="1" applyFill="1" applyBorder="1" applyAlignment="1" applyProtection="1" quotePrefix="1">
      <alignment horizontal="right"/>
      <protection/>
    </xf>
    <xf numFmtId="190" fontId="4" fillId="35" borderId="0" xfId="0" applyNumberFormat="1" applyFont="1" applyFill="1" applyBorder="1" applyAlignment="1" applyProtection="1" quotePrefix="1">
      <alignment horizontal="right"/>
      <protection/>
    </xf>
    <xf numFmtId="186" fontId="4" fillId="35" borderId="0" xfId="0" applyFont="1" applyFill="1" applyBorder="1" applyAlignment="1">
      <alignment horizontal="right"/>
    </xf>
    <xf numFmtId="194" fontId="45" fillId="35" borderId="0" xfId="0" applyNumberFormat="1" applyFont="1" applyFill="1" applyBorder="1" applyAlignment="1" quotePrefix="1">
      <alignment horizontal="right"/>
    </xf>
    <xf numFmtId="186" fontId="4" fillId="34" borderId="0" xfId="0" applyFont="1" applyFill="1" applyBorder="1" applyAlignment="1">
      <alignment horizontal="right"/>
    </xf>
    <xf numFmtId="1" fontId="4" fillId="35" borderId="0" xfId="0" applyNumberFormat="1" applyFont="1" applyFill="1" applyBorder="1" applyAlignment="1" applyProtection="1">
      <alignment horizontal="right"/>
      <protection/>
    </xf>
    <xf numFmtId="194" fontId="4" fillId="35" borderId="0" xfId="0" applyNumberFormat="1" applyFont="1" applyFill="1" applyBorder="1" applyAlignment="1">
      <alignment horizontal="right"/>
    </xf>
    <xf numFmtId="192" fontId="4" fillId="35" borderId="0" xfId="0" applyNumberFormat="1" applyFont="1" applyFill="1" applyBorder="1" applyAlignment="1">
      <alignment horizontal="right"/>
    </xf>
    <xf numFmtId="194" fontId="4" fillId="34" borderId="0" xfId="0" applyNumberFormat="1" applyFont="1" applyFill="1" applyBorder="1" applyAlignment="1">
      <alignment horizontal="right"/>
    </xf>
    <xf numFmtId="192" fontId="4" fillId="34" borderId="0" xfId="0" applyNumberFormat="1" applyFont="1" applyFill="1" applyBorder="1" applyAlignment="1">
      <alignment horizontal="right"/>
    </xf>
    <xf numFmtId="0" fontId="4" fillId="34" borderId="10" xfId="0" applyNumberFormat="1" applyFont="1" applyFill="1" applyBorder="1" applyAlignment="1" applyProtection="1">
      <alignment horizontal="right"/>
      <protection/>
    </xf>
    <xf numFmtId="190" fontId="4" fillId="34" borderId="10" xfId="0" applyNumberFormat="1" applyFont="1" applyFill="1" applyBorder="1" applyAlignment="1" applyProtection="1">
      <alignment horizontal="right"/>
      <protection/>
    </xf>
    <xf numFmtId="187" fontId="4" fillId="34" borderId="10" xfId="0" applyNumberFormat="1" applyFont="1" applyFill="1" applyBorder="1" applyAlignment="1">
      <alignment horizontal="right"/>
    </xf>
    <xf numFmtId="186" fontId="4" fillId="34" borderId="10" xfId="0" applyFont="1" applyFill="1" applyBorder="1" applyAlignment="1">
      <alignment horizontal="right"/>
    </xf>
    <xf numFmtId="194" fontId="45" fillId="34" borderId="10" xfId="0" applyNumberFormat="1" applyFont="1" applyFill="1" applyBorder="1" applyAlignment="1">
      <alignment horizontal="right"/>
    </xf>
    <xf numFmtId="1" fontId="4" fillId="33" borderId="11" xfId="0" applyNumberFormat="1" applyFont="1" applyFill="1" applyBorder="1" applyAlignment="1" applyProtection="1">
      <alignment horizontal="right"/>
      <protection/>
    </xf>
    <xf numFmtId="186" fontId="4" fillId="33" borderId="12" xfId="0" applyFont="1" applyFill="1" applyBorder="1" applyAlignment="1" applyProtection="1">
      <alignment horizontal="right"/>
      <protection/>
    </xf>
    <xf numFmtId="1" fontId="4" fillId="33" borderId="12" xfId="0" applyNumberFormat="1" applyFont="1" applyFill="1" applyBorder="1" applyAlignment="1" applyProtection="1">
      <alignment horizontal="right"/>
      <protection/>
    </xf>
    <xf numFmtId="187" fontId="4" fillId="33" borderId="13" xfId="0" applyNumberFormat="1" applyFont="1" applyFill="1" applyBorder="1" applyAlignment="1" applyProtection="1">
      <alignment horizontal="right"/>
      <protection/>
    </xf>
    <xf numFmtId="186" fontId="4" fillId="33" borderId="14" xfId="0" applyFont="1" applyFill="1" applyBorder="1" applyAlignment="1">
      <alignment horizontal="right"/>
    </xf>
    <xf numFmtId="186" fontId="4" fillId="33" borderId="11" xfId="0" applyFont="1" applyFill="1" applyBorder="1" applyAlignment="1" applyProtection="1">
      <alignment horizontal="right"/>
      <protection/>
    </xf>
    <xf numFmtId="186" fontId="5" fillId="35" borderId="0" xfId="0" applyFont="1" applyFill="1" applyBorder="1" applyAlignment="1">
      <alignment horizontal="right"/>
    </xf>
    <xf numFmtId="1" fontId="46" fillId="35" borderId="0" xfId="0" applyNumberFormat="1" applyFont="1" applyFill="1" applyBorder="1" applyAlignment="1">
      <alignment horizontal="right"/>
    </xf>
    <xf numFmtId="2" fontId="46" fillId="35" borderId="0" xfId="0" applyNumberFormat="1" applyFont="1" applyFill="1" applyBorder="1" applyAlignment="1">
      <alignment horizontal="right"/>
    </xf>
    <xf numFmtId="1" fontId="46" fillId="34" borderId="0" xfId="0" applyNumberFormat="1" applyFont="1" applyFill="1" applyBorder="1" applyAlignment="1">
      <alignment horizontal="right"/>
    </xf>
    <xf numFmtId="2" fontId="46" fillId="34" borderId="0" xfId="0" applyNumberFormat="1" applyFont="1" applyFill="1" applyBorder="1" applyAlignment="1">
      <alignment horizontal="right"/>
    </xf>
    <xf numFmtId="1" fontId="46" fillId="35" borderId="0" xfId="0" applyNumberFormat="1" applyFont="1" applyFill="1" applyBorder="1" applyAlignment="1" quotePrefix="1">
      <alignment horizontal="right"/>
    </xf>
    <xf numFmtId="2" fontId="5" fillId="35" borderId="0" xfId="0" applyNumberFormat="1" applyFont="1" applyFill="1" applyBorder="1" applyAlignment="1" applyProtection="1">
      <alignment horizontal="right"/>
      <protection/>
    </xf>
    <xf numFmtId="2" fontId="5" fillId="34" borderId="0" xfId="0" applyNumberFormat="1" applyFont="1" applyFill="1" applyBorder="1" applyAlignment="1" applyProtection="1">
      <alignment horizontal="right"/>
      <protection/>
    </xf>
    <xf numFmtId="1" fontId="46" fillId="34" borderId="0" xfId="0" applyNumberFormat="1" applyFont="1" applyFill="1" applyBorder="1" applyAlignment="1" quotePrefix="1">
      <alignment horizontal="right"/>
    </xf>
    <xf numFmtId="0" fontId="5" fillId="34" borderId="10" xfId="0" applyNumberFormat="1" applyFont="1" applyFill="1" applyBorder="1" applyAlignment="1">
      <alignment horizontal="right"/>
    </xf>
    <xf numFmtId="2" fontId="45" fillId="34" borderId="10" xfId="0" applyNumberFormat="1" applyFont="1" applyFill="1" applyBorder="1" applyAlignment="1">
      <alignment horizontal="right"/>
    </xf>
    <xf numFmtId="1" fontId="45" fillId="34" borderId="10" xfId="0" applyNumberFormat="1" applyFont="1" applyFill="1" applyBorder="1" applyAlignment="1">
      <alignment horizontal="right"/>
    </xf>
    <xf numFmtId="194" fontId="46" fillId="35" borderId="0" xfId="0" applyNumberFormat="1" applyFont="1" applyFill="1" applyBorder="1" applyAlignment="1">
      <alignment horizontal="right"/>
    </xf>
    <xf numFmtId="192" fontId="46" fillId="35" borderId="0" xfId="0" applyNumberFormat="1" applyFont="1" applyFill="1" applyBorder="1" applyAlignment="1">
      <alignment horizontal="right"/>
    </xf>
    <xf numFmtId="194" fontId="46" fillId="34" borderId="0" xfId="0" applyNumberFormat="1" applyFont="1" applyFill="1" applyBorder="1" applyAlignment="1">
      <alignment horizontal="right"/>
    </xf>
    <xf numFmtId="192" fontId="46" fillId="34" borderId="0" xfId="0" applyNumberFormat="1" applyFont="1" applyFill="1" applyBorder="1" applyAlignment="1">
      <alignment horizontal="right"/>
    </xf>
    <xf numFmtId="194" fontId="46" fillId="35" borderId="0" xfId="0" applyNumberFormat="1" applyFont="1" applyFill="1" applyBorder="1" applyAlignment="1" quotePrefix="1">
      <alignment horizontal="right"/>
    </xf>
    <xf numFmtId="194" fontId="46" fillId="34" borderId="0" xfId="0" applyNumberFormat="1" applyFont="1" applyFill="1" applyBorder="1" applyAlignment="1" quotePrefix="1">
      <alignment horizontal="right"/>
    </xf>
    <xf numFmtId="186" fontId="0" fillId="33" borderId="10" xfId="0" applyFill="1" applyBorder="1" applyAlignment="1">
      <alignment horizontal="center"/>
    </xf>
    <xf numFmtId="186" fontId="0" fillId="33" borderId="11" xfId="0" applyFill="1" applyBorder="1" applyAlignment="1">
      <alignment horizontal="center"/>
    </xf>
    <xf numFmtId="187" fontId="4" fillId="33" borderId="15" xfId="0" applyNumberFormat="1" applyFont="1" applyFill="1" applyBorder="1" applyAlignment="1" applyProtection="1">
      <alignment horizontal="right"/>
      <protection/>
    </xf>
    <xf numFmtId="186" fontId="4" fillId="33" borderId="10" xfId="0" applyFont="1" applyFill="1" applyBorder="1" applyAlignment="1" applyProtection="1">
      <alignment horizontal="right"/>
      <protection/>
    </xf>
    <xf numFmtId="186" fontId="0" fillId="33" borderId="16" xfId="0" applyFill="1" applyBorder="1" applyAlignment="1">
      <alignment/>
    </xf>
    <xf numFmtId="186" fontId="0" fillId="33" borderId="17" xfId="0" applyFill="1" applyBorder="1" applyAlignment="1">
      <alignment/>
    </xf>
    <xf numFmtId="186" fontId="5" fillId="33" borderId="17" xfId="0" applyFont="1" applyFill="1" applyBorder="1" applyAlignment="1">
      <alignment/>
    </xf>
    <xf numFmtId="186" fontId="5" fillId="33" borderId="18" xfId="0" applyFont="1" applyFill="1" applyBorder="1" applyAlignment="1">
      <alignment/>
    </xf>
    <xf numFmtId="186" fontId="6" fillId="33" borderId="12" xfId="0" applyFont="1" applyFill="1" applyBorder="1" applyAlignment="1" applyProtection="1">
      <alignment/>
      <protection/>
    </xf>
    <xf numFmtId="186" fontId="5" fillId="33" borderId="12" xfId="0" applyFont="1" applyFill="1" applyBorder="1" applyAlignment="1">
      <alignment/>
    </xf>
    <xf numFmtId="186" fontId="5" fillId="33" borderId="19" xfId="0" applyNumberFormat="1" applyFont="1" applyFill="1" applyBorder="1" applyAlignment="1" applyProtection="1">
      <alignment/>
      <protection/>
    </xf>
    <xf numFmtId="186" fontId="6" fillId="33" borderId="12" xfId="0" applyFont="1" applyFill="1" applyBorder="1" applyAlignment="1" applyProtection="1" quotePrefix="1">
      <alignment/>
      <protection/>
    </xf>
    <xf numFmtId="186" fontId="5" fillId="33" borderId="14" xfId="0" applyFont="1" applyFill="1" applyBorder="1" applyAlignment="1">
      <alignment/>
    </xf>
    <xf numFmtId="186" fontId="4" fillId="33" borderId="12" xfId="0" applyFont="1" applyFill="1" applyBorder="1" applyAlignment="1" applyProtection="1">
      <alignment horizontal="left"/>
      <protection/>
    </xf>
    <xf numFmtId="186" fontId="4" fillId="33" borderId="15" xfId="0" applyFont="1" applyFill="1" applyBorder="1" applyAlignment="1" applyProtection="1">
      <alignment horizontal="right"/>
      <protection/>
    </xf>
    <xf numFmtId="186" fontId="4" fillId="33" borderId="12" xfId="0" applyFont="1" applyFill="1" applyBorder="1" applyAlignment="1">
      <alignment horizontal="left"/>
    </xf>
    <xf numFmtId="186" fontId="4" fillId="33" borderId="19" xfId="0" applyFont="1" applyFill="1" applyBorder="1" applyAlignment="1" applyProtection="1">
      <alignment horizontal="right"/>
      <protection/>
    </xf>
    <xf numFmtId="186" fontId="4" fillId="33" borderId="20" xfId="0" applyFont="1" applyFill="1" applyBorder="1" applyAlignment="1" applyProtection="1">
      <alignment horizontal="right"/>
      <protection/>
    </xf>
    <xf numFmtId="1" fontId="4" fillId="33" borderId="19" xfId="0" applyNumberFormat="1" applyFont="1" applyFill="1" applyBorder="1" applyAlignment="1" applyProtection="1">
      <alignment horizontal="right"/>
      <protection/>
    </xf>
    <xf numFmtId="186" fontId="4" fillId="33" borderId="13" xfId="0" applyFont="1" applyFill="1" applyBorder="1" applyAlignment="1" applyProtection="1">
      <alignment horizontal="left"/>
      <protection/>
    </xf>
    <xf numFmtId="186" fontId="5" fillId="35" borderId="19" xfId="0" applyFont="1" applyFill="1" applyBorder="1" applyAlignment="1">
      <alignment horizontal="right"/>
    </xf>
    <xf numFmtId="190" fontId="5" fillId="34" borderId="19" xfId="0" applyNumberFormat="1" applyFont="1" applyFill="1" applyBorder="1" applyAlignment="1">
      <alignment horizontal="right"/>
    </xf>
    <xf numFmtId="186" fontId="5" fillId="33" borderId="12" xfId="0" applyFont="1" applyFill="1" applyBorder="1" applyAlignment="1" applyProtection="1">
      <alignment horizontal="left"/>
      <protection/>
    </xf>
    <xf numFmtId="2" fontId="46" fillId="35" borderId="19" xfId="0" applyNumberFormat="1" applyFont="1" applyFill="1" applyBorder="1" applyAlignment="1">
      <alignment horizontal="right"/>
    </xf>
    <xf numFmtId="2" fontId="46" fillId="34" borderId="19" xfId="0" applyNumberFormat="1" applyFont="1" applyFill="1" applyBorder="1" applyAlignment="1">
      <alignment horizontal="right"/>
    </xf>
    <xf numFmtId="2" fontId="46" fillId="35" borderId="19" xfId="0" applyNumberFormat="1" applyFont="1" applyFill="1" applyBorder="1" applyAlignment="1" quotePrefix="1">
      <alignment horizontal="right"/>
    </xf>
    <xf numFmtId="2" fontId="5" fillId="35" borderId="19" xfId="0" applyNumberFormat="1" applyFont="1" applyFill="1" applyBorder="1" applyAlignment="1" applyProtection="1">
      <alignment horizontal="right"/>
      <protection/>
    </xf>
    <xf numFmtId="2" fontId="5" fillId="34" borderId="19" xfId="0" applyNumberFormat="1" applyFont="1" applyFill="1" applyBorder="1" applyAlignment="1" applyProtection="1">
      <alignment horizontal="right"/>
      <protection/>
    </xf>
    <xf numFmtId="2" fontId="46" fillId="34" borderId="19" xfId="0" applyNumberFormat="1" applyFont="1" applyFill="1" applyBorder="1" applyAlignment="1" quotePrefix="1">
      <alignment horizontal="right"/>
    </xf>
    <xf numFmtId="186" fontId="5" fillId="33" borderId="14" xfId="0" applyFont="1" applyFill="1" applyBorder="1" applyAlignment="1" applyProtection="1">
      <alignment horizontal="left"/>
      <protection/>
    </xf>
    <xf numFmtId="2" fontId="45" fillId="34" borderId="20" xfId="0" applyNumberFormat="1" applyFont="1" applyFill="1" applyBorder="1" applyAlignment="1">
      <alignment horizontal="right"/>
    </xf>
    <xf numFmtId="187" fontId="4" fillId="36" borderId="12" xfId="0" applyNumberFormat="1" applyFont="1" applyFill="1" applyBorder="1" applyAlignment="1" applyProtection="1">
      <alignment/>
      <protection/>
    </xf>
    <xf numFmtId="187" fontId="4" fillId="36" borderId="19" xfId="0" applyNumberFormat="1" applyFont="1" applyFill="1" applyBorder="1" applyAlignment="1">
      <alignment/>
    </xf>
    <xf numFmtId="186" fontId="5" fillId="36" borderId="12" xfId="0" applyFont="1" applyFill="1" applyBorder="1" applyAlignment="1">
      <alignment/>
    </xf>
    <xf numFmtId="187" fontId="5" fillId="36" borderId="19" xfId="0" applyNumberFormat="1" applyFont="1" applyFill="1" applyBorder="1" applyAlignment="1">
      <alignment/>
    </xf>
    <xf numFmtId="187" fontId="5" fillId="36" borderId="12" xfId="0" applyNumberFormat="1" applyFont="1" applyFill="1" applyBorder="1" applyAlignment="1" applyProtection="1" quotePrefix="1">
      <alignment horizontal="left"/>
      <protection/>
    </xf>
    <xf numFmtId="186" fontId="5" fillId="36" borderId="19" xfId="0" applyFont="1" applyFill="1" applyBorder="1" applyAlignment="1">
      <alignment/>
    </xf>
    <xf numFmtId="186" fontId="5" fillId="36" borderId="12" xfId="0" applyFont="1" applyFill="1" applyBorder="1" applyAlignment="1" quotePrefix="1">
      <alignment/>
    </xf>
    <xf numFmtId="187" fontId="5" fillId="36" borderId="12" xfId="0" applyNumberFormat="1" applyFont="1" applyFill="1" applyBorder="1" applyAlignment="1" quotePrefix="1">
      <alignment/>
    </xf>
    <xf numFmtId="187" fontId="5" fillId="36" borderId="19" xfId="0" applyNumberFormat="1" applyFont="1" applyFill="1" applyBorder="1" applyAlignment="1">
      <alignment/>
    </xf>
    <xf numFmtId="186" fontId="5" fillId="36" borderId="14" xfId="0" applyFont="1" applyFill="1" applyBorder="1" applyAlignment="1">
      <alignment/>
    </xf>
    <xf numFmtId="187" fontId="5" fillId="36" borderId="10" xfId="0" applyNumberFormat="1" applyFont="1" applyFill="1" applyBorder="1" applyAlignment="1" applyProtection="1">
      <alignment/>
      <protection/>
    </xf>
    <xf numFmtId="189" fontId="5" fillId="36" borderId="10" xfId="0" applyNumberFormat="1" applyFont="1" applyFill="1" applyBorder="1" applyAlignment="1" applyProtection="1">
      <alignment/>
      <protection/>
    </xf>
    <xf numFmtId="186" fontId="5" fillId="36" borderId="10" xfId="0" applyFont="1" applyFill="1" applyBorder="1" applyAlignment="1">
      <alignment/>
    </xf>
    <xf numFmtId="186" fontId="5" fillId="36" borderId="20" xfId="0" applyFont="1" applyFill="1" applyBorder="1" applyAlignment="1">
      <alignment/>
    </xf>
    <xf numFmtId="186" fontId="5" fillId="33" borderId="19" xfId="0" applyFont="1" applyFill="1" applyBorder="1" applyAlignment="1">
      <alignment/>
    </xf>
    <xf numFmtId="187" fontId="5" fillId="33" borderId="14" xfId="0" applyNumberFormat="1" applyFont="1" applyFill="1" applyBorder="1" applyAlignment="1" applyProtection="1">
      <alignment/>
      <protection/>
    </xf>
    <xf numFmtId="186" fontId="5" fillId="35" borderId="12" xfId="0" applyFont="1" applyFill="1" applyBorder="1" applyAlignment="1">
      <alignment horizontal="right"/>
    </xf>
    <xf numFmtId="0" fontId="5" fillId="34" borderId="12" xfId="0" applyNumberFormat="1" applyFont="1" applyFill="1" applyBorder="1" applyAlignment="1">
      <alignment horizontal="right"/>
    </xf>
    <xf numFmtId="0" fontId="5" fillId="35" borderId="12" xfId="0" applyNumberFormat="1" applyFont="1" applyFill="1" applyBorder="1" applyAlignment="1" applyProtection="1">
      <alignment horizontal="right"/>
      <protection/>
    </xf>
    <xf numFmtId="192" fontId="46" fillId="35" borderId="19" xfId="0" applyNumberFormat="1" applyFont="1" applyFill="1" applyBorder="1" applyAlignment="1">
      <alignment horizontal="right"/>
    </xf>
    <xf numFmtId="0" fontId="5" fillId="34" borderId="12" xfId="0" applyNumberFormat="1" applyFont="1" applyFill="1" applyBorder="1" applyAlignment="1" applyProtection="1">
      <alignment horizontal="right"/>
      <protection/>
    </xf>
    <xf numFmtId="192" fontId="46" fillId="34" borderId="19" xfId="0" applyNumberFormat="1" applyFont="1" applyFill="1" applyBorder="1" applyAlignment="1">
      <alignment horizontal="right"/>
    </xf>
    <xf numFmtId="0" fontId="5" fillId="35" borderId="12" xfId="0" applyNumberFormat="1" applyFont="1" applyFill="1" applyBorder="1" applyAlignment="1" applyProtection="1" quotePrefix="1">
      <alignment horizontal="right"/>
      <protection/>
    </xf>
    <xf numFmtId="192" fontId="46" fillId="35" borderId="19" xfId="0" applyNumberFormat="1" applyFont="1" applyFill="1" applyBorder="1" applyAlignment="1" quotePrefix="1">
      <alignment horizontal="right"/>
    </xf>
    <xf numFmtId="192" fontId="5" fillId="35" borderId="19" xfId="0" applyNumberFormat="1" applyFont="1" applyFill="1" applyBorder="1" applyAlignment="1" applyProtection="1">
      <alignment horizontal="right"/>
      <protection/>
    </xf>
    <xf numFmtId="192" fontId="5" fillId="34" borderId="19" xfId="0" applyNumberFormat="1" applyFont="1" applyFill="1" applyBorder="1" applyAlignment="1" applyProtection="1">
      <alignment horizontal="right"/>
      <protection/>
    </xf>
    <xf numFmtId="192" fontId="46" fillId="34" borderId="19" xfId="0" applyNumberFormat="1" applyFont="1" applyFill="1" applyBorder="1" applyAlignment="1" quotePrefix="1">
      <alignment horizontal="right"/>
    </xf>
    <xf numFmtId="0" fontId="5" fillId="34" borderId="14" xfId="0" applyNumberFormat="1" applyFont="1" applyFill="1" applyBorder="1" applyAlignment="1" applyProtection="1">
      <alignment horizontal="right"/>
      <protection/>
    </xf>
    <xf numFmtId="192" fontId="45" fillId="34" borderId="20" xfId="0" applyNumberFormat="1" applyFont="1" applyFill="1" applyBorder="1" applyAlignment="1">
      <alignment horizontal="right"/>
    </xf>
    <xf numFmtId="187" fontId="5" fillId="36" borderId="14" xfId="0" applyNumberFormat="1" applyFont="1" applyFill="1" applyBorder="1" applyAlignment="1" applyProtection="1">
      <alignment/>
      <protection/>
    </xf>
    <xf numFmtId="187" fontId="4" fillId="33" borderId="17" xfId="0" applyNumberFormat="1" applyFont="1" applyFill="1" applyBorder="1" applyAlignment="1" applyProtection="1">
      <alignment horizontal="right"/>
      <protection/>
    </xf>
    <xf numFmtId="186" fontId="0" fillId="33" borderId="18" xfId="0" applyFill="1" applyBorder="1" applyAlignment="1">
      <alignment/>
    </xf>
    <xf numFmtId="186" fontId="0" fillId="33" borderId="19" xfId="0" applyFill="1" applyBorder="1" applyAlignment="1">
      <alignment/>
    </xf>
    <xf numFmtId="186" fontId="4" fillId="33" borderId="14" xfId="0" applyFont="1" applyFill="1" applyBorder="1" applyAlignment="1">
      <alignment/>
    </xf>
    <xf numFmtId="186" fontId="0" fillId="33" borderId="15" xfId="0" applyFill="1" applyBorder="1" applyAlignment="1">
      <alignment horizontal="center"/>
    </xf>
    <xf numFmtId="1" fontId="4" fillId="33" borderId="15" xfId="0" applyNumberFormat="1" applyFont="1" applyFill="1" applyBorder="1" applyAlignment="1" applyProtection="1">
      <alignment horizontal="right"/>
      <protection/>
    </xf>
    <xf numFmtId="186" fontId="5" fillId="35" borderId="12" xfId="0" applyFont="1" applyFill="1" applyBorder="1" applyAlignment="1">
      <alignment horizontal="center"/>
    </xf>
    <xf numFmtId="186" fontId="7" fillId="35" borderId="19" xfId="0" applyFont="1" applyFill="1" applyBorder="1" applyAlignment="1">
      <alignment horizontal="center"/>
    </xf>
    <xf numFmtId="0" fontId="4" fillId="34" borderId="12" xfId="0" applyNumberFormat="1" applyFont="1" applyFill="1" applyBorder="1" applyAlignment="1">
      <alignment horizontal="center"/>
    </xf>
    <xf numFmtId="186" fontId="7" fillId="34" borderId="19" xfId="0" applyFont="1" applyFill="1" applyBorder="1" applyAlignment="1">
      <alignment horizontal="center"/>
    </xf>
    <xf numFmtId="0" fontId="4" fillId="35" borderId="12" xfId="0" applyNumberFormat="1" applyFont="1" applyFill="1" applyBorder="1" applyAlignment="1" applyProtection="1">
      <alignment horizontal="right"/>
      <protection/>
    </xf>
    <xf numFmtId="192" fontId="45" fillId="35" borderId="19" xfId="0" applyNumberFormat="1" applyFont="1" applyFill="1" applyBorder="1" applyAlignment="1">
      <alignment horizontal="right"/>
    </xf>
    <xf numFmtId="0" fontId="4" fillId="34" borderId="12" xfId="0" applyNumberFormat="1" applyFont="1" applyFill="1" applyBorder="1" applyAlignment="1" applyProtection="1">
      <alignment horizontal="right"/>
      <protection/>
    </xf>
    <xf numFmtId="192" fontId="45" fillId="34" borderId="19" xfId="0" applyNumberFormat="1" applyFont="1" applyFill="1" applyBorder="1" applyAlignment="1">
      <alignment horizontal="right"/>
    </xf>
    <xf numFmtId="192" fontId="45" fillId="35" borderId="19" xfId="0" applyNumberFormat="1" applyFont="1" applyFill="1" applyBorder="1" applyAlignment="1" quotePrefix="1">
      <alignment horizontal="right"/>
    </xf>
    <xf numFmtId="192" fontId="4" fillId="35" borderId="19" xfId="0" applyNumberFormat="1" applyFont="1" applyFill="1" applyBorder="1" applyAlignment="1">
      <alignment horizontal="right"/>
    </xf>
    <xf numFmtId="192" fontId="4" fillId="34" borderId="19" xfId="0" applyNumberFormat="1" applyFont="1" applyFill="1" applyBorder="1" applyAlignment="1">
      <alignment horizontal="right"/>
    </xf>
    <xf numFmtId="0" fontId="4" fillId="34" borderId="14" xfId="0" applyNumberFormat="1" applyFont="1" applyFill="1" applyBorder="1" applyAlignment="1" applyProtection="1">
      <alignment horizontal="right"/>
      <protection/>
    </xf>
    <xf numFmtId="186" fontId="0" fillId="36" borderId="19" xfId="0" applyFill="1" applyBorder="1" applyAlignment="1">
      <alignment/>
    </xf>
    <xf numFmtId="186" fontId="0" fillId="36" borderId="10" xfId="0" applyFill="1" applyBorder="1" applyAlignment="1">
      <alignment/>
    </xf>
    <xf numFmtId="186" fontId="0" fillId="36" borderId="20" xfId="0" applyFill="1" applyBorder="1" applyAlignment="1">
      <alignment/>
    </xf>
    <xf numFmtId="186" fontId="6" fillId="33" borderId="12" xfId="0" applyFont="1" applyFill="1" applyBorder="1" applyAlignment="1" applyProtection="1">
      <alignment horizontal="center"/>
      <protection/>
    </xf>
    <xf numFmtId="186" fontId="6" fillId="33" borderId="0" xfId="0" applyFont="1" applyFill="1" applyBorder="1" applyAlignment="1" applyProtection="1">
      <alignment horizontal="center"/>
      <protection/>
    </xf>
    <xf numFmtId="186" fontId="6" fillId="33" borderId="12" xfId="0" applyFont="1" applyFill="1" applyBorder="1" applyAlignment="1" applyProtection="1" quotePrefix="1">
      <alignment horizontal="center"/>
      <protection/>
    </xf>
    <xf numFmtId="186" fontId="6" fillId="33" borderId="0" xfId="0" applyFont="1" applyFill="1" applyBorder="1" applyAlignment="1" applyProtection="1" quotePrefix="1">
      <alignment horizontal="center"/>
      <protection/>
    </xf>
    <xf numFmtId="186" fontId="6" fillId="33" borderId="10" xfId="0" applyFont="1" applyFill="1" applyBorder="1" applyAlignment="1" applyProtection="1">
      <alignment horizontal="right"/>
      <protection/>
    </xf>
    <xf numFmtId="186" fontId="8" fillId="0" borderId="10" xfId="0" applyFont="1" applyBorder="1" applyAlignment="1">
      <alignment/>
    </xf>
    <xf numFmtId="186" fontId="8" fillId="0" borderId="20" xfId="0" applyFont="1" applyBorder="1" applyAlignment="1">
      <alignment/>
    </xf>
    <xf numFmtId="186" fontId="6" fillId="33" borderId="13" xfId="0" applyFont="1" applyFill="1" applyBorder="1" applyAlignment="1" applyProtection="1">
      <alignment horizontal="right"/>
      <protection/>
    </xf>
    <xf numFmtId="186" fontId="6" fillId="33" borderId="11" xfId="0" applyFont="1" applyFill="1" applyBorder="1" applyAlignment="1" applyProtection="1">
      <alignment horizontal="right"/>
      <protection/>
    </xf>
    <xf numFmtId="186" fontId="4" fillId="33" borderId="14" xfId="0" applyFont="1" applyFill="1" applyBorder="1" applyAlignment="1" applyProtection="1">
      <alignment horizontal="right"/>
      <protection/>
    </xf>
    <xf numFmtId="186" fontId="4" fillId="33" borderId="10" xfId="0" applyFont="1" applyFill="1" applyBorder="1" applyAlignment="1" applyProtection="1">
      <alignment horizontal="right"/>
      <protection/>
    </xf>
    <xf numFmtId="186" fontId="4" fillId="33" borderId="14" xfId="0" applyFont="1" applyFill="1" applyBorder="1" applyAlignment="1" applyProtection="1" quotePrefix="1">
      <alignment horizontal="center"/>
      <protection/>
    </xf>
    <xf numFmtId="186" fontId="4" fillId="33" borderId="10" xfId="0" applyFont="1" applyFill="1" applyBorder="1" applyAlignment="1" applyProtection="1" quotePrefix="1">
      <alignment horizontal="center"/>
      <protection/>
    </xf>
    <xf numFmtId="186" fontId="0" fillId="0" borderId="10" xfId="0" applyBorder="1" applyAlignment="1">
      <alignment horizontal="right"/>
    </xf>
    <xf numFmtId="186" fontId="0" fillId="0" borderId="20" xfId="0" applyBorder="1" applyAlignment="1">
      <alignment horizontal="right"/>
    </xf>
    <xf numFmtId="186" fontId="6" fillId="33" borderId="19" xfId="0" applyFont="1" applyFill="1" applyBorder="1" applyAlignment="1" applyProtection="1">
      <alignment horizontal="center"/>
      <protection/>
    </xf>
    <xf numFmtId="186" fontId="6" fillId="33" borderId="19" xfId="0" applyFont="1" applyFill="1" applyBorder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0"/>
  <sheetViews>
    <sheetView tabSelected="1" view="pageBreakPreview" zoomScaleSheetLayoutView="100" zoomScalePageLayoutView="0" workbookViewId="0" topLeftCell="A43">
      <selection activeCell="AB3" sqref="AB3"/>
    </sheetView>
  </sheetViews>
  <sheetFormatPr defaultColWidth="9.00390625" defaultRowHeight="12.75"/>
  <cols>
    <col min="1" max="1" width="16.375" style="0" customWidth="1"/>
    <col min="2" max="2" width="11.625" style="0" customWidth="1"/>
    <col min="3" max="3" width="10.75390625" style="0" customWidth="1"/>
    <col min="4" max="4" width="13.50390625" style="0" customWidth="1"/>
    <col min="5" max="5" width="9.25390625" style="0" customWidth="1"/>
    <col min="6" max="6" width="11.375" style="0" customWidth="1"/>
    <col min="7" max="7" width="13.50390625" style="0" customWidth="1"/>
    <col min="8" max="8" width="11.125" style="0" customWidth="1"/>
    <col min="9" max="9" width="12.00390625" style="0" customWidth="1"/>
    <col min="10" max="10" width="12.50390625" style="0" customWidth="1"/>
    <col min="11" max="11" width="12.00390625" style="0" customWidth="1"/>
    <col min="12" max="12" width="10.25390625" style="0" customWidth="1"/>
    <col min="13" max="13" width="11.875" style="0" customWidth="1"/>
    <col min="14" max="15" width="13.50390625" style="0" customWidth="1"/>
    <col min="16" max="16" width="13.375" style="0" customWidth="1"/>
    <col min="17" max="17" width="12.25390625" style="0" customWidth="1"/>
    <col min="18" max="32" width="13.50390625" style="0" customWidth="1"/>
    <col min="33" max="37" width="17.00390625" style="0" customWidth="1"/>
  </cols>
  <sheetData>
    <row r="1" spans="1:37" ht="12.75">
      <c r="A1" s="115"/>
      <c r="B1" s="116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8"/>
      <c r="N1" s="115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8"/>
      <c r="Z1" s="115"/>
      <c r="AA1" s="172"/>
      <c r="AB1" s="116"/>
      <c r="AC1" s="116"/>
      <c r="AD1" s="116"/>
      <c r="AE1" s="116"/>
      <c r="AF1" s="116"/>
      <c r="AG1" s="116"/>
      <c r="AH1" s="116"/>
      <c r="AI1" s="116"/>
      <c r="AJ1" s="116"/>
      <c r="AK1" s="173"/>
    </row>
    <row r="2" spans="1:37" ht="15.75">
      <c r="A2" s="119"/>
      <c r="B2" s="194" t="s">
        <v>46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208"/>
      <c r="N2" s="193" t="s">
        <v>46</v>
      </c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208"/>
      <c r="Z2" s="193" t="s">
        <v>46</v>
      </c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208"/>
    </row>
    <row r="3" spans="1:37" ht="12.75">
      <c r="A3" s="120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121"/>
      <c r="N3" s="120"/>
      <c r="O3" s="2"/>
      <c r="P3" s="2"/>
      <c r="Q3" s="2"/>
      <c r="R3" s="2"/>
      <c r="S3" s="2"/>
      <c r="T3" s="2"/>
      <c r="U3" s="2"/>
      <c r="V3" s="2"/>
      <c r="W3" s="2"/>
      <c r="X3" s="2"/>
      <c r="Y3" s="156"/>
      <c r="Z3" s="120"/>
      <c r="AA3" s="2"/>
      <c r="AB3" s="34"/>
      <c r="AC3" s="34"/>
      <c r="AD3" s="34"/>
      <c r="AE3" s="34"/>
      <c r="AF3" s="34"/>
      <c r="AG3" s="34"/>
      <c r="AH3" s="34"/>
      <c r="AI3" s="34"/>
      <c r="AJ3" s="34"/>
      <c r="AK3" s="174"/>
    </row>
    <row r="4" spans="1:37" ht="15.75">
      <c r="A4" s="122"/>
      <c r="B4" s="196" t="s">
        <v>47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209"/>
      <c r="N4" s="195" t="s">
        <v>47</v>
      </c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209"/>
      <c r="Z4" s="195" t="s">
        <v>47</v>
      </c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209"/>
    </row>
    <row r="5" spans="1:37" ht="15.75">
      <c r="A5" s="119"/>
      <c r="B5" s="194" t="s">
        <v>41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208"/>
      <c r="N5" s="193" t="s">
        <v>41</v>
      </c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208"/>
      <c r="Z5" s="193" t="s">
        <v>41</v>
      </c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208"/>
    </row>
    <row r="6" spans="1:37" ht="15.75">
      <c r="A6" s="123"/>
      <c r="B6" s="5"/>
      <c r="C6" s="6"/>
      <c r="D6" s="6"/>
      <c r="E6" s="6"/>
      <c r="F6" s="6"/>
      <c r="G6" s="6"/>
      <c r="H6" s="197" t="s">
        <v>168</v>
      </c>
      <c r="I6" s="198"/>
      <c r="J6" s="198"/>
      <c r="K6" s="198"/>
      <c r="L6" s="198"/>
      <c r="M6" s="199"/>
      <c r="N6" s="157"/>
      <c r="O6" s="4"/>
      <c r="P6" s="4"/>
      <c r="Q6" s="4"/>
      <c r="R6" s="4"/>
      <c r="S6" s="4"/>
      <c r="T6" s="197" t="s">
        <v>168</v>
      </c>
      <c r="U6" s="198"/>
      <c r="V6" s="198"/>
      <c r="W6" s="198"/>
      <c r="X6" s="198"/>
      <c r="Y6" s="199"/>
      <c r="Z6" s="175"/>
      <c r="AA6" s="114"/>
      <c r="AB6" s="7"/>
      <c r="AC6" s="7"/>
      <c r="AD6" s="7"/>
      <c r="AE6" s="7"/>
      <c r="AF6" s="203" t="s">
        <v>167</v>
      </c>
      <c r="AG6" s="206"/>
      <c r="AH6" s="206"/>
      <c r="AI6" s="206"/>
      <c r="AJ6" s="206"/>
      <c r="AK6" s="207"/>
    </row>
    <row r="7" spans="1:37" ht="15.75">
      <c r="A7" s="124" t="s">
        <v>0</v>
      </c>
      <c r="B7" s="200" t="s">
        <v>42</v>
      </c>
      <c r="C7" s="201"/>
      <c r="D7" s="201"/>
      <c r="E7" s="201"/>
      <c r="F7" s="201"/>
      <c r="G7" s="201"/>
      <c r="H7" s="114"/>
      <c r="I7" s="92"/>
      <c r="J7" s="92"/>
      <c r="K7" s="92"/>
      <c r="L7" s="92"/>
      <c r="M7" s="125"/>
      <c r="N7" s="202" t="s">
        <v>39</v>
      </c>
      <c r="O7" s="203"/>
      <c r="P7" s="203"/>
      <c r="Q7" s="203"/>
      <c r="R7" s="203"/>
      <c r="S7" s="203"/>
      <c r="T7" s="114"/>
      <c r="U7" s="114"/>
      <c r="V7" s="114"/>
      <c r="W7" s="114"/>
      <c r="X7" s="114"/>
      <c r="Y7" s="128"/>
      <c r="Z7" s="204" t="s">
        <v>40</v>
      </c>
      <c r="AA7" s="205"/>
      <c r="AB7" s="205"/>
      <c r="AC7" s="205"/>
      <c r="AD7" s="205"/>
      <c r="AE7" s="205"/>
      <c r="AF7" s="111"/>
      <c r="AG7" s="112"/>
      <c r="AH7" s="112"/>
      <c r="AI7" s="112"/>
      <c r="AJ7" s="112"/>
      <c r="AK7" s="176"/>
    </row>
    <row r="8" spans="1:37" ht="12.75">
      <c r="A8" s="126" t="s">
        <v>56</v>
      </c>
      <c r="B8" s="88" t="s">
        <v>1</v>
      </c>
      <c r="C8" s="29" t="s">
        <v>2</v>
      </c>
      <c r="D8" s="29" t="s">
        <v>1</v>
      </c>
      <c r="E8" s="29" t="s">
        <v>2</v>
      </c>
      <c r="F8" s="29" t="s">
        <v>1</v>
      </c>
      <c r="G8" s="29" t="s">
        <v>2</v>
      </c>
      <c r="H8" s="29" t="s">
        <v>1</v>
      </c>
      <c r="I8" s="29" t="s">
        <v>2</v>
      </c>
      <c r="J8" s="29" t="s">
        <v>1</v>
      </c>
      <c r="K8" s="29" t="s">
        <v>2</v>
      </c>
      <c r="L8" s="29" t="s">
        <v>1</v>
      </c>
      <c r="M8" s="127" t="s">
        <v>2</v>
      </c>
      <c r="N8" s="88" t="s">
        <v>1</v>
      </c>
      <c r="O8" s="29" t="s">
        <v>2</v>
      </c>
      <c r="P8" s="29" t="s">
        <v>1</v>
      </c>
      <c r="Q8" s="29" t="s">
        <v>2</v>
      </c>
      <c r="R8" s="29" t="s">
        <v>1</v>
      </c>
      <c r="S8" s="29" t="s">
        <v>2</v>
      </c>
      <c r="T8" s="29" t="s">
        <v>1</v>
      </c>
      <c r="U8" s="29" t="s">
        <v>2</v>
      </c>
      <c r="V8" s="29" t="s">
        <v>1</v>
      </c>
      <c r="W8" s="29" t="s">
        <v>164</v>
      </c>
      <c r="X8" s="29" t="s">
        <v>1</v>
      </c>
      <c r="Y8" s="127" t="s">
        <v>164</v>
      </c>
      <c r="Z8" s="88" t="s">
        <v>3</v>
      </c>
      <c r="AA8" s="29" t="s">
        <v>4</v>
      </c>
      <c r="AB8" s="29" t="s">
        <v>3</v>
      </c>
      <c r="AC8" s="29" t="s">
        <v>4</v>
      </c>
      <c r="AD8" s="29" t="s">
        <v>1</v>
      </c>
      <c r="AE8" s="29" t="s">
        <v>2</v>
      </c>
      <c r="AF8" s="29" t="s">
        <v>1</v>
      </c>
      <c r="AG8" s="29" t="s">
        <v>2</v>
      </c>
      <c r="AH8" s="29" t="s">
        <v>1</v>
      </c>
      <c r="AI8" s="29" t="s">
        <v>2</v>
      </c>
      <c r="AJ8" s="29" t="s">
        <v>1</v>
      </c>
      <c r="AK8" s="127" t="s">
        <v>2</v>
      </c>
    </row>
    <row r="9" spans="1:37" ht="12.75">
      <c r="A9" s="126" t="s">
        <v>57</v>
      </c>
      <c r="B9" s="91"/>
      <c r="C9" s="114" t="s">
        <v>5</v>
      </c>
      <c r="D9" s="57"/>
      <c r="E9" s="114" t="s">
        <v>5</v>
      </c>
      <c r="F9" s="57"/>
      <c r="G9" s="114" t="s">
        <v>5</v>
      </c>
      <c r="H9" s="57"/>
      <c r="I9" s="114" t="s">
        <v>5</v>
      </c>
      <c r="J9" s="114"/>
      <c r="K9" s="114" t="s">
        <v>5</v>
      </c>
      <c r="L9" s="114"/>
      <c r="M9" s="128" t="s">
        <v>5</v>
      </c>
      <c r="N9" s="91"/>
      <c r="O9" s="114" t="s">
        <v>5</v>
      </c>
      <c r="P9" s="57"/>
      <c r="Q9" s="114" t="s">
        <v>5</v>
      </c>
      <c r="R9" s="57"/>
      <c r="S9" s="114" t="s">
        <v>5</v>
      </c>
      <c r="T9" s="57"/>
      <c r="U9" s="114" t="s">
        <v>5</v>
      </c>
      <c r="V9" s="114"/>
      <c r="W9" s="114" t="s">
        <v>165</v>
      </c>
      <c r="X9" s="114"/>
      <c r="Y9" s="128" t="s">
        <v>165</v>
      </c>
      <c r="Z9" s="91"/>
      <c r="AA9" s="114" t="s">
        <v>5</v>
      </c>
      <c r="AB9" s="57"/>
      <c r="AC9" s="114" t="s">
        <v>5</v>
      </c>
      <c r="AD9" s="57"/>
      <c r="AE9" s="114" t="s">
        <v>5</v>
      </c>
      <c r="AF9" s="57"/>
      <c r="AG9" s="114" t="s">
        <v>5</v>
      </c>
      <c r="AH9" s="29"/>
      <c r="AI9" s="29" t="s">
        <v>5</v>
      </c>
      <c r="AJ9" s="29"/>
      <c r="AK9" s="127" t="s">
        <v>5</v>
      </c>
    </row>
    <row r="10" spans="1:42" ht="12.75">
      <c r="A10" s="126"/>
      <c r="B10" s="89">
        <v>2010</v>
      </c>
      <c r="C10" s="56">
        <v>2010</v>
      </c>
      <c r="D10" s="56">
        <v>2011</v>
      </c>
      <c r="E10" s="56">
        <v>2011</v>
      </c>
      <c r="F10" s="56">
        <v>2012</v>
      </c>
      <c r="G10" s="56">
        <v>2012</v>
      </c>
      <c r="H10" s="56">
        <v>2013</v>
      </c>
      <c r="I10" s="56">
        <v>2013</v>
      </c>
      <c r="J10" s="56">
        <v>2014</v>
      </c>
      <c r="K10" s="56">
        <v>2014</v>
      </c>
      <c r="L10" s="56">
        <v>2016</v>
      </c>
      <c r="M10" s="129">
        <v>2016</v>
      </c>
      <c r="N10" s="89">
        <v>2010</v>
      </c>
      <c r="O10" s="56">
        <v>2010</v>
      </c>
      <c r="P10" s="56">
        <v>2011</v>
      </c>
      <c r="Q10" s="56">
        <v>2011</v>
      </c>
      <c r="R10" s="56">
        <v>2012</v>
      </c>
      <c r="S10" s="56">
        <v>2012</v>
      </c>
      <c r="T10" s="56">
        <v>2013</v>
      </c>
      <c r="U10" s="56">
        <v>2013</v>
      </c>
      <c r="V10" s="56">
        <v>2014</v>
      </c>
      <c r="W10" s="56">
        <v>2014</v>
      </c>
      <c r="X10" s="56">
        <v>2016</v>
      </c>
      <c r="Y10" s="129">
        <v>2016</v>
      </c>
      <c r="Z10" s="89">
        <v>2010</v>
      </c>
      <c r="AA10" s="56">
        <v>2010</v>
      </c>
      <c r="AB10" s="56">
        <v>2011</v>
      </c>
      <c r="AC10" s="56">
        <v>2011</v>
      </c>
      <c r="AD10" s="56">
        <v>2012</v>
      </c>
      <c r="AE10" s="56">
        <v>2012</v>
      </c>
      <c r="AF10" s="56">
        <v>2013</v>
      </c>
      <c r="AG10" s="56">
        <v>2013</v>
      </c>
      <c r="AH10" s="87">
        <v>2014</v>
      </c>
      <c r="AI10" s="87">
        <v>2014</v>
      </c>
      <c r="AJ10" s="87">
        <v>2016</v>
      </c>
      <c r="AK10" s="177">
        <v>2016</v>
      </c>
      <c r="AP10" s="23"/>
    </row>
    <row r="11" spans="1:37" ht="12.75">
      <c r="A11" s="130" t="s">
        <v>6</v>
      </c>
      <c r="B11" s="90">
        <v>2</v>
      </c>
      <c r="C11" s="58">
        <v>3</v>
      </c>
      <c r="D11" s="58">
        <v>4</v>
      </c>
      <c r="E11" s="58">
        <v>5</v>
      </c>
      <c r="F11" s="58">
        <v>6</v>
      </c>
      <c r="G11" s="58">
        <v>7</v>
      </c>
      <c r="H11" s="58">
        <v>8</v>
      </c>
      <c r="I11" s="58">
        <v>9</v>
      </c>
      <c r="J11" s="58">
        <v>10</v>
      </c>
      <c r="K11" s="58">
        <v>11</v>
      </c>
      <c r="L11" s="58">
        <v>12</v>
      </c>
      <c r="M11" s="113">
        <v>13</v>
      </c>
      <c r="N11" s="90">
        <v>14</v>
      </c>
      <c r="O11" s="58">
        <v>15</v>
      </c>
      <c r="P11" s="58">
        <v>16</v>
      </c>
      <c r="Q11" s="58">
        <v>17</v>
      </c>
      <c r="R11" s="58">
        <v>18</v>
      </c>
      <c r="S11" s="58">
        <v>19</v>
      </c>
      <c r="T11" s="58">
        <v>20</v>
      </c>
      <c r="U11" s="58">
        <v>21</v>
      </c>
      <c r="V11" s="58">
        <v>22</v>
      </c>
      <c r="W11" s="58">
        <v>23</v>
      </c>
      <c r="X11" s="58">
        <v>24</v>
      </c>
      <c r="Y11" s="113">
        <v>25</v>
      </c>
      <c r="Z11" s="90">
        <v>26</v>
      </c>
      <c r="AA11" s="58">
        <v>27</v>
      </c>
      <c r="AB11" s="58">
        <v>28</v>
      </c>
      <c r="AC11" s="58">
        <v>29</v>
      </c>
      <c r="AD11" s="58">
        <v>30</v>
      </c>
      <c r="AE11" s="58">
        <v>31</v>
      </c>
      <c r="AF11" s="58">
        <v>32</v>
      </c>
      <c r="AG11" s="58">
        <v>33</v>
      </c>
      <c r="AH11" s="58">
        <v>34</v>
      </c>
      <c r="AI11" s="58">
        <v>35</v>
      </c>
      <c r="AJ11" s="58">
        <v>36</v>
      </c>
      <c r="AK11" s="113">
        <v>37</v>
      </c>
    </row>
    <row r="12" spans="1:37" ht="12.75">
      <c r="A12" s="120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131"/>
      <c r="N12" s="158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131"/>
      <c r="Z12" s="178"/>
      <c r="AA12" s="49"/>
      <c r="AB12" s="50"/>
      <c r="AC12" s="50"/>
      <c r="AD12" s="50"/>
      <c r="AE12" s="50"/>
      <c r="AF12" s="52"/>
      <c r="AG12" s="52"/>
      <c r="AH12" s="52"/>
      <c r="AI12" s="52"/>
      <c r="AJ12" s="52"/>
      <c r="AK12" s="179"/>
    </row>
    <row r="13" spans="1:37" ht="12.75">
      <c r="A13" s="124" t="s">
        <v>7</v>
      </c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132"/>
      <c r="N13" s="159"/>
      <c r="O13" s="9"/>
      <c r="P13" s="9"/>
      <c r="Q13" s="9"/>
      <c r="R13" s="9"/>
      <c r="S13" s="9"/>
      <c r="T13" s="9"/>
      <c r="U13" s="9"/>
      <c r="V13" s="9"/>
      <c r="W13" s="9"/>
      <c r="X13" s="9"/>
      <c r="Y13" s="132"/>
      <c r="Z13" s="180"/>
      <c r="AA13" s="54"/>
      <c r="AB13" s="51"/>
      <c r="AC13" s="51"/>
      <c r="AD13" s="51"/>
      <c r="AE13" s="51"/>
      <c r="AF13" s="53"/>
      <c r="AG13" s="53"/>
      <c r="AH13" s="53"/>
      <c r="AI13" s="53"/>
      <c r="AJ13" s="53"/>
      <c r="AK13" s="181"/>
    </row>
    <row r="14" spans="1:37" ht="12.75">
      <c r="A14" s="133" t="s">
        <v>8</v>
      </c>
      <c r="B14" s="16">
        <v>6827</v>
      </c>
      <c r="C14" s="17">
        <v>33783</v>
      </c>
      <c r="D14" s="59">
        <v>3901</v>
      </c>
      <c r="E14" s="18">
        <v>50229.77</v>
      </c>
      <c r="F14" s="59">
        <v>4086</v>
      </c>
      <c r="G14" s="59" t="s">
        <v>58</v>
      </c>
      <c r="H14" s="94">
        <v>4182</v>
      </c>
      <c r="I14" s="95">
        <v>84853.082891249</v>
      </c>
      <c r="J14" s="94">
        <v>3880</v>
      </c>
      <c r="K14" s="95">
        <v>92911.26</v>
      </c>
      <c r="L14" s="94">
        <v>887</v>
      </c>
      <c r="M14" s="134">
        <v>28683.766637546</v>
      </c>
      <c r="N14" s="160">
        <v>55601</v>
      </c>
      <c r="O14" s="16">
        <v>28282</v>
      </c>
      <c r="P14" s="59">
        <v>37132</v>
      </c>
      <c r="Q14" s="19">
        <v>40378.7</v>
      </c>
      <c r="R14" s="59">
        <v>43241</v>
      </c>
      <c r="S14" s="59" t="s">
        <v>91</v>
      </c>
      <c r="T14" s="105">
        <v>49516</v>
      </c>
      <c r="U14" s="106">
        <v>45411.8401105</v>
      </c>
      <c r="V14" s="105">
        <v>55532</v>
      </c>
      <c r="W14" s="106">
        <v>51736.28</v>
      </c>
      <c r="X14" s="105">
        <v>14424</v>
      </c>
      <c r="Y14" s="161">
        <v>16345.59199216</v>
      </c>
      <c r="Z14" s="182">
        <f aca="true" t="shared" si="0" ref="Z14:Z35">+B14+N14</f>
        <v>62428</v>
      </c>
      <c r="AA14" s="60">
        <f aca="true" t="shared" si="1" ref="AA14:AA20">C14+O14</f>
        <v>62065</v>
      </c>
      <c r="AB14" s="60">
        <v>41033</v>
      </c>
      <c r="AC14" s="61">
        <v>90608.47</v>
      </c>
      <c r="AD14" s="62">
        <f aca="true" t="shared" si="2" ref="AD14:AD37">F14+R14</f>
        <v>47327</v>
      </c>
      <c r="AE14" s="63" t="s">
        <v>125</v>
      </c>
      <c r="AF14" s="64">
        <v>53698</v>
      </c>
      <c r="AG14" s="65">
        <v>130264.923001749</v>
      </c>
      <c r="AH14" s="64">
        <v>59412</v>
      </c>
      <c r="AI14" s="65">
        <v>144647.53999999998</v>
      </c>
      <c r="AJ14" s="64">
        <v>15311</v>
      </c>
      <c r="AK14" s="183">
        <v>45029.358629706</v>
      </c>
    </row>
    <row r="15" spans="1:37" ht="12.75">
      <c r="A15" s="133" t="s">
        <v>9</v>
      </c>
      <c r="B15" s="10">
        <v>29</v>
      </c>
      <c r="C15" s="11">
        <v>48</v>
      </c>
      <c r="D15" s="8">
        <v>21</v>
      </c>
      <c r="E15" s="9">
        <v>59.19</v>
      </c>
      <c r="F15" s="8">
        <v>18</v>
      </c>
      <c r="G15" s="8" t="s">
        <v>59</v>
      </c>
      <c r="H15" s="96">
        <v>18</v>
      </c>
      <c r="I15" s="97">
        <v>70.944249</v>
      </c>
      <c r="J15" s="96">
        <v>16</v>
      </c>
      <c r="K15" s="97">
        <v>70.36</v>
      </c>
      <c r="L15" s="96">
        <v>16</v>
      </c>
      <c r="M15" s="135">
        <v>238.195283</v>
      </c>
      <c r="N15" s="162">
        <v>281</v>
      </c>
      <c r="O15" s="10">
        <v>46</v>
      </c>
      <c r="P15" s="8">
        <v>211</v>
      </c>
      <c r="Q15" s="12">
        <v>70.8</v>
      </c>
      <c r="R15" s="8">
        <v>188</v>
      </c>
      <c r="S15" s="8" t="s">
        <v>92</v>
      </c>
      <c r="T15" s="107">
        <v>202</v>
      </c>
      <c r="U15" s="108">
        <v>86.096957</v>
      </c>
      <c r="V15" s="107">
        <v>155</v>
      </c>
      <c r="W15" s="108">
        <v>93.63</v>
      </c>
      <c r="X15" s="107">
        <v>175</v>
      </c>
      <c r="Y15" s="163">
        <v>246.77540108</v>
      </c>
      <c r="Z15" s="184">
        <f t="shared" si="0"/>
        <v>310</v>
      </c>
      <c r="AA15" s="66">
        <f t="shared" si="1"/>
        <v>94</v>
      </c>
      <c r="AB15" s="66">
        <v>232</v>
      </c>
      <c r="AC15" s="67">
        <v>129.99</v>
      </c>
      <c r="AD15" s="68">
        <f t="shared" si="2"/>
        <v>206</v>
      </c>
      <c r="AE15" s="69" t="s">
        <v>126</v>
      </c>
      <c r="AF15" s="70">
        <v>220</v>
      </c>
      <c r="AG15" s="71">
        <v>157.041206</v>
      </c>
      <c r="AH15" s="70">
        <v>171</v>
      </c>
      <c r="AI15" s="71">
        <v>164</v>
      </c>
      <c r="AJ15" s="70">
        <v>191</v>
      </c>
      <c r="AK15" s="185">
        <v>484.97068408</v>
      </c>
    </row>
    <row r="16" spans="1:37" ht="12.75">
      <c r="A16" s="133" t="s">
        <v>10</v>
      </c>
      <c r="B16" s="16">
        <v>700</v>
      </c>
      <c r="C16" s="17">
        <v>3220</v>
      </c>
      <c r="D16" s="59">
        <v>647</v>
      </c>
      <c r="E16" s="18">
        <v>3053.32</v>
      </c>
      <c r="F16" s="59">
        <v>632</v>
      </c>
      <c r="G16" s="59" t="s">
        <v>60</v>
      </c>
      <c r="H16" s="94">
        <v>654</v>
      </c>
      <c r="I16" s="95">
        <v>5608.9401073</v>
      </c>
      <c r="J16" s="94">
        <v>488</v>
      </c>
      <c r="K16" s="95">
        <v>5809</v>
      </c>
      <c r="L16" s="94">
        <v>496</v>
      </c>
      <c r="M16" s="134">
        <v>5940.3958253</v>
      </c>
      <c r="N16" s="160">
        <v>5593</v>
      </c>
      <c r="O16" s="16">
        <v>1708</v>
      </c>
      <c r="P16" s="59">
        <v>5216</v>
      </c>
      <c r="Q16" s="19">
        <v>1944.97</v>
      </c>
      <c r="R16" s="59">
        <v>4989</v>
      </c>
      <c r="S16" s="59" t="s">
        <v>93</v>
      </c>
      <c r="T16" s="105">
        <v>5305</v>
      </c>
      <c r="U16" s="106">
        <v>2497.73177565</v>
      </c>
      <c r="V16" s="105">
        <v>4383</v>
      </c>
      <c r="W16" s="106">
        <v>2580.4</v>
      </c>
      <c r="X16" s="105">
        <v>4871</v>
      </c>
      <c r="Y16" s="161">
        <v>3312.3737992</v>
      </c>
      <c r="Z16" s="182">
        <f t="shared" si="0"/>
        <v>6293</v>
      </c>
      <c r="AA16" s="60">
        <f t="shared" si="1"/>
        <v>4928</v>
      </c>
      <c r="AB16" s="60">
        <v>5863</v>
      </c>
      <c r="AC16" s="61">
        <v>4998.29</v>
      </c>
      <c r="AD16" s="62">
        <f t="shared" si="2"/>
        <v>5621</v>
      </c>
      <c r="AE16" s="63" t="s">
        <v>127</v>
      </c>
      <c r="AF16" s="64">
        <v>5959</v>
      </c>
      <c r="AG16" s="65">
        <v>8106.6718829500005</v>
      </c>
      <c r="AH16" s="64">
        <v>4871</v>
      </c>
      <c r="AI16" s="65">
        <v>8389.4</v>
      </c>
      <c r="AJ16" s="64">
        <v>5367</v>
      </c>
      <c r="AK16" s="183">
        <v>9252.7696245</v>
      </c>
    </row>
    <row r="17" spans="1:37" ht="12.75">
      <c r="A17" s="133" t="s">
        <v>11</v>
      </c>
      <c r="B17" s="10">
        <v>1214</v>
      </c>
      <c r="C17" s="11">
        <v>592</v>
      </c>
      <c r="D17" s="8">
        <v>467</v>
      </c>
      <c r="E17" s="9">
        <v>846.83</v>
      </c>
      <c r="F17" s="8">
        <v>725</v>
      </c>
      <c r="G17" s="8" t="s">
        <v>61</v>
      </c>
      <c r="H17" s="96">
        <v>802</v>
      </c>
      <c r="I17" s="97">
        <v>985.1724548999999</v>
      </c>
      <c r="J17" s="96">
        <v>565</v>
      </c>
      <c r="K17" s="97">
        <v>983.93</v>
      </c>
      <c r="L17" s="96">
        <v>607</v>
      </c>
      <c r="M17" s="135">
        <v>21837.3126425</v>
      </c>
      <c r="N17" s="162">
        <v>8083</v>
      </c>
      <c r="O17" s="10">
        <v>867</v>
      </c>
      <c r="P17" s="8">
        <v>6614</v>
      </c>
      <c r="Q17" s="12">
        <v>1045.41</v>
      </c>
      <c r="R17" s="8">
        <v>8814</v>
      </c>
      <c r="S17" s="8" t="s">
        <v>94</v>
      </c>
      <c r="T17" s="107">
        <v>11291</v>
      </c>
      <c r="U17" s="108">
        <v>1629.9229529999998</v>
      </c>
      <c r="V17" s="107">
        <v>10436</v>
      </c>
      <c r="W17" s="108">
        <v>1903.22</v>
      </c>
      <c r="X17" s="107">
        <v>14264</v>
      </c>
      <c r="Y17" s="163">
        <v>3380.4904069</v>
      </c>
      <c r="Z17" s="184">
        <f t="shared" si="0"/>
        <v>9297</v>
      </c>
      <c r="AA17" s="66">
        <f t="shared" si="1"/>
        <v>1459</v>
      </c>
      <c r="AB17" s="66">
        <v>7081</v>
      </c>
      <c r="AC17" s="67">
        <v>1892.2400000000002</v>
      </c>
      <c r="AD17" s="68">
        <f t="shared" si="2"/>
        <v>9539</v>
      </c>
      <c r="AE17" s="69" t="s">
        <v>128</v>
      </c>
      <c r="AF17" s="70">
        <v>12093</v>
      </c>
      <c r="AG17" s="71">
        <v>2615.0954079000003</v>
      </c>
      <c r="AH17" s="70">
        <v>11001</v>
      </c>
      <c r="AI17" s="71">
        <v>2887.15</v>
      </c>
      <c r="AJ17" s="70">
        <v>14871</v>
      </c>
      <c r="AK17" s="185">
        <v>25217.8030494</v>
      </c>
    </row>
    <row r="18" spans="1:37" ht="12.75">
      <c r="A18" s="133" t="s">
        <v>50</v>
      </c>
      <c r="B18" s="16">
        <v>362</v>
      </c>
      <c r="C18" s="17">
        <v>2199</v>
      </c>
      <c r="D18" s="59">
        <v>351</v>
      </c>
      <c r="E18" s="18">
        <v>11364.54</v>
      </c>
      <c r="F18" s="59">
        <v>398</v>
      </c>
      <c r="G18" s="59" t="s">
        <v>62</v>
      </c>
      <c r="H18" s="94">
        <v>438</v>
      </c>
      <c r="I18" s="95">
        <v>14767.694053899999</v>
      </c>
      <c r="J18" s="94">
        <v>464</v>
      </c>
      <c r="K18" s="95">
        <v>15691.36</v>
      </c>
      <c r="L18" s="94">
        <v>491</v>
      </c>
      <c r="M18" s="134">
        <v>16303.5259441</v>
      </c>
      <c r="N18" s="160">
        <v>3488</v>
      </c>
      <c r="O18" s="16">
        <v>1378</v>
      </c>
      <c r="P18" s="59">
        <v>3776</v>
      </c>
      <c r="Q18" s="19">
        <v>1838.13</v>
      </c>
      <c r="R18" s="59">
        <v>4431</v>
      </c>
      <c r="S18" s="59" t="s">
        <v>95</v>
      </c>
      <c r="T18" s="105">
        <v>4893</v>
      </c>
      <c r="U18" s="106">
        <v>2753.0871805</v>
      </c>
      <c r="V18" s="105">
        <v>5403</v>
      </c>
      <c r="W18" s="106">
        <v>2895.61</v>
      </c>
      <c r="X18" s="105">
        <v>6131</v>
      </c>
      <c r="Y18" s="161">
        <v>3971.6938757000003</v>
      </c>
      <c r="Z18" s="182">
        <f t="shared" si="0"/>
        <v>3850</v>
      </c>
      <c r="AA18" s="60">
        <f t="shared" si="1"/>
        <v>3577</v>
      </c>
      <c r="AB18" s="60">
        <v>4127</v>
      </c>
      <c r="AC18" s="61">
        <v>13202.670000000002</v>
      </c>
      <c r="AD18" s="62">
        <f t="shared" si="2"/>
        <v>4829</v>
      </c>
      <c r="AE18" s="63" t="s">
        <v>129</v>
      </c>
      <c r="AF18" s="64">
        <v>5331</v>
      </c>
      <c r="AG18" s="65">
        <v>17520.781234399998</v>
      </c>
      <c r="AH18" s="64">
        <v>5867</v>
      </c>
      <c r="AI18" s="65">
        <v>18586.97</v>
      </c>
      <c r="AJ18" s="64">
        <v>6622</v>
      </c>
      <c r="AK18" s="183">
        <v>20275.2198198</v>
      </c>
    </row>
    <row r="19" spans="1:37" ht="12.75">
      <c r="A19" s="133" t="s">
        <v>12</v>
      </c>
      <c r="B19" s="10">
        <v>250</v>
      </c>
      <c r="C19" s="11">
        <v>1587</v>
      </c>
      <c r="D19" s="8">
        <v>190</v>
      </c>
      <c r="E19" s="9">
        <v>1547.44</v>
      </c>
      <c r="F19" s="8">
        <v>190</v>
      </c>
      <c r="G19" s="8" t="s">
        <v>63</v>
      </c>
      <c r="H19" s="96">
        <v>191</v>
      </c>
      <c r="I19" s="97">
        <v>1233.9969137</v>
      </c>
      <c r="J19" s="96">
        <v>160</v>
      </c>
      <c r="K19" s="97">
        <v>1448.11</v>
      </c>
      <c r="L19" s="96">
        <v>154</v>
      </c>
      <c r="M19" s="135">
        <v>1526.5951918</v>
      </c>
      <c r="N19" s="162">
        <v>4933</v>
      </c>
      <c r="O19" s="10">
        <v>1437</v>
      </c>
      <c r="P19" s="8">
        <v>4389</v>
      </c>
      <c r="Q19" s="12">
        <v>1774.02</v>
      </c>
      <c r="R19" s="8">
        <v>4666</v>
      </c>
      <c r="S19" s="8" t="s">
        <v>96</v>
      </c>
      <c r="T19" s="107">
        <v>5005</v>
      </c>
      <c r="U19" s="108">
        <v>2367.4824574060003</v>
      </c>
      <c r="V19" s="107">
        <v>4577</v>
      </c>
      <c r="W19" s="108">
        <v>2485.97</v>
      </c>
      <c r="X19" s="107">
        <v>4801</v>
      </c>
      <c r="Y19" s="163">
        <v>2921.632497683</v>
      </c>
      <c r="Z19" s="184">
        <f t="shared" si="0"/>
        <v>5183</v>
      </c>
      <c r="AA19" s="66">
        <f t="shared" si="1"/>
        <v>3024</v>
      </c>
      <c r="AB19" s="66">
        <v>4579</v>
      </c>
      <c r="AC19" s="67">
        <v>3321.46</v>
      </c>
      <c r="AD19" s="68">
        <f t="shared" si="2"/>
        <v>4856</v>
      </c>
      <c r="AE19" s="69" t="s">
        <v>130</v>
      </c>
      <c r="AF19" s="70">
        <v>5196</v>
      </c>
      <c r="AG19" s="71">
        <v>3601.479371106</v>
      </c>
      <c r="AH19" s="70">
        <v>4737</v>
      </c>
      <c r="AI19" s="71">
        <v>3934.08</v>
      </c>
      <c r="AJ19" s="70">
        <v>4955</v>
      </c>
      <c r="AK19" s="185">
        <v>4448.227689483</v>
      </c>
    </row>
    <row r="20" spans="1:37" ht="12.75">
      <c r="A20" s="133" t="s">
        <v>13</v>
      </c>
      <c r="B20" s="16">
        <v>5906</v>
      </c>
      <c r="C20" s="17">
        <v>67080</v>
      </c>
      <c r="D20" s="59">
        <v>4811</v>
      </c>
      <c r="E20" s="18">
        <v>83501.34</v>
      </c>
      <c r="F20" s="59">
        <v>4917</v>
      </c>
      <c r="G20" s="59" t="s">
        <v>64</v>
      </c>
      <c r="H20" s="94">
        <v>5011</v>
      </c>
      <c r="I20" s="95">
        <v>103072.3523516</v>
      </c>
      <c r="J20" s="94">
        <v>3851</v>
      </c>
      <c r="K20" s="95">
        <v>121792.5</v>
      </c>
      <c r="L20" s="94">
        <v>3993</v>
      </c>
      <c r="M20" s="134">
        <v>150432.7971159</v>
      </c>
      <c r="N20" s="160">
        <v>42271</v>
      </c>
      <c r="O20" s="16">
        <v>13290</v>
      </c>
      <c r="P20" s="59">
        <v>35205</v>
      </c>
      <c r="Q20" s="19">
        <v>21664.98</v>
      </c>
      <c r="R20" s="59">
        <v>38882</v>
      </c>
      <c r="S20" s="59" t="s">
        <v>97</v>
      </c>
      <c r="T20" s="105">
        <v>42920</v>
      </c>
      <c r="U20" s="106">
        <v>33628.636493545</v>
      </c>
      <c r="V20" s="105">
        <v>45921</v>
      </c>
      <c r="W20" s="106">
        <v>39273.24</v>
      </c>
      <c r="X20" s="105">
        <v>50862</v>
      </c>
      <c r="Y20" s="161">
        <v>57185.922826</v>
      </c>
      <c r="Z20" s="182">
        <f t="shared" si="0"/>
        <v>48177</v>
      </c>
      <c r="AA20" s="60">
        <f t="shared" si="1"/>
        <v>80370</v>
      </c>
      <c r="AB20" s="60">
        <v>40016</v>
      </c>
      <c r="AC20" s="61">
        <v>105166.31999999999</v>
      </c>
      <c r="AD20" s="62">
        <f t="shared" si="2"/>
        <v>43799</v>
      </c>
      <c r="AE20" s="63" t="s">
        <v>131</v>
      </c>
      <c r="AF20" s="64">
        <v>47931</v>
      </c>
      <c r="AG20" s="65">
        <v>136700.988845145</v>
      </c>
      <c r="AH20" s="64">
        <v>49772</v>
      </c>
      <c r="AI20" s="65">
        <v>161065.74</v>
      </c>
      <c r="AJ20" s="64">
        <v>54855</v>
      </c>
      <c r="AK20" s="183">
        <v>207618.7199419</v>
      </c>
    </row>
    <row r="21" spans="1:37" ht="12.75">
      <c r="A21" s="133" t="s">
        <v>14</v>
      </c>
      <c r="B21" s="10">
        <v>1019</v>
      </c>
      <c r="C21" s="11">
        <v>22520</v>
      </c>
      <c r="D21" s="8">
        <v>828</v>
      </c>
      <c r="E21" s="9">
        <v>29759.5</v>
      </c>
      <c r="F21" s="8">
        <v>857</v>
      </c>
      <c r="G21" s="8" t="s">
        <v>65</v>
      </c>
      <c r="H21" s="96">
        <v>919</v>
      </c>
      <c r="I21" s="97">
        <v>38920.629864275994</v>
      </c>
      <c r="J21" s="96">
        <v>961</v>
      </c>
      <c r="K21" s="97">
        <v>42000.52</v>
      </c>
      <c r="L21" s="96">
        <v>1029</v>
      </c>
      <c r="M21" s="135">
        <v>42361.15035</v>
      </c>
      <c r="N21" s="162">
        <v>8930</v>
      </c>
      <c r="O21" s="10">
        <v>7451</v>
      </c>
      <c r="P21" s="8">
        <v>8860</v>
      </c>
      <c r="Q21" s="12">
        <v>11494.15</v>
      </c>
      <c r="R21" s="8">
        <v>11399</v>
      </c>
      <c r="S21" s="8" t="s">
        <v>98</v>
      </c>
      <c r="T21" s="107">
        <v>14309</v>
      </c>
      <c r="U21" s="108">
        <v>21208.042911198005</v>
      </c>
      <c r="V21" s="107">
        <v>17622</v>
      </c>
      <c r="W21" s="108">
        <v>23643.83</v>
      </c>
      <c r="X21" s="107">
        <v>22905</v>
      </c>
      <c r="Y21" s="163">
        <v>36380.417002033995</v>
      </c>
      <c r="Z21" s="184">
        <f t="shared" si="0"/>
        <v>9949</v>
      </c>
      <c r="AA21" s="66">
        <f>C21+O21+1</f>
        <v>29972</v>
      </c>
      <c r="AB21" s="66">
        <v>9688</v>
      </c>
      <c r="AC21" s="67">
        <v>41253.65</v>
      </c>
      <c r="AD21" s="68">
        <f t="shared" si="2"/>
        <v>12256</v>
      </c>
      <c r="AE21" s="69" t="s">
        <v>132</v>
      </c>
      <c r="AF21" s="70">
        <v>15228</v>
      </c>
      <c r="AG21" s="71">
        <v>60128.672775474</v>
      </c>
      <c r="AH21" s="70">
        <v>18583</v>
      </c>
      <c r="AI21" s="71">
        <v>65644.35</v>
      </c>
      <c r="AJ21" s="70">
        <v>23934</v>
      </c>
      <c r="AK21" s="185">
        <v>78741.567352034</v>
      </c>
    </row>
    <row r="22" spans="1:37" ht="12.75">
      <c r="A22" s="133" t="s">
        <v>15</v>
      </c>
      <c r="B22" s="16">
        <v>323</v>
      </c>
      <c r="C22" s="17">
        <v>8665</v>
      </c>
      <c r="D22" s="59">
        <v>208</v>
      </c>
      <c r="E22" s="18">
        <v>8495.76</v>
      </c>
      <c r="F22" s="59">
        <v>247</v>
      </c>
      <c r="G22" s="59" t="s">
        <v>66</v>
      </c>
      <c r="H22" s="94">
        <v>229</v>
      </c>
      <c r="I22" s="95">
        <v>10214.0035854</v>
      </c>
      <c r="J22" s="94">
        <v>215</v>
      </c>
      <c r="K22" s="95">
        <v>10417.94</v>
      </c>
      <c r="L22" s="94">
        <v>219</v>
      </c>
      <c r="M22" s="134">
        <v>11880.2842039</v>
      </c>
      <c r="N22" s="160">
        <v>2361</v>
      </c>
      <c r="O22" s="16">
        <v>978</v>
      </c>
      <c r="P22" s="59">
        <v>1888</v>
      </c>
      <c r="Q22" s="19">
        <v>1845.48</v>
      </c>
      <c r="R22" s="59">
        <v>2322</v>
      </c>
      <c r="S22" s="59" t="s">
        <v>99</v>
      </c>
      <c r="T22" s="105">
        <v>2465</v>
      </c>
      <c r="U22" s="106">
        <v>2951.4385279999997</v>
      </c>
      <c r="V22" s="105">
        <v>2660</v>
      </c>
      <c r="W22" s="106">
        <v>3377.8</v>
      </c>
      <c r="X22" s="105">
        <v>3015</v>
      </c>
      <c r="Y22" s="161">
        <v>4121.8503917</v>
      </c>
      <c r="Z22" s="182">
        <f t="shared" si="0"/>
        <v>2684</v>
      </c>
      <c r="AA22" s="60">
        <f>C22+O22+1</f>
        <v>9644</v>
      </c>
      <c r="AB22" s="60">
        <v>2096</v>
      </c>
      <c r="AC22" s="61">
        <v>10341.24</v>
      </c>
      <c r="AD22" s="62">
        <f t="shared" si="2"/>
        <v>2569</v>
      </c>
      <c r="AE22" s="63" t="s">
        <v>133</v>
      </c>
      <c r="AF22" s="64">
        <v>2694</v>
      </c>
      <c r="AG22" s="65">
        <v>13165.4421134</v>
      </c>
      <c r="AH22" s="64">
        <v>2875</v>
      </c>
      <c r="AI22" s="65">
        <v>13795.740000000002</v>
      </c>
      <c r="AJ22" s="64">
        <v>3234</v>
      </c>
      <c r="AK22" s="183">
        <v>16002.1345956</v>
      </c>
    </row>
    <row r="23" spans="1:37" ht="12.75">
      <c r="A23" s="133" t="s">
        <v>16</v>
      </c>
      <c r="B23" s="10">
        <v>238</v>
      </c>
      <c r="C23" s="11">
        <v>355</v>
      </c>
      <c r="D23" s="8">
        <v>101</v>
      </c>
      <c r="E23" s="9">
        <v>267.69</v>
      </c>
      <c r="F23" s="8">
        <v>101</v>
      </c>
      <c r="G23" s="8" t="s">
        <v>67</v>
      </c>
      <c r="H23" s="96">
        <v>128</v>
      </c>
      <c r="I23" s="97">
        <v>307.831997</v>
      </c>
      <c r="J23" s="96">
        <v>117</v>
      </c>
      <c r="K23" s="97">
        <v>380.26</v>
      </c>
      <c r="L23" s="96">
        <v>122</v>
      </c>
      <c r="M23" s="135">
        <v>480.0187176</v>
      </c>
      <c r="N23" s="162">
        <v>2197</v>
      </c>
      <c r="O23" s="10">
        <v>338</v>
      </c>
      <c r="P23" s="8">
        <v>1295</v>
      </c>
      <c r="Q23" s="12">
        <v>308.33</v>
      </c>
      <c r="R23" s="8">
        <v>1482</v>
      </c>
      <c r="S23" s="8" t="s">
        <v>100</v>
      </c>
      <c r="T23" s="107">
        <v>1763</v>
      </c>
      <c r="U23" s="108">
        <v>539.3779981</v>
      </c>
      <c r="V23" s="107">
        <v>2018</v>
      </c>
      <c r="W23" s="108">
        <v>660.75</v>
      </c>
      <c r="X23" s="107">
        <v>2434</v>
      </c>
      <c r="Y23" s="163">
        <v>917.5503912</v>
      </c>
      <c r="Z23" s="184">
        <f t="shared" si="0"/>
        <v>2435</v>
      </c>
      <c r="AA23" s="66">
        <f>C23+O23</f>
        <v>693</v>
      </c>
      <c r="AB23" s="66">
        <v>1396</v>
      </c>
      <c r="AC23" s="67">
        <v>576.02</v>
      </c>
      <c r="AD23" s="68">
        <f t="shared" si="2"/>
        <v>1583</v>
      </c>
      <c r="AE23" s="69" t="s">
        <v>134</v>
      </c>
      <c r="AF23" s="70">
        <v>1891</v>
      </c>
      <c r="AG23" s="71">
        <v>847.2099951</v>
      </c>
      <c r="AH23" s="70">
        <v>2135</v>
      </c>
      <c r="AI23" s="71">
        <v>1041.01</v>
      </c>
      <c r="AJ23" s="70">
        <v>2556</v>
      </c>
      <c r="AK23" s="185">
        <v>1397.5691088</v>
      </c>
    </row>
    <row r="24" spans="1:37" ht="12.75">
      <c r="A24" s="133" t="s">
        <v>51</v>
      </c>
      <c r="B24" s="16">
        <v>299</v>
      </c>
      <c r="C24" s="17">
        <v>3882</v>
      </c>
      <c r="D24" s="59">
        <v>218</v>
      </c>
      <c r="E24" s="18">
        <v>6370.66</v>
      </c>
      <c r="F24" s="59">
        <v>256</v>
      </c>
      <c r="G24" s="59" t="s">
        <v>68</v>
      </c>
      <c r="H24" s="94">
        <v>411</v>
      </c>
      <c r="I24" s="95">
        <v>6795.53457399</v>
      </c>
      <c r="J24" s="94">
        <v>411</v>
      </c>
      <c r="K24" s="95">
        <v>6932.4</v>
      </c>
      <c r="L24" s="94">
        <v>416</v>
      </c>
      <c r="M24" s="134">
        <v>5070.61088349</v>
      </c>
      <c r="N24" s="160">
        <v>3962</v>
      </c>
      <c r="O24" s="16">
        <v>2926</v>
      </c>
      <c r="P24" s="59">
        <v>3710</v>
      </c>
      <c r="Q24" s="19">
        <v>3087.87</v>
      </c>
      <c r="R24" s="59">
        <v>4546</v>
      </c>
      <c r="S24" s="59" t="s">
        <v>101</v>
      </c>
      <c r="T24" s="105">
        <v>5136</v>
      </c>
      <c r="U24" s="106">
        <v>5995.430501251001</v>
      </c>
      <c r="V24" s="105">
        <v>5352</v>
      </c>
      <c r="W24" s="106">
        <v>6165.5</v>
      </c>
      <c r="X24" s="105">
        <v>6832</v>
      </c>
      <c r="Y24" s="161">
        <v>9128.9654442</v>
      </c>
      <c r="Z24" s="182">
        <f t="shared" si="0"/>
        <v>4261</v>
      </c>
      <c r="AA24" s="60">
        <f>C24+O24</f>
        <v>6808</v>
      </c>
      <c r="AB24" s="60">
        <v>3928</v>
      </c>
      <c r="AC24" s="61">
        <v>9458.529999999999</v>
      </c>
      <c r="AD24" s="62">
        <f t="shared" si="2"/>
        <v>4802</v>
      </c>
      <c r="AE24" s="63" t="s">
        <v>135</v>
      </c>
      <c r="AF24" s="64">
        <v>5547</v>
      </c>
      <c r="AG24" s="65">
        <v>12790.965075241</v>
      </c>
      <c r="AH24" s="64">
        <v>5763</v>
      </c>
      <c r="AI24" s="65">
        <v>13097.89</v>
      </c>
      <c r="AJ24" s="64">
        <v>7248</v>
      </c>
      <c r="AK24" s="183">
        <v>14199.57632769</v>
      </c>
    </row>
    <row r="25" spans="1:37" ht="12.75">
      <c r="A25" s="133" t="s">
        <v>17</v>
      </c>
      <c r="B25" s="10">
        <v>3070</v>
      </c>
      <c r="C25" s="11">
        <v>40181</v>
      </c>
      <c r="D25" s="8">
        <v>2046</v>
      </c>
      <c r="E25" s="9">
        <v>52563.18</v>
      </c>
      <c r="F25" s="8">
        <v>2034</v>
      </c>
      <c r="G25" s="8" t="s">
        <v>69</v>
      </c>
      <c r="H25" s="96">
        <v>2075</v>
      </c>
      <c r="I25" s="97">
        <v>65041.338162149994</v>
      </c>
      <c r="J25" s="96">
        <v>1924</v>
      </c>
      <c r="K25" s="97">
        <v>80553.41</v>
      </c>
      <c r="L25" s="96">
        <v>1927</v>
      </c>
      <c r="M25" s="135">
        <v>97197.7065895</v>
      </c>
      <c r="N25" s="162">
        <v>39619</v>
      </c>
      <c r="O25" s="10">
        <v>26824</v>
      </c>
      <c r="P25" s="8">
        <v>34022</v>
      </c>
      <c r="Q25" s="12">
        <v>33864.04</v>
      </c>
      <c r="R25" s="8">
        <v>38354</v>
      </c>
      <c r="S25" s="8" t="s">
        <v>102</v>
      </c>
      <c r="T25" s="107">
        <v>43127</v>
      </c>
      <c r="U25" s="108">
        <v>49035.935613548</v>
      </c>
      <c r="V25" s="107">
        <v>47256</v>
      </c>
      <c r="W25" s="108">
        <v>54915.43</v>
      </c>
      <c r="X25" s="107">
        <v>58432</v>
      </c>
      <c r="Y25" s="163">
        <v>78671.9407779857</v>
      </c>
      <c r="Z25" s="184">
        <f t="shared" si="0"/>
        <v>42689</v>
      </c>
      <c r="AA25" s="66">
        <f>C25+O25</f>
        <v>67005</v>
      </c>
      <c r="AB25" s="66">
        <v>36068</v>
      </c>
      <c r="AC25" s="67">
        <v>86427.22</v>
      </c>
      <c r="AD25" s="68">
        <f t="shared" si="2"/>
        <v>40388</v>
      </c>
      <c r="AE25" s="69" t="s">
        <v>136</v>
      </c>
      <c r="AF25" s="70">
        <v>45202</v>
      </c>
      <c r="AG25" s="71">
        <v>114077.273775698</v>
      </c>
      <c r="AH25" s="70">
        <v>49180</v>
      </c>
      <c r="AI25" s="71">
        <v>135468.84</v>
      </c>
      <c r="AJ25" s="70">
        <v>60359</v>
      </c>
      <c r="AK25" s="185">
        <v>175869.647367486</v>
      </c>
    </row>
    <row r="26" spans="1:37" ht="12.75">
      <c r="A26" s="133" t="s">
        <v>18</v>
      </c>
      <c r="B26" s="16">
        <v>1532</v>
      </c>
      <c r="C26" s="17">
        <v>5603</v>
      </c>
      <c r="D26" s="59">
        <v>1281</v>
      </c>
      <c r="E26" s="18">
        <v>6622.87</v>
      </c>
      <c r="F26" s="59">
        <v>1288</v>
      </c>
      <c r="G26" s="59" t="s">
        <v>70</v>
      </c>
      <c r="H26" s="94">
        <v>1323</v>
      </c>
      <c r="I26" s="95">
        <v>9124.12545257</v>
      </c>
      <c r="J26" s="94">
        <v>1242</v>
      </c>
      <c r="K26" s="95">
        <v>10121.45</v>
      </c>
      <c r="L26" s="94">
        <v>1322</v>
      </c>
      <c r="M26" s="134">
        <v>16523.6462125</v>
      </c>
      <c r="N26" s="160">
        <v>16992</v>
      </c>
      <c r="O26" s="16">
        <v>4992</v>
      </c>
      <c r="P26" s="59">
        <v>15207</v>
      </c>
      <c r="Q26" s="19">
        <v>6947.32</v>
      </c>
      <c r="R26" s="59">
        <v>17349</v>
      </c>
      <c r="S26" s="59" t="s">
        <v>103</v>
      </c>
      <c r="T26" s="105">
        <v>19858</v>
      </c>
      <c r="U26" s="106">
        <v>9870.859433862</v>
      </c>
      <c r="V26" s="105">
        <v>22225</v>
      </c>
      <c r="W26" s="106">
        <v>10832.5</v>
      </c>
      <c r="X26" s="105">
        <v>25144</v>
      </c>
      <c r="Y26" s="161">
        <v>16992.280110567</v>
      </c>
      <c r="Z26" s="182">
        <f t="shared" si="0"/>
        <v>18524</v>
      </c>
      <c r="AA26" s="60">
        <f>C26+O26</f>
        <v>10595</v>
      </c>
      <c r="AB26" s="60">
        <v>16488</v>
      </c>
      <c r="AC26" s="61">
        <v>13570.189999999999</v>
      </c>
      <c r="AD26" s="62">
        <f t="shared" si="2"/>
        <v>18637</v>
      </c>
      <c r="AE26" s="63" t="s">
        <v>137</v>
      </c>
      <c r="AF26" s="64">
        <v>21181</v>
      </c>
      <c r="AG26" s="65">
        <v>18994.984886432</v>
      </c>
      <c r="AH26" s="64">
        <v>23467</v>
      </c>
      <c r="AI26" s="65">
        <v>20953.95</v>
      </c>
      <c r="AJ26" s="64">
        <v>26466</v>
      </c>
      <c r="AK26" s="183">
        <v>33515.926323067004</v>
      </c>
    </row>
    <row r="27" spans="1:37" ht="12.75">
      <c r="A27" s="133" t="s">
        <v>19</v>
      </c>
      <c r="B27" s="10">
        <v>1367</v>
      </c>
      <c r="C27" s="11">
        <v>11244</v>
      </c>
      <c r="D27" s="8">
        <v>1255</v>
      </c>
      <c r="E27" s="9">
        <v>16655.26</v>
      </c>
      <c r="F27" s="8">
        <v>1390</v>
      </c>
      <c r="G27" s="8" t="s">
        <v>71</v>
      </c>
      <c r="H27" s="96">
        <v>1474</v>
      </c>
      <c r="I27" s="97">
        <v>26219.392935800002</v>
      </c>
      <c r="J27" s="96">
        <v>1470</v>
      </c>
      <c r="K27" s="97">
        <v>28101.75</v>
      </c>
      <c r="L27" s="96">
        <v>1499</v>
      </c>
      <c r="M27" s="135">
        <v>33061.8564063</v>
      </c>
      <c r="N27" s="162">
        <v>11694</v>
      </c>
      <c r="O27" s="10">
        <v>2909</v>
      </c>
      <c r="P27" s="8">
        <v>12096</v>
      </c>
      <c r="Q27" s="12">
        <v>4537.12</v>
      </c>
      <c r="R27" s="8">
        <v>14217</v>
      </c>
      <c r="S27" s="8" t="s">
        <v>104</v>
      </c>
      <c r="T27" s="107">
        <v>16183</v>
      </c>
      <c r="U27" s="108">
        <v>6188.934797615001</v>
      </c>
      <c r="V27" s="107">
        <v>18097</v>
      </c>
      <c r="W27" s="108">
        <v>7638.51</v>
      </c>
      <c r="X27" s="107">
        <v>20372</v>
      </c>
      <c r="Y27" s="163">
        <v>9275.907528504</v>
      </c>
      <c r="Z27" s="184">
        <f t="shared" si="0"/>
        <v>13061</v>
      </c>
      <c r="AA27" s="66">
        <f>C27+O27+1</f>
        <v>14154</v>
      </c>
      <c r="AB27" s="66">
        <v>13351</v>
      </c>
      <c r="AC27" s="67">
        <v>21192.379999999997</v>
      </c>
      <c r="AD27" s="68">
        <f t="shared" si="2"/>
        <v>15607</v>
      </c>
      <c r="AE27" s="69" t="s">
        <v>138</v>
      </c>
      <c r="AF27" s="70">
        <v>17657</v>
      </c>
      <c r="AG27" s="71">
        <v>32408.327733415</v>
      </c>
      <c r="AH27" s="70">
        <v>19567</v>
      </c>
      <c r="AI27" s="71">
        <v>35740.27</v>
      </c>
      <c r="AJ27" s="70">
        <v>21871</v>
      </c>
      <c r="AK27" s="185">
        <v>42337.763934804</v>
      </c>
    </row>
    <row r="28" spans="1:37" ht="12.75">
      <c r="A28" s="133" t="s">
        <v>20</v>
      </c>
      <c r="B28" s="16">
        <v>15753</v>
      </c>
      <c r="C28" s="17">
        <v>154107</v>
      </c>
      <c r="D28" s="59">
        <v>10897</v>
      </c>
      <c r="E28" s="18">
        <v>185151.62</v>
      </c>
      <c r="F28" s="59">
        <v>11159</v>
      </c>
      <c r="G28" s="59" t="s">
        <v>72</v>
      </c>
      <c r="H28" s="94">
        <v>11489</v>
      </c>
      <c r="I28" s="95">
        <v>244689.003771111</v>
      </c>
      <c r="J28" s="94">
        <v>11319</v>
      </c>
      <c r="K28" s="95">
        <v>310959.87</v>
      </c>
      <c r="L28" s="94">
        <v>11343</v>
      </c>
      <c r="M28" s="134">
        <v>384708.72684250696</v>
      </c>
      <c r="N28" s="160">
        <v>165832</v>
      </c>
      <c r="O28" s="16">
        <v>95181</v>
      </c>
      <c r="P28" s="59">
        <v>134452</v>
      </c>
      <c r="Q28" s="19">
        <v>118099.89</v>
      </c>
      <c r="R28" s="59">
        <v>147653</v>
      </c>
      <c r="S28" s="59" t="s">
        <v>105</v>
      </c>
      <c r="T28" s="105">
        <v>162659</v>
      </c>
      <c r="U28" s="106">
        <v>161959.125019187</v>
      </c>
      <c r="V28" s="105">
        <v>175987</v>
      </c>
      <c r="W28" s="106">
        <v>185968.94</v>
      </c>
      <c r="X28" s="105">
        <v>214571</v>
      </c>
      <c r="Y28" s="161">
        <v>226330.033759935</v>
      </c>
      <c r="Z28" s="182">
        <f t="shared" si="0"/>
        <v>181585</v>
      </c>
      <c r="AA28" s="60">
        <f>C28+O28-1</f>
        <v>249287</v>
      </c>
      <c r="AB28" s="60">
        <v>145349</v>
      </c>
      <c r="AC28" s="61">
        <v>303251.51</v>
      </c>
      <c r="AD28" s="62">
        <f t="shared" si="2"/>
        <v>158812</v>
      </c>
      <c r="AE28" s="63" t="s">
        <v>139</v>
      </c>
      <c r="AF28" s="64">
        <v>174148</v>
      </c>
      <c r="AG28" s="65">
        <v>406648.128790298</v>
      </c>
      <c r="AH28" s="64">
        <v>187306</v>
      </c>
      <c r="AI28" s="65">
        <v>496928.81</v>
      </c>
      <c r="AJ28" s="64">
        <v>225914</v>
      </c>
      <c r="AK28" s="183">
        <v>611038.760602442</v>
      </c>
    </row>
    <row r="29" spans="1:37" ht="12.75">
      <c r="A29" s="133" t="s">
        <v>21</v>
      </c>
      <c r="B29" s="10">
        <v>41</v>
      </c>
      <c r="C29" s="11">
        <v>72</v>
      </c>
      <c r="D29" s="8">
        <v>25</v>
      </c>
      <c r="E29" s="9">
        <v>120.56</v>
      </c>
      <c r="F29" s="8">
        <v>13</v>
      </c>
      <c r="G29" s="8" t="s">
        <v>73</v>
      </c>
      <c r="H29" s="96">
        <v>11</v>
      </c>
      <c r="I29" s="97">
        <v>184.903009</v>
      </c>
      <c r="J29" s="96">
        <v>13</v>
      </c>
      <c r="K29" s="97">
        <v>189.56</v>
      </c>
      <c r="L29" s="96">
        <v>14</v>
      </c>
      <c r="M29" s="135">
        <v>218.9372777</v>
      </c>
      <c r="N29" s="162">
        <v>152</v>
      </c>
      <c r="O29" s="10">
        <v>34</v>
      </c>
      <c r="P29" s="8">
        <v>114</v>
      </c>
      <c r="Q29" s="12">
        <v>30.97</v>
      </c>
      <c r="R29" s="8">
        <v>100</v>
      </c>
      <c r="S29" s="8" t="s">
        <v>106</v>
      </c>
      <c r="T29" s="107">
        <v>126</v>
      </c>
      <c r="U29" s="108">
        <v>38.24666</v>
      </c>
      <c r="V29" s="107">
        <v>130</v>
      </c>
      <c r="W29" s="108">
        <v>43.73</v>
      </c>
      <c r="X29" s="107">
        <v>223</v>
      </c>
      <c r="Y29" s="163">
        <v>88.179979</v>
      </c>
      <c r="Z29" s="184">
        <f t="shared" si="0"/>
        <v>193</v>
      </c>
      <c r="AA29" s="66">
        <f aca="true" t="shared" si="3" ref="AA29:AA35">C29+O29</f>
        <v>106</v>
      </c>
      <c r="AB29" s="66">
        <v>139</v>
      </c>
      <c r="AC29" s="67">
        <v>151.53</v>
      </c>
      <c r="AD29" s="68">
        <f t="shared" si="2"/>
        <v>113</v>
      </c>
      <c r="AE29" s="69" t="s">
        <v>140</v>
      </c>
      <c r="AF29" s="70">
        <v>137</v>
      </c>
      <c r="AG29" s="71">
        <v>223.14966900000002</v>
      </c>
      <c r="AH29" s="70">
        <v>143</v>
      </c>
      <c r="AI29" s="71">
        <v>233.29</v>
      </c>
      <c r="AJ29" s="70">
        <v>237</v>
      </c>
      <c r="AK29" s="185">
        <v>307.1172567</v>
      </c>
    </row>
    <row r="30" spans="1:37" ht="12.75">
      <c r="A30" s="133" t="s">
        <v>22</v>
      </c>
      <c r="B30" s="16">
        <v>127</v>
      </c>
      <c r="C30" s="17">
        <v>3598</v>
      </c>
      <c r="D30" s="59">
        <v>120</v>
      </c>
      <c r="E30" s="18">
        <v>3717.76</v>
      </c>
      <c r="F30" s="59">
        <v>118</v>
      </c>
      <c r="G30" s="59" t="s">
        <v>74</v>
      </c>
      <c r="H30" s="94">
        <v>115</v>
      </c>
      <c r="I30" s="95">
        <v>4676.243013</v>
      </c>
      <c r="J30" s="94">
        <v>108</v>
      </c>
      <c r="K30" s="95">
        <v>4729.15</v>
      </c>
      <c r="L30" s="94">
        <v>107</v>
      </c>
      <c r="M30" s="134">
        <v>7272.3169784</v>
      </c>
      <c r="N30" s="160">
        <v>555</v>
      </c>
      <c r="O30" s="16">
        <v>345</v>
      </c>
      <c r="P30" s="59">
        <v>496</v>
      </c>
      <c r="Q30" s="19">
        <v>391.06</v>
      </c>
      <c r="R30" s="59">
        <v>430</v>
      </c>
      <c r="S30" s="59" t="s">
        <v>107</v>
      </c>
      <c r="T30" s="105">
        <v>454</v>
      </c>
      <c r="U30" s="106">
        <v>557.611703</v>
      </c>
      <c r="V30" s="105">
        <v>404</v>
      </c>
      <c r="W30" s="106">
        <v>589.03</v>
      </c>
      <c r="X30" s="105">
        <v>428</v>
      </c>
      <c r="Y30" s="161">
        <v>739.359092</v>
      </c>
      <c r="Z30" s="182">
        <f t="shared" si="0"/>
        <v>682</v>
      </c>
      <c r="AA30" s="60">
        <f t="shared" si="3"/>
        <v>3943</v>
      </c>
      <c r="AB30" s="60">
        <v>616</v>
      </c>
      <c r="AC30" s="61">
        <v>4108.820000000001</v>
      </c>
      <c r="AD30" s="62">
        <f t="shared" si="2"/>
        <v>548</v>
      </c>
      <c r="AE30" s="63" t="s">
        <v>141</v>
      </c>
      <c r="AF30" s="64">
        <v>569</v>
      </c>
      <c r="AG30" s="65">
        <v>5233.854716000001</v>
      </c>
      <c r="AH30" s="64">
        <v>512</v>
      </c>
      <c r="AI30" s="65">
        <v>5318.179999999999</v>
      </c>
      <c r="AJ30" s="64">
        <v>535</v>
      </c>
      <c r="AK30" s="183">
        <v>8011.6760704</v>
      </c>
    </row>
    <row r="31" spans="1:37" ht="12.75">
      <c r="A31" s="133" t="s">
        <v>23</v>
      </c>
      <c r="B31" s="10">
        <v>10</v>
      </c>
      <c r="C31" s="11">
        <v>19</v>
      </c>
      <c r="D31" s="8">
        <v>9</v>
      </c>
      <c r="E31" s="9">
        <v>25.46</v>
      </c>
      <c r="F31" s="8">
        <v>9</v>
      </c>
      <c r="G31" s="8" t="s">
        <v>75</v>
      </c>
      <c r="H31" s="96">
        <v>10</v>
      </c>
      <c r="I31" s="97">
        <v>33.561</v>
      </c>
      <c r="J31" s="96">
        <v>7</v>
      </c>
      <c r="K31" s="97">
        <v>33.61</v>
      </c>
      <c r="L31" s="96">
        <v>7</v>
      </c>
      <c r="M31" s="135">
        <v>36.3975</v>
      </c>
      <c r="N31" s="162">
        <v>48</v>
      </c>
      <c r="O31" s="10">
        <v>33</v>
      </c>
      <c r="P31" s="8">
        <v>39</v>
      </c>
      <c r="Q31" s="12">
        <v>26.51</v>
      </c>
      <c r="R31" s="8">
        <v>33</v>
      </c>
      <c r="S31" s="8" t="s">
        <v>108</v>
      </c>
      <c r="T31" s="107">
        <v>25</v>
      </c>
      <c r="U31" s="108">
        <v>30.002287000000003</v>
      </c>
      <c r="V31" s="107">
        <v>15</v>
      </c>
      <c r="W31" s="108">
        <v>30.03</v>
      </c>
      <c r="X31" s="107">
        <v>28</v>
      </c>
      <c r="Y31" s="163">
        <v>31.872287</v>
      </c>
      <c r="Z31" s="184">
        <f t="shared" si="0"/>
        <v>58</v>
      </c>
      <c r="AA31" s="66">
        <f t="shared" si="3"/>
        <v>52</v>
      </c>
      <c r="AB31" s="66">
        <v>48</v>
      </c>
      <c r="AC31" s="67">
        <v>51.97</v>
      </c>
      <c r="AD31" s="68">
        <f t="shared" si="2"/>
        <v>42</v>
      </c>
      <c r="AE31" s="69" t="s">
        <v>142</v>
      </c>
      <c r="AF31" s="70">
        <v>35</v>
      </c>
      <c r="AG31" s="71">
        <v>63.563287</v>
      </c>
      <c r="AH31" s="70">
        <v>22</v>
      </c>
      <c r="AI31" s="71">
        <v>63.64</v>
      </c>
      <c r="AJ31" s="70">
        <v>35</v>
      </c>
      <c r="AK31" s="185">
        <v>68.269787</v>
      </c>
    </row>
    <row r="32" spans="1:37" ht="12.75">
      <c r="A32" s="133" t="s">
        <v>24</v>
      </c>
      <c r="B32" s="16">
        <v>28</v>
      </c>
      <c r="C32" s="17">
        <v>78</v>
      </c>
      <c r="D32" s="59">
        <v>16</v>
      </c>
      <c r="E32" s="18">
        <v>76.58</v>
      </c>
      <c r="F32" s="59">
        <v>15</v>
      </c>
      <c r="G32" s="59" t="s">
        <v>76</v>
      </c>
      <c r="H32" s="94">
        <v>18</v>
      </c>
      <c r="I32" s="95">
        <v>77.405135</v>
      </c>
      <c r="J32" s="94">
        <v>15</v>
      </c>
      <c r="K32" s="95">
        <v>132.27</v>
      </c>
      <c r="L32" s="94">
        <v>13</v>
      </c>
      <c r="M32" s="134">
        <v>65.683535</v>
      </c>
      <c r="N32" s="160">
        <v>243</v>
      </c>
      <c r="O32" s="16">
        <v>28</v>
      </c>
      <c r="P32" s="59">
        <v>170</v>
      </c>
      <c r="Q32" s="19">
        <v>25.6</v>
      </c>
      <c r="R32" s="59">
        <v>136</v>
      </c>
      <c r="S32" s="59" t="s">
        <v>109</v>
      </c>
      <c r="T32" s="105">
        <v>148</v>
      </c>
      <c r="U32" s="106">
        <v>63.271392899999995</v>
      </c>
      <c r="V32" s="105">
        <v>125</v>
      </c>
      <c r="W32" s="106">
        <v>68.14</v>
      </c>
      <c r="X32" s="105">
        <v>159</v>
      </c>
      <c r="Y32" s="161">
        <v>162.6180605</v>
      </c>
      <c r="Z32" s="182">
        <f t="shared" si="0"/>
        <v>271</v>
      </c>
      <c r="AA32" s="60">
        <f t="shared" si="3"/>
        <v>106</v>
      </c>
      <c r="AB32" s="60">
        <v>186</v>
      </c>
      <c r="AC32" s="61">
        <v>102.18</v>
      </c>
      <c r="AD32" s="62">
        <f t="shared" si="2"/>
        <v>151</v>
      </c>
      <c r="AE32" s="63" t="s">
        <v>143</v>
      </c>
      <c r="AF32" s="64">
        <v>166</v>
      </c>
      <c r="AG32" s="65">
        <v>140.6765279</v>
      </c>
      <c r="AH32" s="64">
        <v>140</v>
      </c>
      <c r="AI32" s="65">
        <v>200.41000000000003</v>
      </c>
      <c r="AJ32" s="64">
        <v>172</v>
      </c>
      <c r="AK32" s="183">
        <v>228.3015955</v>
      </c>
    </row>
    <row r="33" spans="1:37" ht="12.75">
      <c r="A33" s="133" t="s">
        <v>55</v>
      </c>
      <c r="B33" s="10">
        <v>859</v>
      </c>
      <c r="C33" s="11">
        <v>6741</v>
      </c>
      <c r="D33" s="8">
        <v>783</v>
      </c>
      <c r="E33" s="9">
        <v>10149.05</v>
      </c>
      <c r="F33" s="8">
        <v>1064</v>
      </c>
      <c r="G33" s="8" t="s">
        <v>77</v>
      </c>
      <c r="H33" s="96">
        <v>1085</v>
      </c>
      <c r="I33" s="97">
        <v>12494.888558300001</v>
      </c>
      <c r="J33" s="96">
        <v>1007</v>
      </c>
      <c r="K33" s="97">
        <v>13544.67</v>
      </c>
      <c r="L33" s="96">
        <v>1017</v>
      </c>
      <c r="M33" s="135">
        <v>17050.8342627</v>
      </c>
      <c r="N33" s="162">
        <v>7727</v>
      </c>
      <c r="O33" s="10">
        <v>1611</v>
      </c>
      <c r="P33" s="8">
        <v>7545</v>
      </c>
      <c r="Q33" s="12">
        <v>2628.86</v>
      </c>
      <c r="R33" s="8">
        <v>9261</v>
      </c>
      <c r="S33" s="8" t="s">
        <v>110</v>
      </c>
      <c r="T33" s="107">
        <v>9572</v>
      </c>
      <c r="U33" s="108">
        <v>4353.231728925</v>
      </c>
      <c r="V33" s="107">
        <v>10123</v>
      </c>
      <c r="W33" s="108">
        <v>4640.27</v>
      </c>
      <c r="X33" s="107">
        <v>12147</v>
      </c>
      <c r="Y33" s="163">
        <v>6399.1833533</v>
      </c>
      <c r="Z33" s="184">
        <f t="shared" si="0"/>
        <v>8586</v>
      </c>
      <c r="AA33" s="66">
        <f t="shared" si="3"/>
        <v>8352</v>
      </c>
      <c r="AB33" s="66">
        <v>8328</v>
      </c>
      <c r="AC33" s="67">
        <v>12777.91</v>
      </c>
      <c r="AD33" s="68">
        <f t="shared" si="2"/>
        <v>10325</v>
      </c>
      <c r="AE33" s="69" t="s">
        <v>144</v>
      </c>
      <c r="AF33" s="70">
        <v>10657</v>
      </c>
      <c r="AG33" s="71">
        <v>16848.120287225</v>
      </c>
      <c r="AH33" s="70">
        <v>11130</v>
      </c>
      <c r="AI33" s="71">
        <v>18184.940000000002</v>
      </c>
      <c r="AJ33" s="70">
        <v>13164</v>
      </c>
      <c r="AK33" s="185">
        <v>23450.017616</v>
      </c>
    </row>
    <row r="34" spans="1:37" ht="12.75">
      <c r="A34" s="133" t="s">
        <v>25</v>
      </c>
      <c r="B34" s="16">
        <v>2202</v>
      </c>
      <c r="C34" s="17">
        <v>7760</v>
      </c>
      <c r="D34" s="59">
        <v>1547</v>
      </c>
      <c r="E34" s="18">
        <v>18560.97</v>
      </c>
      <c r="F34" s="59">
        <v>1728</v>
      </c>
      <c r="G34" s="59" t="s">
        <v>78</v>
      </c>
      <c r="H34" s="94">
        <v>1749</v>
      </c>
      <c r="I34" s="95">
        <v>23896.339673731003</v>
      </c>
      <c r="J34" s="94">
        <v>1733</v>
      </c>
      <c r="K34" s="95">
        <v>26445.8</v>
      </c>
      <c r="L34" s="94">
        <v>1691</v>
      </c>
      <c r="M34" s="134">
        <v>29537.112721435</v>
      </c>
      <c r="N34" s="160">
        <v>14077</v>
      </c>
      <c r="O34" s="16">
        <v>3150</v>
      </c>
      <c r="P34" s="59">
        <v>10155</v>
      </c>
      <c r="Q34" s="19">
        <v>3760.55</v>
      </c>
      <c r="R34" s="59">
        <v>11788</v>
      </c>
      <c r="S34" s="59" t="s">
        <v>111</v>
      </c>
      <c r="T34" s="105">
        <v>12352</v>
      </c>
      <c r="U34" s="106">
        <v>4735.260988089001</v>
      </c>
      <c r="V34" s="105">
        <v>13040</v>
      </c>
      <c r="W34" s="106">
        <v>5198.44</v>
      </c>
      <c r="X34" s="105">
        <v>14184</v>
      </c>
      <c r="Y34" s="161">
        <v>8096.921198464</v>
      </c>
      <c r="Z34" s="182">
        <f t="shared" si="0"/>
        <v>16279</v>
      </c>
      <c r="AA34" s="60">
        <f t="shared" si="3"/>
        <v>10910</v>
      </c>
      <c r="AB34" s="60">
        <v>11702</v>
      </c>
      <c r="AC34" s="61">
        <v>22321.52</v>
      </c>
      <c r="AD34" s="62">
        <f t="shared" si="2"/>
        <v>13516</v>
      </c>
      <c r="AE34" s="63" t="s">
        <v>145</v>
      </c>
      <c r="AF34" s="64">
        <v>14101</v>
      </c>
      <c r="AG34" s="65">
        <v>28631.600661819997</v>
      </c>
      <c r="AH34" s="64">
        <v>14773</v>
      </c>
      <c r="AI34" s="65">
        <v>31644.239999999998</v>
      </c>
      <c r="AJ34" s="64">
        <v>15875</v>
      </c>
      <c r="AK34" s="183">
        <v>37634.033919899</v>
      </c>
    </row>
    <row r="35" spans="1:37" ht="12.75">
      <c r="A35" s="133" t="s">
        <v>26</v>
      </c>
      <c r="B35" s="10">
        <v>1793</v>
      </c>
      <c r="C35" s="11">
        <v>14456</v>
      </c>
      <c r="D35" s="8">
        <v>1587</v>
      </c>
      <c r="E35" s="9">
        <v>18772.68</v>
      </c>
      <c r="F35" s="8">
        <v>1691</v>
      </c>
      <c r="G35" s="8" t="s">
        <v>79</v>
      </c>
      <c r="H35" s="96">
        <v>1756</v>
      </c>
      <c r="I35" s="97">
        <v>25149.417563199997</v>
      </c>
      <c r="J35" s="96">
        <v>1473</v>
      </c>
      <c r="K35" s="97">
        <v>27479.95</v>
      </c>
      <c r="L35" s="96">
        <v>1511</v>
      </c>
      <c r="M35" s="135">
        <v>39058.44234535</v>
      </c>
      <c r="N35" s="162">
        <v>24324</v>
      </c>
      <c r="O35" s="10">
        <v>3715</v>
      </c>
      <c r="P35" s="8">
        <v>24189</v>
      </c>
      <c r="Q35" s="12">
        <v>4692.42</v>
      </c>
      <c r="R35" s="8">
        <v>27630</v>
      </c>
      <c r="S35" s="8" t="s">
        <v>112</v>
      </c>
      <c r="T35" s="107">
        <v>30849</v>
      </c>
      <c r="U35" s="108">
        <v>6431.80568605</v>
      </c>
      <c r="V35" s="107">
        <v>32184</v>
      </c>
      <c r="W35" s="108">
        <v>7026.05</v>
      </c>
      <c r="X35" s="107">
        <v>34547</v>
      </c>
      <c r="Y35" s="163">
        <v>10252.54993935</v>
      </c>
      <c r="Z35" s="184">
        <f t="shared" si="0"/>
        <v>26117</v>
      </c>
      <c r="AA35" s="66">
        <f t="shared" si="3"/>
        <v>18171</v>
      </c>
      <c r="AB35" s="66">
        <v>25776</v>
      </c>
      <c r="AC35" s="67">
        <v>23465.1</v>
      </c>
      <c r="AD35" s="68">
        <f t="shared" si="2"/>
        <v>29321</v>
      </c>
      <c r="AE35" s="69" t="s">
        <v>146</v>
      </c>
      <c r="AF35" s="70">
        <v>32605</v>
      </c>
      <c r="AG35" s="71">
        <v>31581.22324925</v>
      </c>
      <c r="AH35" s="70">
        <v>33657</v>
      </c>
      <c r="AI35" s="71">
        <v>34506.01</v>
      </c>
      <c r="AJ35" s="70">
        <v>36058</v>
      </c>
      <c r="AK35" s="185">
        <v>49310.9922847</v>
      </c>
    </row>
    <row r="36" spans="1:37" ht="12.75">
      <c r="A36" s="133" t="s">
        <v>27</v>
      </c>
      <c r="B36" s="20" t="s">
        <v>44</v>
      </c>
      <c r="C36" s="21" t="s">
        <v>44</v>
      </c>
      <c r="D36" s="20" t="s">
        <v>44</v>
      </c>
      <c r="E36" s="22" t="s">
        <v>44</v>
      </c>
      <c r="F36" s="59"/>
      <c r="G36" s="22"/>
      <c r="H36" s="94"/>
      <c r="I36" s="95">
        <v>0</v>
      </c>
      <c r="J36" s="94" t="s">
        <v>44</v>
      </c>
      <c r="K36" s="95" t="s">
        <v>44</v>
      </c>
      <c r="L36" s="98">
        <v>0</v>
      </c>
      <c r="M36" s="136">
        <v>0</v>
      </c>
      <c r="N36" s="164" t="s">
        <v>44</v>
      </c>
      <c r="O36" s="20" t="s">
        <v>44</v>
      </c>
      <c r="P36" s="20" t="s">
        <v>44</v>
      </c>
      <c r="Q36" s="22" t="s">
        <v>44</v>
      </c>
      <c r="R36" s="22"/>
      <c r="S36" s="22"/>
      <c r="T36" s="105"/>
      <c r="U36" s="106">
        <v>0</v>
      </c>
      <c r="V36" s="105" t="s">
        <v>44</v>
      </c>
      <c r="W36" s="106" t="s">
        <v>44</v>
      </c>
      <c r="X36" s="109">
        <v>0</v>
      </c>
      <c r="Y36" s="165">
        <v>0</v>
      </c>
      <c r="Z36" s="164" t="s">
        <v>44</v>
      </c>
      <c r="AA36" s="72" t="s">
        <v>44</v>
      </c>
      <c r="AB36" s="20" t="s">
        <v>44</v>
      </c>
      <c r="AC36" s="73" t="s">
        <v>44</v>
      </c>
      <c r="AD36" s="62">
        <f t="shared" si="2"/>
        <v>0</v>
      </c>
      <c r="AE36" s="74"/>
      <c r="AF36" s="64"/>
      <c r="AG36" s="65">
        <v>0</v>
      </c>
      <c r="AH36" s="64" t="s">
        <v>44</v>
      </c>
      <c r="AI36" s="65" t="s">
        <v>44</v>
      </c>
      <c r="AJ36" s="75">
        <v>0</v>
      </c>
      <c r="AK36" s="186">
        <v>0</v>
      </c>
    </row>
    <row r="37" spans="1:37" ht="12.75">
      <c r="A37" s="133" t="s">
        <v>28</v>
      </c>
      <c r="B37" s="10">
        <v>7153</v>
      </c>
      <c r="C37" s="11">
        <v>43820</v>
      </c>
      <c r="D37" s="8">
        <v>5555</v>
      </c>
      <c r="E37" s="9">
        <v>77213.2</v>
      </c>
      <c r="F37" s="8">
        <v>4903</v>
      </c>
      <c r="G37" s="8" t="s">
        <v>80</v>
      </c>
      <c r="H37" s="96">
        <v>5042</v>
      </c>
      <c r="I37" s="97">
        <v>90044.376486715</v>
      </c>
      <c r="J37" s="96">
        <v>4832</v>
      </c>
      <c r="K37" s="97">
        <v>108785.41</v>
      </c>
      <c r="L37" s="96">
        <v>4750</v>
      </c>
      <c r="M37" s="135">
        <v>141493.17967614</v>
      </c>
      <c r="N37" s="162">
        <v>59261</v>
      </c>
      <c r="O37" s="10">
        <v>32873</v>
      </c>
      <c r="P37" s="8">
        <v>45538</v>
      </c>
      <c r="Q37" s="12">
        <v>45025.98</v>
      </c>
      <c r="R37" s="8">
        <v>50729</v>
      </c>
      <c r="S37" s="8" t="s">
        <v>113</v>
      </c>
      <c r="T37" s="107">
        <v>56239</v>
      </c>
      <c r="U37" s="108">
        <v>69021.201514136</v>
      </c>
      <c r="V37" s="107">
        <v>60142</v>
      </c>
      <c r="W37" s="108">
        <v>77610.31</v>
      </c>
      <c r="X37" s="107">
        <v>69057</v>
      </c>
      <c r="Y37" s="163">
        <v>119588.026715732</v>
      </c>
      <c r="Z37" s="184">
        <f>+B37+N37</f>
        <v>66414</v>
      </c>
      <c r="AA37" s="66">
        <f>C37+O37</f>
        <v>76693</v>
      </c>
      <c r="AB37" s="66">
        <v>51093</v>
      </c>
      <c r="AC37" s="67">
        <v>122239.18</v>
      </c>
      <c r="AD37" s="68">
        <f t="shared" si="2"/>
        <v>55632</v>
      </c>
      <c r="AE37" s="76" t="s">
        <v>147</v>
      </c>
      <c r="AF37" s="70">
        <v>61281</v>
      </c>
      <c r="AG37" s="71">
        <v>159065.578000851</v>
      </c>
      <c r="AH37" s="70">
        <v>64974</v>
      </c>
      <c r="AI37" s="71">
        <v>186395.71</v>
      </c>
      <c r="AJ37" s="70">
        <v>73807</v>
      </c>
      <c r="AK37" s="185">
        <v>261081.206391872</v>
      </c>
    </row>
    <row r="38" spans="1:37" ht="12.75">
      <c r="A38" s="133" t="s">
        <v>166</v>
      </c>
      <c r="B38" s="10"/>
      <c r="C38" s="11"/>
      <c r="D38" s="8"/>
      <c r="E38" s="9"/>
      <c r="F38" s="8"/>
      <c r="G38" s="8"/>
      <c r="H38" s="96"/>
      <c r="I38" s="97"/>
      <c r="J38" s="96"/>
      <c r="K38" s="97"/>
      <c r="L38" s="96">
        <v>2984</v>
      </c>
      <c r="M38" s="135">
        <v>72623.402947921</v>
      </c>
      <c r="N38" s="162"/>
      <c r="O38" s="10"/>
      <c r="P38" s="8"/>
      <c r="Q38" s="12"/>
      <c r="R38" s="8"/>
      <c r="S38" s="8"/>
      <c r="T38" s="107"/>
      <c r="U38" s="108"/>
      <c r="V38" s="107"/>
      <c r="W38" s="108"/>
      <c r="X38" s="107">
        <v>53647</v>
      </c>
      <c r="Y38" s="163">
        <v>55196.719999279994</v>
      </c>
      <c r="Z38" s="184"/>
      <c r="AA38" s="66"/>
      <c r="AB38" s="66"/>
      <c r="AC38" s="67"/>
      <c r="AD38" s="68"/>
      <c r="AE38" s="76"/>
      <c r="AF38" s="70"/>
      <c r="AG38" s="71"/>
      <c r="AH38" s="70"/>
      <c r="AI38" s="71"/>
      <c r="AJ38" s="70">
        <v>56631</v>
      </c>
      <c r="AK38" s="185">
        <v>127820.122947201</v>
      </c>
    </row>
    <row r="39" spans="1:37" ht="12.75">
      <c r="A39" s="133" t="s">
        <v>29</v>
      </c>
      <c r="B39" s="16">
        <v>25</v>
      </c>
      <c r="C39" s="17">
        <v>341</v>
      </c>
      <c r="D39" s="59">
        <v>25</v>
      </c>
      <c r="E39" s="18">
        <v>469.3</v>
      </c>
      <c r="F39" s="59">
        <v>31</v>
      </c>
      <c r="G39" s="59" t="s">
        <v>81</v>
      </c>
      <c r="H39" s="94">
        <v>33</v>
      </c>
      <c r="I39" s="95">
        <v>1688.2505205</v>
      </c>
      <c r="J39" s="94">
        <v>25</v>
      </c>
      <c r="K39" s="95">
        <v>1688.54</v>
      </c>
      <c r="L39" s="94">
        <v>27</v>
      </c>
      <c r="M39" s="134">
        <v>2278.652015</v>
      </c>
      <c r="N39" s="160">
        <v>136</v>
      </c>
      <c r="O39" s="16">
        <v>67</v>
      </c>
      <c r="P39" s="59">
        <v>144</v>
      </c>
      <c r="Q39" s="19">
        <v>89.44</v>
      </c>
      <c r="R39" s="59">
        <v>142</v>
      </c>
      <c r="S39" s="59" t="s">
        <v>114</v>
      </c>
      <c r="T39" s="105">
        <v>162</v>
      </c>
      <c r="U39" s="106">
        <v>111.22968399999999</v>
      </c>
      <c r="V39" s="105">
        <v>156</v>
      </c>
      <c r="W39" s="106">
        <v>120.06</v>
      </c>
      <c r="X39" s="105">
        <v>197</v>
      </c>
      <c r="Y39" s="161">
        <v>160.9080024</v>
      </c>
      <c r="Z39" s="182">
        <f>+B39+N39</f>
        <v>161</v>
      </c>
      <c r="AA39" s="60">
        <f>C39+O39</f>
        <v>408</v>
      </c>
      <c r="AB39" s="60">
        <v>169</v>
      </c>
      <c r="AC39" s="61">
        <v>558.74</v>
      </c>
      <c r="AD39" s="62">
        <f>F39+R39</f>
        <v>173</v>
      </c>
      <c r="AE39" s="74" t="s">
        <v>148</v>
      </c>
      <c r="AF39" s="64">
        <v>195</v>
      </c>
      <c r="AG39" s="65">
        <v>1799.4802045000001</v>
      </c>
      <c r="AH39" s="64">
        <v>181</v>
      </c>
      <c r="AI39" s="65">
        <v>1808.59</v>
      </c>
      <c r="AJ39" s="64">
        <v>224</v>
      </c>
      <c r="AK39" s="183">
        <v>2439.5600174</v>
      </c>
    </row>
    <row r="40" spans="1:37" ht="12.75">
      <c r="A40" s="133" t="s">
        <v>52</v>
      </c>
      <c r="B40" s="10">
        <v>278</v>
      </c>
      <c r="C40" s="11">
        <v>4767</v>
      </c>
      <c r="D40" s="8">
        <v>165</v>
      </c>
      <c r="E40" s="9">
        <v>4987.46</v>
      </c>
      <c r="F40" s="8">
        <v>164</v>
      </c>
      <c r="G40" s="8" t="s">
        <v>83</v>
      </c>
      <c r="H40" s="96">
        <v>190</v>
      </c>
      <c r="I40" s="97">
        <v>6500.662245325</v>
      </c>
      <c r="J40" s="96">
        <v>207</v>
      </c>
      <c r="K40" s="97">
        <v>6771.95</v>
      </c>
      <c r="L40" s="96">
        <v>227</v>
      </c>
      <c r="M40" s="135">
        <v>7492.0750169</v>
      </c>
      <c r="N40" s="162">
        <v>1949</v>
      </c>
      <c r="O40" s="10">
        <v>458</v>
      </c>
      <c r="P40" s="8">
        <v>1776</v>
      </c>
      <c r="Q40" s="12">
        <v>722.38</v>
      </c>
      <c r="R40" s="8">
        <v>2220</v>
      </c>
      <c r="S40" s="8" t="s">
        <v>116</v>
      </c>
      <c r="T40" s="107">
        <v>2710</v>
      </c>
      <c r="U40" s="108">
        <v>1076.333447364</v>
      </c>
      <c r="V40" s="107">
        <v>3053</v>
      </c>
      <c r="W40" s="108">
        <v>1188.96</v>
      </c>
      <c r="X40" s="107">
        <v>3783</v>
      </c>
      <c r="Y40" s="163">
        <v>1630.52582887</v>
      </c>
      <c r="Z40" s="184">
        <f>+B40+N40</f>
        <v>2227</v>
      </c>
      <c r="AA40" s="66">
        <f>C40+O40</f>
        <v>5225</v>
      </c>
      <c r="AB40" s="66">
        <v>1941</v>
      </c>
      <c r="AC40" s="67">
        <v>5709.84</v>
      </c>
      <c r="AD40" s="68">
        <f>F40+R40</f>
        <v>2384</v>
      </c>
      <c r="AE40" s="76" t="s">
        <v>150</v>
      </c>
      <c r="AF40" s="70">
        <f>H40+T40</f>
        <v>2900</v>
      </c>
      <c r="AG40" s="71">
        <f>I40+U40</f>
        <v>7576.995692689</v>
      </c>
      <c r="AH40" s="70">
        <v>3260</v>
      </c>
      <c r="AI40" s="71">
        <v>7960.91</v>
      </c>
      <c r="AJ40" s="70">
        <v>4010</v>
      </c>
      <c r="AK40" s="185">
        <v>9122.60084577</v>
      </c>
    </row>
    <row r="41" spans="1:37" ht="12.75">
      <c r="A41" s="133" t="s">
        <v>30</v>
      </c>
      <c r="B41" s="16">
        <v>4706</v>
      </c>
      <c r="C41" s="17">
        <v>39490</v>
      </c>
      <c r="D41" s="59">
        <v>2151</v>
      </c>
      <c r="E41" s="18">
        <v>44284.9</v>
      </c>
      <c r="F41" s="59">
        <v>2353</v>
      </c>
      <c r="G41" s="59" t="s">
        <v>82</v>
      </c>
      <c r="H41" s="94">
        <v>2719</v>
      </c>
      <c r="I41" s="95">
        <v>83062.76760388701</v>
      </c>
      <c r="J41" s="94">
        <v>2971</v>
      </c>
      <c r="K41" s="95">
        <v>85559.44</v>
      </c>
      <c r="L41" s="94">
        <v>3532</v>
      </c>
      <c r="M41" s="134">
        <v>112980.360035937</v>
      </c>
      <c r="N41" s="160">
        <v>24471</v>
      </c>
      <c r="O41" s="16">
        <v>4887</v>
      </c>
      <c r="P41" s="59">
        <v>21606</v>
      </c>
      <c r="Q41" s="19">
        <v>6181.98</v>
      </c>
      <c r="R41" s="59">
        <v>26659</v>
      </c>
      <c r="S41" s="59" t="s">
        <v>115</v>
      </c>
      <c r="T41" s="105">
        <v>32447</v>
      </c>
      <c r="U41" s="106">
        <v>8738.725735434999</v>
      </c>
      <c r="V41" s="105">
        <v>39529</v>
      </c>
      <c r="W41" s="106">
        <v>9623.73</v>
      </c>
      <c r="X41" s="105">
        <v>51118</v>
      </c>
      <c r="Y41" s="161">
        <v>20242.943694825</v>
      </c>
      <c r="Z41" s="182">
        <f>+B41+N41</f>
        <v>29177</v>
      </c>
      <c r="AA41" s="77">
        <f>C41+O41+1</f>
        <v>44378</v>
      </c>
      <c r="AB41" s="60">
        <v>23757</v>
      </c>
      <c r="AC41" s="61">
        <v>50466.880000000005</v>
      </c>
      <c r="AD41" s="62">
        <f>F41+R41</f>
        <v>29012</v>
      </c>
      <c r="AE41" s="74" t="s">
        <v>149</v>
      </c>
      <c r="AF41" s="64">
        <f>H41+T41</f>
        <v>35166</v>
      </c>
      <c r="AG41" s="65">
        <v>91801.49</v>
      </c>
      <c r="AH41" s="64">
        <v>42500</v>
      </c>
      <c r="AI41" s="65">
        <v>95183.17</v>
      </c>
      <c r="AJ41" s="64">
        <v>54650</v>
      </c>
      <c r="AK41" s="183">
        <v>133223.303730762</v>
      </c>
    </row>
    <row r="42" spans="1:37" ht="12.75">
      <c r="A42" s="133" t="s">
        <v>31</v>
      </c>
      <c r="B42" s="10">
        <v>9438</v>
      </c>
      <c r="C42" s="11">
        <v>42410</v>
      </c>
      <c r="D42" s="10">
        <v>8140</v>
      </c>
      <c r="E42" s="12">
        <v>61149.25</v>
      </c>
      <c r="F42" s="8">
        <v>9640</v>
      </c>
      <c r="G42" s="8" t="s">
        <v>84</v>
      </c>
      <c r="H42" s="96">
        <v>10212</v>
      </c>
      <c r="I42" s="97">
        <v>66101.49405582501</v>
      </c>
      <c r="J42" s="96">
        <v>10499</v>
      </c>
      <c r="K42" s="97">
        <v>69299.89</v>
      </c>
      <c r="L42" s="96">
        <v>10877</v>
      </c>
      <c r="M42" s="135">
        <v>83446.03883288</v>
      </c>
      <c r="N42" s="162">
        <v>88853</v>
      </c>
      <c r="O42" s="10">
        <v>33325</v>
      </c>
      <c r="P42" s="10">
        <v>95508</v>
      </c>
      <c r="Q42" s="12">
        <v>38383.45</v>
      </c>
      <c r="R42" s="8">
        <v>111506</v>
      </c>
      <c r="S42" s="8" t="s">
        <v>117</v>
      </c>
      <c r="T42" s="107">
        <v>119459</v>
      </c>
      <c r="U42" s="108">
        <v>51059.09019163201</v>
      </c>
      <c r="V42" s="107">
        <v>123320</v>
      </c>
      <c r="W42" s="108">
        <v>53892</v>
      </c>
      <c r="X42" s="107">
        <v>127784</v>
      </c>
      <c r="Y42" s="163">
        <v>64972.205863384</v>
      </c>
      <c r="Z42" s="184">
        <f>+B42+N42</f>
        <v>98291</v>
      </c>
      <c r="AA42" s="66">
        <f>C42+O42</f>
        <v>75735</v>
      </c>
      <c r="AB42" s="66">
        <v>103648</v>
      </c>
      <c r="AC42" s="67">
        <v>99532.7</v>
      </c>
      <c r="AD42" s="68">
        <f>F42+R42</f>
        <v>121146</v>
      </c>
      <c r="AE42" s="76" t="s">
        <v>151</v>
      </c>
      <c r="AF42" s="70">
        <v>129671</v>
      </c>
      <c r="AG42" s="71">
        <v>117160.58424745701</v>
      </c>
      <c r="AH42" s="70">
        <v>133819</v>
      </c>
      <c r="AI42" s="71">
        <v>123191.89</v>
      </c>
      <c r="AJ42" s="70">
        <v>138661</v>
      </c>
      <c r="AK42" s="185">
        <v>148418.244696264</v>
      </c>
    </row>
    <row r="43" spans="1:37" ht="12.75">
      <c r="A43" s="120"/>
      <c r="B43" s="16"/>
      <c r="C43" s="17"/>
      <c r="D43" s="16"/>
      <c r="E43" s="16"/>
      <c r="F43" s="16"/>
      <c r="G43" s="16"/>
      <c r="H43" s="17"/>
      <c r="I43" s="99"/>
      <c r="J43" s="17"/>
      <c r="K43" s="99"/>
      <c r="L43" s="17"/>
      <c r="M43" s="137"/>
      <c r="N43" s="160"/>
      <c r="O43" s="16"/>
      <c r="P43" s="16"/>
      <c r="Q43" s="16"/>
      <c r="R43" s="16"/>
      <c r="S43" s="16"/>
      <c r="T43" s="31"/>
      <c r="U43" s="30"/>
      <c r="V43" s="31"/>
      <c r="W43" s="30"/>
      <c r="X43" s="31"/>
      <c r="Y43" s="166"/>
      <c r="Z43" s="182"/>
      <c r="AA43" s="60"/>
      <c r="AB43" s="60"/>
      <c r="AC43" s="60"/>
      <c r="AD43" s="62"/>
      <c r="AE43" s="74"/>
      <c r="AF43" s="78"/>
      <c r="AG43" s="79"/>
      <c r="AH43" s="78"/>
      <c r="AI43" s="79"/>
      <c r="AJ43" s="78"/>
      <c r="AK43" s="187"/>
    </row>
    <row r="44" spans="1:37" ht="12.75">
      <c r="A44" s="124" t="s">
        <v>32</v>
      </c>
      <c r="B44" s="10"/>
      <c r="C44" s="11"/>
      <c r="D44" s="10"/>
      <c r="E44" s="10"/>
      <c r="F44" s="10"/>
      <c r="G44" s="10"/>
      <c r="H44" s="11"/>
      <c r="I44" s="100"/>
      <c r="J44" s="11"/>
      <c r="K44" s="100"/>
      <c r="L44" s="11"/>
      <c r="M44" s="138"/>
      <c r="N44" s="162"/>
      <c r="O44" s="10"/>
      <c r="P44" s="10"/>
      <c r="Q44" s="10"/>
      <c r="R44" s="10"/>
      <c r="S44" s="10"/>
      <c r="T44" s="32"/>
      <c r="U44" s="33"/>
      <c r="V44" s="32"/>
      <c r="W44" s="33"/>
      <c r="X44" s="32"/>
      <c r="Y44" s="167"/>
      <c r="Z44" s="184"/>
      <c r="AA44" s="66"/>
      <c r="AB44" s="66"/>
      <c r="AC44" s="66"/>
      <c r="AD44" s="68"/>
      <c r="AE44" s="76"/>
      <c r="AF44" s="80"/>
      <c r="AG44" s="81"/>
      <c r="AH44" s="80"/>
      <c r="AI44" s="81"/>
      <c r="AJ44" s="80"/>
      <c r="AK44" s="188"/>
    </row>
    <row r="45" spans="1:37" ht="12.75">
      <c r="A45" s="133" t="s">
        <v>33</v>
      </c>
      <c r="B45" s="16">
        <v>4</v>
      </c>
      <c r="C45" s="17">
        <v>4</v>
      </c>
      <c r="D45" s="16">
        <v>2</v>
      </c>
      <c r="E45" s="19">
        <v>4.59</v>
      </c>
      <c r="F45" s="59">
        <v>2</v>
      </c>
      <c r="G45" s="59" t="s">
        <v>85</v>
      </c>
      <c r="H45" s="94">
        <v>2</v>
      </c>
      <c r="I45" s="95">
        <v>4.5918</v>
      </c>
      <c r="J45" s="94">
        <v>4</v>
      </c>
      <c r="K45" s="95">
        <v>5.64</v>
      </c>
      <c r="L45" s="94">
        <v>4</v>
      </c>
      <c r="M45" s="134">
        <v>5.6418</v>
      </c>
      <c r="N45" s="160">
        <v>132</v>
      </c>
      <c r="O45" s="16">
        <v>17</v>
      </c>
      <c r="P45" s="16">
        <v>94</v>
      </c>
      <c r="Q45" s="19">
        <v>20.71</v>
      </c>
      <c r="R45" s="59">
        <v>116</v>
      </c>
      <c r="S45" s="59" t="s">
        <v>119</v>
      </c>
      <c r="T45" s="105">
        <v>135</v>
      </c>
      <c r="U45" s="106">
        <v>26.181929</v>
      </c>
      <c r="V45" s="105">
        <v>165</v>
      </c>
      <c r="W45" s="106">
        <v>28.1</v>
      </c>
      <c r="X45" s="105">
        <v>238</v>
      </c>
      <c r="Y45" s="161">
        <v>38.322237</v>
      </c>
      <c r="Z45" s="182">
        <f>+B45+N45</f>
        <v>136</v>
      </c>
      <c r="AA45" s="60">
        <f>C45+O45</f>
        <v>21</v>
      </c>
      <c r="AB45" s="60">
        <v>96</v>
      </c>
      <c r="AC45" s="61">
        <v>25.3</v>
      </c>
      <c r="AD45" s="62">
        <f aca="true" t="shared" si="4" ref="AD45:AD51">F45+R45</f>
        <v>118</v>
      </c>
      <c r="AE45" s="74" t="s">
        <v>152</v>
      </c>
      <c r="AF45" s="64">
        <v>137</v>
      </c>
      <c r="AG45" s="65">
        <v>30.773729</v>
      </c>
      <c r="AH45" s="64">
        <v>169</v>
      </c>
      <c r="AI45" s="65">
        <v>33.74</v>
      </c>
      <c r="AJ45" s="64">
        <v>242</v>
      </c>
      <c r="AK45" s="183">
        <v>43.964037</v>
      </c>
    </row>
    <row r="46" spans="1:37" ht="12.75">
      <c r="A46" s="133" t="s">
        <v>34</v>
      </c>
      <c r="B46" s="10">
        <v>1182</v>
      </c>
      <c r="C46" s="11">
        <v>2468</v>
      </c>
      <c r="D46" s="10">
        <v>703</v>
      </c>
      <c r="E46" s="12">
        <v>3044.68</v>
      </c>
      <c r="F46" s="8">
        <v>786</v>
      </c>
      <c r="G46" s="8" t="s">
        <v>86</v>
      </c>
      <c r="H46" s="96">
        <v>766</v>
      </c>
      <c r="I46" s="97">
        <v>3409.7896562999995</v>
      </c>
      <c r="J46" s="96">
        <v>695</v>
      </c>
      <c r="K46" s="97">
        <v>3547.34</v>
      </c>
      <c r="L46" s="96">
        <v>657</v>
      </c>
      <c r="M46" s="135">
        <v>3779.8842602</v>
      </c>
      <c r="N46" s="162">
        <v>6087</v>
      </c>
      <c r="O46" s="10">
        <v>1100</v>
      </c>
      <c r="P46" s="10">
        <v>4809</v>
      </c>
      <c r="Q46" s="12">
        <v>1411.63</v>
      </c>
      <c r="R46" s="8">
        <v>5726</v>
      </c>
      <c r="S46" s="8" t="s">
        <v>120</v>
      </c>
      <c r="T46" s="107">
        <v>6168</v>
      </c>
      <c r="U46" s="108">
        <v>2011.066269835</v>
      </c>
      <c r="V46" s="107">
        <v>6575</v>
      </c>
      <c r="W46" s="108">
        <v>2164.33</v>
      </c>
      <c r="X46" s="107">
        <v>7089</v>
      </c>
      <c r="Y46" s="163">
        <v>3114.076493978</v>
      </c>
      <c r="Z46" s="184">
        <f>+B46+N46</f>
        <v>7269</v>
      </c>
      <c r="AA46" s="66">
        <f>C46+O46-1</f>
        <v>3567</v>
      </c>
      <c r="AB46" s="66">
        <v>5512</v>
      </c>
      <c r="AC46" s="67">
        <v>4456.3099999999995</v>
      </c>
      <c r="AD46" s="68">
        <f t="shared" si="4"/>
        <v>6512</v>
      </c>
      <c r="AE46" s="76" t="s">
        <v>153</v>
      </c>
      <c r="AF46" s="70">
        <v>6934</v>
      </c>
      <c r="AG46" s="71">
        <v>5420.855926135</v>
      </c>
      <c r="AH46" s="70">
        <v>7270</v>
      </c>
      <c r="AI46" s="71">
        <v>5711.67</v>
      </c>
      <c r="AJ46" s="70">
        <v>7746</v>
      </c>
      <c r="AK46" s="185">
        <v>6893.960754178</v>
      </c>
    </row>
    <row r="47" spans="1:37" ht="12.75">
      <c r="A47" s="133" t="s">
        <v>35</v>
      </c>
      <c r="B47" s="16">
        <v>51</v>
      </c>
      <c r="C47" s="17">
        <v>1221</v>
      </c>
      <c r="D47" s="16">
        <v>53</v>
      </c>
      <c r="E47" s="19">
        <v>2114.9</v>
      </c>
      <c r="F47" s="59">
        <v>58</v>
      </c>
      <c r="G47" s="59" t="s">
        <v>88</v>
      </c>
      <c r="H47" s="94">
        <v>61</v>
      </c>
      <c r="I47" s="95">
        <v>3258.3050244</v>
      </c>
      <c r="J47" s="94">
        <v>61</v>
      </c>
      <c r="K47" s="95">
        <v>3689.55</v>
      </c>
      <c r="L47" s="94">
        <v>62</v>
      </c>
      <c r="M47" s="134">
        <v>5528.2869696</v>
      </c>
      <c r="N47" s="160">
        <v>207</v>
      </c>
      <c r="O47" s="16">
        <v>62</v>
      </c>
      <c r="P47" s="16">
        <v>201</v>
      </c>
      <c r="Q47" s="19">
        <v>146.69</v>
      </c>
      <c r="R47" s="59">
        <v>224</v>
      </c>
      <c r="S47" s="59" t="s">
        <v>121</v>
      </c>
      <c r="T47" s="105">
        <v>246</v>
      </c>
      <c r="U47" s="106">
        <v>222.73046599999998</v>
      </c>
      <c r="V47" s="105">
        <v>265</v>
      </c>
      <c r="W47" s="106">
        <v>239.74</v>
      </c>
      <c r="X47" s="105">
        <v>285</v>
      </c>
      <c r="Y47" s="161">
        <v>274.9568626</v>
      </c>
      <c r="Z47" s="182">
        <f>+B47+N47</f>
        <v>258</v>
      </c>
      <c r="AA47" s="60">
        <f>C47+O47+1</f>
        <v>1284</v>
      </c>
      <c r="AB47" s="60">
        <v>254</v>
      </c>
      <c r="AC47" s="61">
        <v>2261.59</v>
      </c>
      <c r="AD47" s="62">
        <f t="shared" si="4"/>
        <v>282</v>
      </c>
      <c r="AE47" s="74" t="s">
        <v>154</v>
      </c>
      <c r="AF47" s="64">
        <v>307</v>
      </c>
      <c r="AG47" s="65">
        <v>3481.0354904</v>
      </c>
      <c r="AH47" s="64">
        <v>326</v>
      </c>
      <c r="AI47" s="65">
        <v>3929.3</v>
      </c>
      <c r="AJ47" s="64">
        <v>347</v>
      </c>
      <c r="AK47" s="183">
        <v>5803.2438322</v>
      </c>
    </row>
    <row r="48" spans="1:37" ht="12.75">
      <c r="A48" s="133" t="s">
        <v>36</v>
      </c>
      <c r="B48" s="10">
        <v>15866</v>
      </c>
      <c r="C48" s="11">
        <v>141022</v>
      </c>
      <c r="D48" s="10">
        <v>11432</v>
      </c>
      <c r="E48" s="12">
        <v>166328.73</v>
      </c>
      <c r="F48" s="8">
        <v>11450</v>
      </c>
      <c r="G48" s="8" t="s">
        <v>89</v>
      </c>
      <c r="H48" s="96">
        <v>11609</v>
      </c>
      <c r="I48" s="97">
        <v>213698.792478855</v>
      </c>
      <c r="J48" s="96">
        <v>11573</v>
      </c>
      <c r="K48" s="97">
        <v>237642.2</v>
      </c>
      <c r="L48" s="96">
        <v>11470</v>
      </c>
      <c r="M48" s="135">
        <v>264545.171421816</v>
      </c>
      <c r="N48" s="162">
        <v>151463</v>
      </c>
      <c r="O48" s="10">
        <v>91096</v>
      </c>
      <c r="P48" s="10">
        <v>137248</v>
      </c>
      <c r="Q48" s="12">
        <v>125426.35</v>
      </c>
      <c r="R48" s="8">
        <v>147849</v>
      </c>
      <c r="S48" s="8" t="s">
        <v>118</v>
      </c>
      <c r="T48" s="107">
        <v>161727</v>
      </c>
      <c r="U48" s="108">
        <v>168120.809193902</v>
      </c>
      <c r="V48" s="107">
        <v>175991</v>
      </c>
      <c r="W48" s="108">
        <v>184970.84</v>
      </c>
      <c r="X48" s="107">
        <v>192765</v>
      </c>
      <c r="Y48" s="163">
        <v>237926.066088197</v>
      </c>
      <c r="Z48" s="184">
        <f>+B48+N48</f>
        <v>167329</v>
      </c>
      <c r="AA48" s="66">
        <f>C48+O48+1</f>
        <v>232119</v>
      </c>
      <c r="AB48" s="66">
        <v>148680</v>
      </c>
      <c r="AC48" s="67">
        <v>291755.08</v>
      </c>
      <c r="AD48" s="68">
        <f t="shared" si="4"/>
        <v>159299</v>
      </c>
      <c r="AE48" s="76" t="s">
        <v>155</v>
      </c>
      <c r="AF48" s="70">
        <f>H48+T48</f>
        <v>173336</v>
      </c>
      <c r="AG48" s="71">
        <f>I48+U48</f>
        <v>381819.601672757</v>
      </c>
      <c r="AH48" s="70">
        <v>187564</v>
      </c>
      <c r="AI48" s="71">
        <v>422613.04000000004</v>
      </c>
      <c r="AJ48" s="70">
        <v>204235</v>
      </c>
      <c r="AK48" s="185">
        <v>502471.237510013</v>
      </c>
    </row>
    <row r="49" spans="1:37" ht="12.75">
      <c r="A49" s="133" t="s">
        <v>37</v>
      </c>
      <c r="B49" s="16">
        <v>58</v>
      </c>
      <c r="C49" s="17">
        <v>361</v>
      </c>
      <c r="D49" s="16">
        <v>44</v>
      </c>
      <c r="E49" s="19">
        <v>372.14</v>
      </c>
      <c r="F49" s="59">
        <v>46</v>
      </c>
      <c r="G49" s="59" t="s">
        <v>87</v>
      </c>
      <c r="H49" s="94">
        <v>47</v>
      </c>
      <c r="I49" s="95">
        <v>397.82955699999997</v>
      </c>
      <c r="J49" s="94">
        <v>42</v>
      </c>
      <c r="K49" s="95">
        <v>397.53</v>
      </c>
      <c r="L49" s="94">
        <v>41</v>
      </c>
      <c r="M49" s="134">
        <v>462.223938</v>
      </c>
      <c r="N49" s="160">
        <v>163</v>
      </c>
      <c r="O49" s="16">
        <v>156</v>
      </c>
      <c r="P49" s="16">
        <v>120</v>
      </c>
      <c r="Q49" s="19">
        <v>481.93</v>
      </c>
      <c r="R49" s="59">
        <v>134</v>
      </c>
      <c r="S49" s="59" t="s">
        <v>122</v>
      </c>
      <c r="T49" s="105">
        <v>149</v>
      </c>
      <c r="U49" s="106">
        <v>669.7260849</v>
      </c>
      <c r="V49" s="105">
        <v>145</v>
      </c>
      <c r="W49" s="106">
        <v>671.52</v>
      </c>
      <c r="X49" s="105">
        <v>160</v>
      </c>
      <c r="Y49" s="161">
        <v>800.2130889</v>
      </c>
      <c r="Z49" s="182">
        <f>+B49+N49</f>
        <v>221</v>
      </c>
      <c r="AA49" s="60">
        <f>C49+O49</f>
        <v>517</v>
      </c>
      <c r="AB49" s="60">
        <v>164</v>
      </c>
      <c r="AC49" s="61">
        <v>854.0699999999999</v>
      </c>
      <c r="AD49" s="62">
        <f t="shared" si="4"/>
        <v>180</v>
      </c>
      <c r="AE49" s="74" t="s">
        <v>156</v>
      </c>
      <c r="AF49" s="64">
        <f>H49+T49</f>
        <v>196</v>
      </c>
      <c r="AG49" s="65">
        <f>I49+U49</f>
        <v>1067.5556419</v>
      </c>
      <c r="AH49" s="64">
        <v>187</v>
      </c>
      <c r="AI49" s="65">
        <v>1069.05</v>
      </c>
      <c r="AJ49" s="64">
        <v>201</v>
      </c>
      <c r="AK49" s="183">
        <v>1262.4370269</v>
      </c>
    </row>
    <row r="50" spans="1:37" ht="12.75">
      <c r="A50" s="133" t="s">
        <v>38</v>
      </c>
      <c r="B50" s="13" t="s">
        <v>44</v>
      </c>
      <c r="C50" s="14" t="s">
        <v>44</v>
      </c>
      <c r="D50" s="13" t="s">
        <v>44</v>
      </c>
      <c r="E50" s="15" t="s">
        <v>44</v>
      </c>
      <c r="F50" s="8">
        <v>0</v>
      </c>
      <c r="G50" s="8">
        <v>0</v>
      </c>
      <c r="H50" s="96">
        <v>0</v>
      </c>
      <c r="I50" s="97">
        <v>0</v>
      </c>
      <c r="J50" s="96" t="s">
        <v>44</v>
      </c>
      <c r="K50" s="97" t="s">
        <v>44</v>
      </c>
      <c r="L50" s="101">
        <v>0</v>
      </c>
      <c r="M50" s="139">
        <v>0</v>
      </c>
      <c r="N50" s="162">
        <v>10</v>
      </c>
      <c r="O50" s="10">
        <v>7</v>
      </c>
      <c r="P50" s="10">
        <v>10</v>
      </c>
      <c r="Q50" s="12">
        <v>6.58</v>
      </c>
      <c r="R50" s="8">
        <v>10</v>
      </c>
      <c r="S50" s="8" t="s">
        <v>123</v>
      </c>
      <c r="T50" s="107">
        <v>10</v>
      </c>
      <c r="U50" s="108">
        <v>6.5841</v>
      </c>
      <c r="V50" s="107">
        <v>10</v>
      </c>
      <c r="W50" s="108">
        <v>6.58</v>
      </c>
      <c r="X50" s="110">
        <v>12</v>
      </c>
      <c r="Y50" s="168">
        <v>6.6941</v>
      </c>
      <c r="Z50" s="184">
        <v>10</v>
      </c>
      <c r="AA50" s="66">
        <v>7</v>
      </c>
      <c r="AB50" s="66">
        <v>10</v>
      </c>
      <c r="AC50" s="67">
        <v>6.6</v>
      </c>
      <c r="AD50" s="68">
        <f t="shared" si="4"/>
        <v>10</v>
      </c>
      <c r="AE50" s="76" t="s">
        <v>157</v>
      </c>
      <c r="AF50" s="70">
        <v>10</v>
      </c>
      <c r="AG50" s="71">
        <v>6.5841</v>
      </c>
      <c r="AH50" s="70">
        <v>10</v>
      </c>
      <c r="AI50" s="71">
        <v>6.58</v>
      </c>
      <c r="AJ50" s="70">
        <v>12</v>
      </c>
      <c r="AK50" s="185">
        <v>6.6941</v>
      </c>
    </row>
    <row r="51" spans="1:37" ht="12.75">
      <c r="A51" s="133" t="s">
        <v>45</v>
      </c>
      <c r="B51" s="16">
        <v>112</v>
      </c>
      <c r="C51" s="17">
        <v>294</v>
      </c>
      <c r="D51" s="16">
        <v>67</v>
      </c>
      <c r="E51" s="19">
        <v>263</v>
      </c>
      <c r="F51" s="59">
        <v>61</v>
      </c>
      <c r="G51" s="59" t="s">
        <v>90</v>
      </c>
      <c r="H51" s="94">
        <v>61</v>
      </c>
      <c r="I51" s="95">
        <v>299.85404800000003</v>
      </c>
      <c r="J51" s="94">
        <v>60</v>
      </c>
      <c r="K51" s="95">
        <v>300.65</v>
      </c>
      <c r="L51" s="94">
        <v>56</v>
      </c>
      <c r="M51" s="134">
        <v>305.6673165</v>
      </c>
      <c r="N51" s="160">
        <v>1343</v>
      </c>
      <c r="O51" s="16">
        <v>1041</v>
      </c>
      <c r="P51" s="16">
        <v>1074</v>
      </c>
      <c r="Q51" s="19">
        <v>1470.38</v>
      </c>
      <c r="R51" s="59">
        <v>1105</v>
      </c>
      <c r="S51" s="59" t="s">
        <v>124</v>
      </c>
      <c r="T51" s="105">
        <v>1171</v>
      </c>
      <c r="U51" s="106">
        <v>1978.1315170999999</v>
      </c>
      <c r="V51" s="105">
        <v>1237</v>
      </c>
      <c r="W51" s="106">
        <v>2009.86</v>
      </c>
      <c r="X51" s="105">
        <v>1377</v>
      </c>
      <c r="Y51" s="161">
        <v>2149.3615733</v>
      </c>
      <c r="Z51" s="182">
        <f>+B51+N51</f>
        <v>1455</v>
      </c>
      <c r="AA51" s="60">
        <f>C51+O51</f>
        <v>1335</v>
      </c>
      <c r="AB51" s="60">
        <v>1141</v>
      </c>
      <c r="AC51" s="61">
        <v>1733.38</v>
      </c>
      <c r="AD51" s="62">
        <f t="shared" si="4"/>
        <v>1166</v>
      </c>
      <c r="AE51" s="74" t="s">
        <v>158</v>
      </c>
      <c r="AF51" s="64">
        <v>1232</v>
      </c>
      <c r="AG51" s="65">
        <v>2277.9855651</v>
      </c>
      <c r="AH51" s="64">
        <v>1297</v>
      </c>
      <c r="AI51" s="65">
        <v>2310.5099999999998</v>
      </c>
      <c r="AJ51" s="64">
        <v>1433</v>
      </c>
      <c r="AK51" s="183">
        <v>2455.0288898</v>
      </c>
    </row>
    <row r="52" spans="1:37" ht="12.75">
      <c r="A52" s="140"/>
      <c r="B52" s="35"/>
      <c r="C52" s="36"/>
      <c r="D52" s="35"/>
      <c r="E52" s="37"/>
      <c r="F52" s="102"/>
      <c r="G52" s="102"/>
      <c r="H52" s="84">
        <v>64830</v>
      </c>
      <c r="I52" s="103" t="s">
        <v>161</v>
      </c>
      <c r="J52" s="104">
        <v>62408</v>
      </c>
      <c r="K52" s="103">
        <v>1318417.27</v>
      </c>
      <c r="L52" s="104">
        <f>SUM(L14:L51)</f>
        <v>63568</v>
      </c>
      <c r="M52" s="141">
        <f>SUM(M14:M51)</f>
        <v>1604426.8976974227</v>
      </c>
      <c r="N52" s="169"/>
      <c r="O52" s="35"/>
      <c r="P52" s="35"/>
      <c r="Q52" s="37"/>
      <c r="R52" s="102"/>
      <c r="S52" s="102"/>
      <c r="T52" s="86">
        <v>818781</v>
      </c>
      <c r="U52" s="55" t="s">
        <v>162</v>
      </c>
      <c r="V52" s="86">
        <v>884233</v>
      </c>
      <c r="W52" s="55">
        <v>744293.34</v>
      </c>
      <c r="X52" s="86">
        <f>SUM(X14:X51)</f>
        <v>1018461</v>
      </c>
      <c r="Y52" s="170">
        <v>1001055</v>
      </c>
      <c r="Z52" s="189"/>
      <c r="AA52" s="82"/>
      <c r="AB52" s="82"/>
      <c r="AC52" s="83"/>
      <c r="AD52" s="84"/>
      <c r="AE52" s="85"/>
      <c r="AF52" s="86" t="s">
        <v>159</v>
      </c>
      <c r="AG52" s="55" t="s">
        <v>163</v>
      </c>
      <c r="AH52" s="86">
        <v>946641</v>
      </c>
      <c r="AI52" s="55">
        <v>2062710.6099999996</v>
      </c>
      <c r="AJ52" s="86">
        <f>SUM(AJ14:AJ51)</f>
        <v>1082029</v>
      </c>
      <c r="AK52" s="170">
        <f>SUM(AK14:AK51)</f>
        <v>2605482.0283603505</v>
      </c>
    </row>
    <row r="53" spans="1:37" ht="12.75">
      <c r="A53" s="142"/>
      <c r="B53" s="38" t="s">
        <v>43</v>
      </c>
      <c r="C53" s="39"/>
      <c r="D53" s="39"/>
      <c r="E53" s="39"/>
      <c r="F53" s="39"/>
      <c r="G53" s="43"/>
      <c r="H53" s="43"/>
      <c r="I53" s="43"/>
      <c r="J53" s="43"/>
      <c r="K53" s="43"/>
      <c r="L53" s="39"/>
      <c r="M53" s="143"/>
      <c r="N53" s="142" t="s">
        <v>43</v>
      </c>
      <c r="O53" s="39"/>
      <c r="P53" s="39"/>
      <c r="Q53" s="39"/>
      <c r="R53" s="43"/>
      <c r="S53" s="43"/>
      <c r="T53" s="43"/>
      <c r="U53" s="43"/>
      <c r="V53" s="43"/>
      <c r="W53" s="43"/>
      <c r="X53" s="39"/>
      <c r="Y53" s="143"/>
      <c r="Z53" s="142" t="s">
        <v>43</v>
      </c>
      <c r="AA53" s="39"/>
      <c r="AB53" s="40"/>
      <c r="AC53" s="40"/>
      <c r="AD53" s="43"/>
      <c r="AE53" s="43"/>
      <c r="AF53" s="43"/>
      <c r="AG53" s="43"/>
      <c r="AH53" s="43"/>
      <c r="AI53" s="43"/>
      <c r="AJ53" s="43"/>
      <c r="AK53" s="190"/>
    </row>
    <row r="54" spans="1:37" ht="12.75">
      <c r="A54" s="144"/>
      <c r="B54" s="42" t="s">
        <v>48</v>
      </c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145"/>
      <c r="N54" s="144" t="s">
        <v>48</v>
      </c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145"/>
      <c r="Z54" s="144" t="s">
        <v>48</v>
      </c>
      <c r="AA54" s="44"/>
      <c r="AB54" s="43"/>
      <c r="AC54" s="43"/>
      <c r="AD54" s="43"/>
      <c r="AE54" s="43"/>
      <c r="AF54" s="43"/>
      <c r="AG54" s="43"/>
      <c r="AH54" s="43"/>
      <c r="AI54" s="43"/>
      <c r="AJ54" s="43"/>
      <c r="AK54" s="190"/>
    </row>
    <row r="55" spans="1:37" ht="12.75">
      <c r="A55" s="146"/>
      <c r="B55" s="45" t="s">
        <v>49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147"/>
      <c r="N55" s="146" t="s">
        <v>49</v>
      </c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147"/>
      <c r="Z55" s="146" t="s">
        <v>49</v>
      </c>
      <c r="AA55" s="41"/>
      <c r="AB55" s="43"/>
      <c r="AC55" s="43"/>
      <c r="AD55" s="43"/>
      <c r="AE55" s="43"/>
      <c r="AF55" s="43"/>
      <c r="AG55" s="43"/>
      <c r="AH55" s="43"/>
      <c r="AI55" s="43"/>
      <c r="AJ55" s="43"/>
      <c r="AK55" s="190"/>
    </row>
    <row r="56" spans="1:37" ht="12.75">
      <c r="A56" s="148"/>
      <c r="B56" s="46" t="s">
        <v>160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147"/>
      <c r="N56" s="148" t="s">
        <v>160</v>
      </c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147"/>
      <c r="Z56" s="148" t="s">
        <v>160</v>
      </c>
      <c r="AA56" s="41"/>
      <c r="AB56" s="43"/>
      <c r="AC56" s="43"/>
      <c r="AD56" s="43"/>
      <c r="AE56" s="43"/>
      <c r="AF56" s="43"/>
      <c r="AG56" s="43"/>
      <c r="AH56" s="43"/>
      <c r="AI56" s="43"/>
      <c r="AJ56" s="43"/>
      <c r="AK56" s="190"/>
    </row>
    <row r="57" spans="1:37" ht="12.75">
      <c r="A57" s="148"/>
      <c r="B57" s="46" t="s">
        <v>53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147"/>
      <c r="N57" s="148" t="s">
        <v>53</v>
      </c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147"/>
      <c r="Z57" s="148" t="s">
        <v>53</v>
      </c>
      <c r="AA57" s="42"/>
      <c r="AB57" s="43"/>
      <c r="AC57" s="43"/>
      <c r="AD57" s="43"/>
      <c r="AE57" s="43"/>
      <c r="AF57" s="43"/>
      <c r="AG57" s="43"/>
      <c r="AH57" s="43"/>
      <c r="AI57" s="43"/>
      <c r="AJ57" s="43"/>
      <c r="AK57" s="190"/>
    </row>
    <row r="58" spans="1:37" ht="12.75">
      <c r="A58" s="149"/>
      <c r="B58" s="48" t="s">
        <v>54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150"/>
      <c r="N58" s="149" t="s">
        <v>54</v>
      </c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150"/>
      <c r="Z58" s="149" t="s">
        <v>54</v>
      </c>
      <c r="AA58" s="47"/>
      <c r="AB58" s="43"/>
      <c r="AC58" s="43"/>
      <c r="AD58" s="43"/>
      <c r="AE58" s="43"/>
      <c r="AF58" s="43"/>
      <c r="AG58" s="43"/>
      <c r="AH58" s="43"/>
      <c r="AI58" s="43"/>
      <c r="AJ58" s="43"/>
      <c r="AK58" s="190"/>
    </row>
    <row r="59" spans="1:37" ht="12.75">
      <c r="A59" s="151"/>
      <c r="B59" s="152" t="s">
        <v>169</v>
      </c>
      <c r="C59" s="153"/>
      <c r="D59" s="153"/>
      <c r="E59" s="153"/>
      <c r="F59" s="153"/>
      <c r="G59" s="153"/>
      <c r="H59" s="153"/>
      <c r="I59" s="154"/>
      <c r="J59" s="154"/>
      <c r="K59" s="154"/>
      <c r="L59" s="154"/>
      <c r="M59" s="155"/>
      <c r="N59" s="171" t="s">
        <v>169</v>
      </c>
      <c r="O59" s="153"/>
      <c r="P59" s="153"/>
      <c r="Q59" s="153"/>
      <c r="R59" s="153"/>
      <c r="S59" s="154"/>
      <c r="T59" s="154"/>
      <c r="U59" s="154"/>
      <c r="V59" s="154"/>
      <c r="W59" s="154"/>
      <c r="X59" s="154"/>
      <c r="Y59" s="155"/>
      <c r="Z59" s="171" t="s">
        <v>169</v>
      </c>
      <c r="AA59" s="153"/>
      <c r="AB59" s="153"/>
      <c r="AC59" s="153"/>
      <c r="AD59" s="153"/>
      <c r="AE59" s="191"/>
      <c r="AF59" s="191"/>
      <c r="AG59" s="191"/>
      <c r="AH59" s="191"/>
      <c r="AI59" s="191"/>
      <c r="AJ59" s="191"/>
      <c r="AK59" s="192"/>
    </row>
    <row r="60" spans="1:27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>
      <c r="A62" s="1"/>
      <c r="B62" s="1"/>
      <c r="C62" s="1"/>
      <c r="D62" s="1"/>
      <c r="E62" s="1"/>
      <c r="F62" s="24"/>
      <c r="G62" s="25"/>
      <c r="H62" s="25"/>
      <c r="I62" s="25"/>
      <c r="J62" s="25"/>
      <c r="K62" s="25"/>
      <c r="L62" s="25"/>
      <c r="M62" s="25"/>
      <c r="N62" s="26"/>
      <c r="O62" s="26"/>
      <c r="P62" s="25"/>
      <c r="Q62" s="26"/>
      <c r="R62" s="26"/>
      <c r="S62" s="25"/>
      <c r="T62" s="25"/>
      <c r="U62" s="25"/>
      <c r="V62" s="25"/>
      <c r="W62" s="25"/>
      <c r="X62" s="25"/>
      <c r="Y62" s="25"/>
      <c r="Z62" s="25"/>
      <c r="AA62" s="26"/>
    </row>
    <row r="63" spans="1:27" ht="12.75">
      <c r="A63" s="1"/>
      <c r="B63" s="1"/>
      <c r="C63" s="1"/>
      <c r="D63" s="1"/>
      <c r="E63" s="1"/>
      <c r="F63" s="24"/>
      <c r="G63" s="25"/>
      <c r="H63" s="25"/>
      <c r="I63" s="25"/>
      <c r="J63" s="25"/>
      <c r="K63" s="25"/>
      <c r="L63" s="25"/>
      <c r="M63" s="25"/>
      <c r="N63" s="26"/>
      <c r="O63" s="26"/>
      <c r="P63" s="25"/>
      <c r="Q63" s="26"/>
      <c r="R63" s="26"/>
      <c r="S63" s="25"/>
      <c r="T63" s="25"/>
      <c r="U63" s="25"/>
      <c r="V63" s="25"/>
      <c r="W63" s="25"/>
      <c r="X63" s="25"/>
      <c r="Y63" s="25"/>
      <c r="Z63" s="25"/>
      <c r="AA63" s="26"/>
    </row>
    <row r="64" spans="1:27" ht="12.75">
      <c r="A64" s="1"/>
      <c r="B64" s="1"/>
      <c r="C64" s="1"/>
      <c r="D64" s="1"/>
      <c r="E64" s="1"/>
      <c r="F64" s="24"/>
      <c r="G64" s="25"/>
      <c r="H64" s="25"/>
      <c r="I64" s="25"/>
      <c r="J64" s="25"/>
      <c r="K64" s="25"/>
      <c r="L64" s="25"/>
      <c r="M64" s="25"/>
      <c r="N64" s="26"/>
      <c r="O64" s="26"/>
      <c r="P64" s="25"/>
      <c r="Q64" s="26"/>
      <c r="R64" s="26"/>
      <c r="S64" s="25"/>
      <c r="T64" s="25"/>
      <c r="U64" s="25"/>
      <c r="V64" s="25"/>
      <c r="W64" s="25"/>
      <c r="X64" s="25"/>
      <c r="Y64" s="25"/>
      <c r="Z64" s="25"/>
      <c r="AA64" s="26"/>
    </row>
    <row r="65" spans="1:27" ht="12.75">
      <c r="A65" s="1"/>
      <c r="B65" s="1"/>
      <c r="C65" s="1"/>
      <c r="D65" s="1"/>
      <c r="E65" s="1"/>
      <c r="F65" s="24"/>
      <c r="G65" s="25"/>
      <c r="H65" s="25"/>
      <c r="I65" s="25"/>
      <c r="J65" s="25"/>
      <c r="K65" s="25"/>
      <c r="L65" s="25"/>
      <c r="M65" s="25"/>
      <c r="N65" s="26"/>
      <c r="O65" s="26"/>
      <c r="P65" s="25"/>
      <c r="Q65" s="26"/>
      <c r="R65" s="26"/>
      <c r="S65" s="25"/>
      <c r="T65" s="25"/>
      <c r="U65" s="25"/>
      <c r="V65" s="25"/>
      <c r="W65" s="25"/>
      <c r="X65" s="25"/>
      <c r="Y65" s="25"/>
      <c r="Z65" s="25"/>
      <c r="AA65" s="26"/>
    </row>
    <row r="66" spans="1:27" ht="12.75">
      <c r="A66" s="1"/>
      <c r="B66" s="1"/>
      <c r="C66" s="1"/>
      <c r="D66" s="1"/>
      <c r="E66" s="1"/>
      <c r="F66" s="24"/>
      <c r="G66" s="25"/>
      <c r="H66" s="25"/>
      <c r="I66" s="25"/>
      <c r="J66" s="25"/>
      <c r="K66" s="25"/>
      <c r="L66" s="25"/>
      <c r="M66" s="25"/>
      <c r="N66" s="26"/>
      <c r="O66" s="26"/>
      <c r="P66" s="25"/>
      <c r="Q66" s="26"/>
      <c r="R66" s="26"/>
      <c r="S66" s="25"/>
      <c r="T66" s="25"/>
      <c r="U66" s="25"/>
      <c r="V66" s="25"/>
      <c r="W66" s="25"/>
      <c r="X66" s="25"/>
      <c r="Y66" s="25"/>
      <c r="Z66" s="25"/>
      <c r="AA66" s="26"/>
    </row>
    <row r="67" spans="2:27" ht="12.75">
      <c r="B67" s="1"/>
      <c r="C67" s="1"/>
      <c r="D67" s="1"/>
      <c r="E67" s="1"/>
      <c r="F67" s="24"/>
      <c r="G67" s="25"/>
      <c r="H67" s="25"/>
      <c r="I67" s="25"/>
      <c r="J67" s="25"/>
      <c r="K67" s="25"/>
      <c r="L67" s="25"/>
      <c r="M67" s="25"/>
      <c r="N67" s="26"/>
      <c r="O67" s="26"/>
      <c r="P67" s="25"/>
      <c r="Q67" s="26"/>
      <c r="R67" s="26"/>
      <c r="S67" s="25"/>
      <c r="T67" s="25"/>
      <c r="U67" s="25"/>
      <c r="V67" s="25"/>
      <c r="W67" s="25"/>
      <c r="X67" s="25"/>
      <c r="Y67" s="25"/>
      <c r="Z67" s="25"/>
      <c r="AA67" s="26"/>
    </row>
    <row r="68" spans="1:27" ht="12.75">
      <c r="A68" s="1"/>
      <c r="B68" s="1"/>
      <c r="C68" s="1"/>
      <c r="D68" s="1"/>
      <c r="E68" s="1"/>
      <c r="F68" s="24"/>
      <c r="G68" s="25"/>
      <c r="H68" s="25"/>
      <c r="I68" s="25"/>
      <c r="J68" s="25"/>
      <c r="K68" s="25"/>
      <c r="L68" s="25"/>
      <c r="M68" s="25"/>
      <c r="N68" s="26"/>
      <c r="O68" s="26"/>
      <c r="P68" s="25"/>
      <c r="Q68" s="26"/>
      <c r="R68" s="26"/>
      <c r="S68" s="25"/>
      <c r="T68" s="25"/>
      <c r="U68" s="25"/>
      <c r="V68" s="25"/>
      <c r="W68" s="25"/>
      <c r="X68" s="25"/>
      <c r="Y68" s="25"/>
      <c r="Z68" s="25"/>
      <c r="AA68" s="26"/>
    </row>
    <row r="69" spans="1:27" ht="12.75">
      <c r="A69" s="1"/>
      <c r="B69" s="1"/>
      <c r="C69" s="1"/>
      <c r="D69" s="1"/>
      <c r="E69" s="1"/>
      <c r="F69" s="24"/>
      <c r="G69" s="25"/>
      <c r="H69" s="25"/>
      <c r="I69" s="25"/>
      <c r="J69" s="25"/>
      <c r="K69" s="25"/>
      <c r="L69" s="25"/>
      <c r="M69" s="25"/>
      <c r="N69" s="26"/>
      <c r="O69" s="26"/>
      <c r="P69" s="27"/>
      <c r="Q69" s="26"/>
      <c r="R69" s="26"/>
      <c r="S69" s="25"/>
      <c r="T69" s="25"/>
      <c r="U69" s="25"/>
      <c r="V69" s="25"/>
      <c r="W69" s="25"/>
      <c r="X69" s="25"/>
      <c r="Y69" s="25"/>
      <c r="Z69" s="27"/>
      <c r="AA69" s="26"/>
    </row>
    <row r="70" spans="1:27" ht="12.75">
      <c r="A70" s="1"/>
      <c r="B70" s="1"/>
      <c r="C70" s="1"/>
      <c r="D70" s="1"/>
      <c r="E70" s="1"/>
      <c r="F70" s="24"/>
      <c r="G70" s="25"/>
      <c r="H70" s="25"/>
      <c r="I70" s="25"/>
      <c r="J70" s="25"/>
      <c r="K70" s="25"/>
      <c r="L70" s="25"/>
      <c r="M70" s="25"/>
      <c r="N70" s="26"/>
      <c r="O70" s="26"/>
      <c r="P70" s="25"/>
      <c r="Q70" s="26"/>
      <c r="R70" s="26"/>
      <c r="S70" s="25"/>
      <c r="T70" s="25"/>
      <c r="U70" s="25"/>
      <c r="V70" s="25"/>
      <c r="W70" s="25"/>
      <c r="X70" s="25"/>
      <c r="Y70" s="25"/>
      <c r="Z70" s="25"/>
      <c r="AA70" s="26"/>
    </row>
    <row r="71" spans="1:27" ht="12.75">
      <c r="A71" s="1"/>
      <c r="B71" s="1"/>
      <c r="C71" s="1"/>
      <c r="D71" s="1"/>
      <c r="E71" s="1"/>
      <c r="F71" s="24"/>
      <c r="G71" s="25"/>
      <c r="H71" s="25"/>
      <c r="I71" s="25"/>
      <c r="J71" s="25"/>
      <c r="K71" s="25"/>
      <c r="L71" s="25"/>
      <c r="M71" s="25"/>
      <c r="N71" s="26"/>
      <c r="O71" s="26"/>
      <c r="P71" s="25"/>
      <c r="Q71" s="26"/>
      <c r="R71" s="26"/>
      <c r="S71" s="25"/>
      <c r="T71" s="25"/>
      <c r="U71" s="25"/>
      <c r="V71" s="25"/>
      <c r="W71" s="25"/>
      <c r="X71" s="25"/>
      <c r="Y71" s="25"/>
      <c r="Z71" s="25"/>
      <c r="AA71" s="26"/>
    </row>
    <row r="72" spans="1:27" ht="12.75">
      <c r="A72" s="1"/>
      <c r="B72" s="1"/>
      <c r="C72" s="1"/>
      <c r="D72" s="1"/>
      <c r="E72" s="1"/>
      <c r="F72" s="24"/>
      <c r="G72" s="25"/>
      <c r="H72" s="25"/>
      <c r="I72" s="25"/>
      <c r="J72" s="25"/>
      <c r="K72" s="25"/>
      <c r="L72" s="25"/>
      <c r="M72" s="25"/>
      <c r="N72" s="26"/>
      <c r="O72" s="26"/>
      <c r="P72" s="25"/>
      <c r="Q72" s="26"/>
      <c r="R72" s="26"/>
      <c r="S72" s="25"/>
      <c r="T72" s="25"/>
      <c r="U72" s="25"/>
      <c r="V72" s="25"/>
      <c r="W72" s="25"/>
      <c r="X72" s="25"/>
      <c r="Y72" s="25"/>
      <c r="Z72" s="25"/>
      <c r="AA72" s="26"/>
    </row>
    <row r="73" spans="1:27" ht="12.75">
      <c r="A73" s="1"/>
      <c r="B73" s="1"/>
      <c r="C73" s="1"/>
      <c r="D73" s="1"/>
      <c r="E73" s="1"/>
      <c r="F73" s="24"/>
      <c r="G73" s="25"/>
      <c r="H73" s="25"/>
      <c r="I73" s="25"/>
      <c r="J73" s="25"/>
      <c r="K73" s="25"/>
      <c r="L73" s="25"/>
      <c r="M73" s="25"/>
      <c r="N73" s="26"/>
      <c r="O73" s="26"/>
      <c r="P73" s="25"/>
      <c r="Q73" s="26"/>
      <c r="R73" s="26"/>
      <c r="S73" s="25"/>
      <c r="T73" s="25"/>
      <c r="U73" s="25"/>
      <c r="V73" s="25"/>
      <c r="W73" s="25"/>
      <c r="X73" s="25"/>
      <c r="Y73" s="25"/>
      <c r="Z73" s="25"/>
      <c r="AA73" s="26"/>
    </row>
    <row r="74" spans="1:27" ht="12.75">
      <c r="A74" s="1"/>
      <c r="B74" s="1"/>
      <c r="C74" s="1"/>
      <c r="D74" s="1"/>
      <c r="E74" s="1"/>
      <c r="F74" s="24"/>
      <c r="G74" s="25"/>
      <c r="H74" s="25"/>
      <c r="I74" s="25"/>
      <c r="J74" s="25"/>
      <c r="K74" s="25"/>
      <c r="L74" s="25"/>
      <c r="M74" s="25"/>
      <c r="N74" s="26"/>
      <c r="O74" s="26"/>
      <c r="P74" s="25"/>
      <c r="Q74" s="26"/>
      <c r="R74" s="26"/>
      <c r="S74" s="25"/>
      <c r="T74" s="25"/>
      <c r="U74" s="25"/>
      <c r="V74" s="25"/>
      <c r="W74" s="25"/>
      <c r="X74" s="25"/>
      <c r="Y74" s="25"/>
      <c r="Z74" s="25"/>
      <c r="AA74" s="26"/>
    </row>
    <row r="75" spans="1:27" ht="12.75">
      <c r="A75" s="1"/>
      <c r="B75" s="1"/>
      <c r="C75" s="1"/>
      <c r="D75" s="1"/>
      <c r="E75" s="1"/>
      <c r="F75" s="24"/>
      <c r="G75" s="25"/>
      <c r="H75" s="25"/>
      <c r="I75" s="25"/>
      <c r="J75" s="25"/>
      <c r="K75" s="25"/>
      <c r="L75" s="25"/>
      <c r="M75" s="25"/>
      <c r="N75" s="26"/>
      <c r="O75" s="26"/>
      <c r="P75" s="25"/>
      <c r="Q75" s="26"/>
      <c r="R75" s="26"/>
      <c r="S75" s="25"/>
      <c r="T75" s="25"/>
      <c r="U75" s="25"/>
      <c r="V75" s="25"/>
      <c r="W75" s="25"/>
      <c r="X75" s="25"/>
      <c r="Y75" s="25"/>
      <c r="Z75" s="25"/>
      <c r="AA75" s="26"/>
    </row>
    <row r="76" spans="1:27" ht="12.75">
      <c r="A76" s="1"/>
      <c r="B76" s="1"/>
      <c r="C76" s="1"/>
      <c r="D76" s="1"/>
      <c r="E76" s="1"/>
      <c r="F76" s="24"/>
      <c r="G76" s="25"/>
      <c r="H76" s="25"/>
      <c r="I76" s="25"/>
      <c r="J76" s="25"/>
      <c r="K76" s="25"/>
      <c r="L76" s="25"/>
      <c r="M76" s="25"/>
      <c r="N76" s="26"/>
      <c r="O76" s="26"/>
      <c r="P76" s="25"/>
      <c r="Q76" s="26"/>
      <c r="R76" s="26"/>
      <c r="S76" s="25"/>
      <c r="T76" s="25"/>
      <c r="U76" s="25"/>
      <c r="V76" s="25"/>
      <c r="W76" s="25"/>
      <c r="X76" s="25"/>
      <c r="Y76" s="25"/>
      <c r="Z76" s="25"/>
      <c r="AA76" s="26"/>
    </row>
    <row r="77" spans="1:27" ht="12.75">
      <c r="A77" s="1"/>
      <c r="B77" s="1"/>
      <c r="C77" s="1"/>
      <c r="D77" s="1"/>
      <c r="E77" s="1"/>
      <c r="F77" s="24"/>
      <c r="G77" s="25"/>
      <c r="H77" s="25"/>
      <c r="I77" s="25"/>
      <c r="J77" s="25"/>
      <c r="K77" s="25"/>
      <c r="L77" s="25"/>
      <c r="M77" s="25"/>
      <c r="N77" s="26"/>
      <c r="O77" s="26"/>
      <c r="P77" s="25"/>
      <c r="Q77" s="26"/>
      <c r="R77" s="26"/>
      <c r="S77" s="25"/>
      <c r="T77" s="25"/>
      <c r="U77" s="25"/>
      <c r="V77" s="25"/>
      <c r="W77" s="25"/>
      <c r="X77" s="25"/>
      <c r="Y77" s="25"/>
      <c r="Z77" s="25"/>
      <c r="AA77" s="26"/>
    </row>
    <row r="78" spans="1:27" ht="12.75">
      <c r="A78" s="1"/>
      <c r="B78" s="1"/>
      <c r="C78" s="1"/>
      <c r="D78" s="1"/>
      <c r="E78" s="1"/>
      <c r="F78" s="24"/>
      <c r="G78" s="25"/>
      <c r="H78" s="25"/>
      <c r="I78" s="25"/>
      <c r="J78" s="25"/>
      <c r="K78" s="25"/>
      <c r="L78" s="25"/>
      <c r="M78" s="25"/>
      <c r="N78" s="26"/>
      <c r="O78" s="26"/>
      <c r="P78" s="25"/>
      <c r="Q78" s="26"/>
      <c r="R78" s="26"/>
      <c r="S78" s="25"/>
      <c r="T78" s="25"/>
      <c r="U78" s="25"/>
      <c r="V78" s="25"/>
      <c r="W78" s="25"/>
      <c r="X78" s="25"/>
      <c r="Y78" s="25"/>
      <c r="Z78" s="25"/>
      <c r="AA78" s="26"/>
    </row>
    <row r="79" spans="1:27" ht="12.75">
      <c r="A79" s="1"/>
      <c r="B79" s="1"/>
      <c r="C79" s="1"/>
      <c r="D79" s="1"/>
      <c r="E79" s="1"/>
      <c r="F79" s="24"/>
      <c r="G79" s="25"/>
      <c r="H79" s="25"/>
      <c r="I79" s="25"/>
      <c r="J79" s="25"/>
      <c r="K79" s="25"/>
      <c r="L79" s="25"/>
      <c r="M79" s="25"/>
      <c r="N79" s="26"/>
      <c r="O79" s="26"/>
      <c r="P79" s="25"/>
      <c r="Q79" s="26"/>
      <c r="R79" s="26"/>
      <c r="S79" s="25"/>
      <c r="T79" s="25"/>
      <c r="U79" s="25"/>
      <c r="V79" s="25"/>
      <c r="W79" s="25"/>
      <c r="X79" s="25"/>
      <c r="Y79" s="25"/>
      <c r="Z79" s="25"/>
      <c r="AA79" s="26"/>
    </row>
    <row r="80" spans="1:27" ht="12.75">
      <c r="A80" s="1"/>
      <c r="B80" s="1"/>
      <c r="C80" s="1"/>
      <c r="D80" s="1"/>
      <c r="E80" s="1"/>
      <c r="F80" s="24"/>
      <c r="G80" s="25"/>
      <c r="H80" s="25"/>
      <c r="I80" s="25"/>
      <c r="J80" s="25"/>
      <c r="K80" s="25"/>
      <c r="L80" s="25"/>
      <c r="M80" s="25"/>
      <c r="N80" s="26"/>
      <c r="O80" s="26"/>
      <c r="P80" s="25"/>
      <c r="Q80" s="26"/>
      <c r="R80" s="26"/>
      <c r="S80" s="25"/>
      <c r="T80" s="25"/>
      <c r="U80" s="25"/>
      <c r="V80" s="25"/>
      <c r="W80" s="25"/>
      <c r="X80" s="25"/>
      <c r="Y80" s="25"/>
      <c r="Z80" s="25"/>
      <c r="AA80" s="26"/>
    </row>
    <row r="81" spans="1:27" ht="12.75">
      <c r="A81" s="1"/>
      <c r="B81" s="1"/>
      <c r="C81" s="1"/>
      <c r="D81" s="1"/>
      <c r="E81" s="1"/>
      <c r="F81" s="24"/>
      <c r="G81" s="25"/>
      <c r="H81" s="25"/>
      <c r="I81" s="25"/>
      <c r="J81" s="25"/>
      <c r="K81" s="25"/>
      <c r="L81" s="25"/>
      <c r="M81" s="25"/>
      <c r="N81" s="26"/>
      <c r="O81" s="26"/>
      <c r="P81" s="25"/>
      <c r="Q81" s="26"/>
      <c r="R81" s="26"/>
      <c r="S81" s="25"/>
      <c r="T81" s="25"/>
      <c r="U81" s="25"/>
      <c r="V81" s="25"/>
      <c r="W81" s="25"/>
      <c r="X81" s="25"/>
      <c r="Y81" s="25"/>
      <c r="Z81" s="25"/>
      <c r="AA81" s="26"/>
    </row>
    <row r="82" spans="1:27" ht="12.75">
      <c r="A82" s="1"/>
      <c r="B82" s="1"/>
      <c r="C82" s="1"/>
      <c r="D82" s="1"/>
      <c r="E82" s="1"/>
      <c r="F82" s="24"/>
      <c r="G82" s="25"/>
      <c r="H82" s="25"/>
      <c r="I82" s="25"/>
      <c r="J82" s="25"/>
      <c r="K82" s="25"/>
      <c r="L82" s="25"/>
      <c r="M82" s="25"/>
      <c r="N82" s="26"/>
      <c r="O82" s="26"/>
      <c r="P82" s="25"/>
      <c r="Q82" s="26"/>
      <c r="R82" s="26"/>
      <c r="S82" s="25"/>
      <c r="T82" s="25"/>
      <c r="U82" s="25"/>
      <c r="V82" s="25"/>
      <c r="W82" s="25"/>
      <c r="X82" s="25"/>
      <c r="Y82" s="25"/>
      <c r="Z82" s="25"/>
      <c r="AA82" s="26"/>
    </row>
    <row r="83" spans="1:27" ht="12.75">
      <c r="A83" s="1"/>
      <c r="B83" s="1"/>
      <c r="C83" s="1"/>
      <c r="D83" s="1"/>
      <c r="E83" s="1"/>
      <c r="F83" s="24"/>
      <c r="G83" s="25"/>
      <c r="H83" s="25"/>
      <c r="I83" s="25"/>
      <c r="J83" s="25"/>
      <c r="K83" s="25"/>
      <c r="L83" s="25"/>
      <c r="M83" s="25"/>
      <c r="N83" s="26"/>
      <c r="O83" s="26"/>
      <c r="P83" s="25"/>
      <c r="Q83" s="26"/>
      <c r="R83" s="26"/>
      <c r="S83" s="25"/>
      <c r="T83" s="25"/>
      <c r="U83" s="25"/>
      <c r="V83" s="25"/>
      <c r="W83" s="25"/>
      <c r="X83" s="25"/>
      <c r="Y83" s="25"/>
      <c r="Z83" s="25"/>
      <c r="AA83" s="26"/>
    </row>
    <row r="84" spans="1:27" ht="12.75">
      <c r="A84" s="1"/>
      <c r="B84" s="1"/>
      <c r="C84" s="1"/>
      <c r="D84" s="1"/>
      <c r="E84" s="1"/>
      <c r="F84" s="24"/>
      <c r="G84" s="22"/>
      <c r="H84" s="22"/>
      <c r="I84" s="22"/>
      <c r="J84" s="22"/>
      <c r="K84" s="22"/>
      <c r="L84" s="22"/>
      <c r="M84" s="22"/>
      <c r="N84" s="26"/>
      <c r="O84" s="26"/>
      <c r="P84" s="22"/>
      <c r="Q84" s="26"/>
      <c r="R84" s="26"/>
      <c r="S84" s="22"/>
      <c r="T84" s="22"/>
      <c r="U84" s="22"/>
      <c r="V84" s="22"/>
      <c r="W84" s="22"/>
      <c r="X84" s="22"/>
      <c r="Y84" s="22"/>
      <c r="Z84" s="22"/>
      <c r="AA84" s="26"/>
    </row>
    <row r="85" spans="1:27" ht="12.75">
      <c r="A85" s="1"/>
      <c r="B85" s="1"/>
      <c r="C85" s="1"/>
      <c r="D85" s="1"/>
      <c r="E85" s="1"/>
      <c r="F85" s="24"/>
      <c r="G85" s="25"/>
      <c r="H85" s="25"/>
      <c r="I85" s="25"/>
      <c r="J85" s="25"/>
      <c r="K85" s="25"/>
      <c r="L85" s="25"/>
      <c r="M85" s="25"/>
      <c r="N85" s="26"/>
      <c r="O85" s="26"/>
      <c r="P85" s="25"/>
      <c r="Q85" s="26"/>
      <c r="R85" s="26"/>
      <c r="S85" s="25"/>
      <c r="T85" s="25"/>
      <c r="U85" s="25"/>
      <c r="V85" s="25"/>
      <c r="W85" s="25"/>
      <c r="X85" s="25"/>
      <c r="Y85" s="25"/>
      <c r="Z85" s="25"/>
      <c r="AA85" s="26"/>
    </row>
    <row r="86" spans="1:27" ht="12.75">
      <c r="A86" s="1"/>
      <c r="B86" s="1"/>
      <c r="C86" s="1"/>
      <c r="D86" s="1"/>
      <c r="E86" s="1"/>
      <c r="F86" s="24"/>
      <c r="G86" s="25"/>
      <c r="H86" s="25"/>
      <c r="I86" s="25"/>
      <c r="J86" s="25"/>
      <c r="K86" s="25"/>
      <c r="L86" s="25"/>
      <c r="M86" s="25"/>
      <c r="N86" s="26"/>
      <c r="O86" s="26"/>
      <c r="P86" s="25"/>
      <c r="Q86" s="26"/>
      <c r="R86" s="26"/>
      <c r="S86" s="25"/>
      <c r="T86" s="25"/>
      <c r="U86" s="25"/>
      <c r="V86" s="25"/>
      <c r="W86" s="25"/>
      <c r="X86" s="25"/>
      <c r="Y86" s="25"/>
      <c r="Z86" s="25"/>
      <c r="AA86" s="26"/>
    </row>
    <row r="87" spans="1:27" ht="12.75">
      <c r="A87" s="1"/>
      <c r="B87" s="1"/>
      <c r="C87" s="1"/>
      <c r="D87" s="1"/>
      <c r="E87" s="1"/>
      <c r="F87" s="24"/>
      <c r="G87" s="25"/>
      <c r="H87" s="25"/>
      <c r="I87" s="25"/>
      <c r="J87" s="25"/>
      <c r="K87" s="25"/>
      <c r="L87" s="25"/>
      <c r="M87" s="25"/>
      <c r="N87" s="26"/>
      <c r="O87" s="26"/>
      <c r="P87" s="25"/>
      <c r="Q87" s="26"/>
      <c r="R87" s="26"/>
      <c r="S87" s="25"/>
      <c r="T87" s="25"/>
      <c r="U87" s="25"/>
      <c r="V87" s="25"/>
      <c r="W87" s="25"/>
      <c r="X87" s="25"/>
      <c r="Y87" s="25"/>
      <c r="Z87" s="25"/>
      <c r="AA87" s="26"/>
    </row>
    <row r="88" spans="1:27" ht="12.75">
      <c r="A88" s="1"/>
      <c r="B88" s="1"/>
      <c r="C88" s="1"/>
      <c r="D88" s="1"/>
      <c r="E88" s="1"/>
      <c r="F88" s="24"/>
      <c r="G88" s="25"/>
      <c r="H88" s="25"/>
      <c r="I88" s="25"/>
      <c r="J88" s="25"/>
      <c r="K88" s="25"/>
      <c r="L88" s="25"/>
      <c r="M88" s="25"/>
      <c r="N88" s="26"/>
      <c r="O88" s="26"/>
      <c r="P88" s="25"/>
      <c r="Q88" s="26"/>
      <c r="R88" s="26"/>
      <c r="S88" s="25"/>
      <c r="T88" s="25"/>
      <c r="U88" s="25"/>
      <c r="V88" s="25"/>
      <c r="W88" s="25"/>
      <c r="X88" s="25"/>
      <c r="Y88" s="25"/>
      <c r="Z88" s="25"/>
      <c r="AA88" s="26"/>
    </row>
    <row r="89" spans="1:27" ht="12.75">
      <c r="A89" s="1"/>
      <c r="B89" s="1"/>
      <c r="C89" s="1"/>
      <c r="D89" s="1"/>
      <c r="E89" s="1"/>
      <c r="F89" s="24"/>
      <c r="G89" s="25"/>
      <c r="H89" s="25"/>
      <c r="I89" s="25"/>
      <c r="J89" s="25"/>
      <c r="K89" s="25"/>
      <c r="L89" s="25"/>
      <c r="M89" s="25"/>
      <c r="N89" s="26"/>
      <c r="O89" s="26"/>
      <c r="P89" s="27"/>
      <c r="Q89" s="26"/>
      <c r="R89" s="26"/>
      <c r="S89" s="25"/>
      <c r="T89" s="25"/>
      <c r="U89" s="25"/>
      <c r="V89" s="25"/>
      <c r="W89" s="25"/>
      <c r="X89" s="25"/>
      <c r="Y89" s="25"/>
      <c r="Z89" s="27"/>
      <c r="AA89" s="26"/>
    </row>
    <row r="90" spans="1:27" ht="12.75">
      <c r="A90" s="1"/>
      <c r="B90" s="1"/>
      <c r="C90" s="1"/>
      <c r="D90" s="1"/>
      <c r="E90" s="1"/>
      <c r="F90" s="16"/>
      <c r="G90" s="16"/>
      <c r="H90" s="16"/>
      <c r="I90" s="16"/>
      <c r="J90" s="16"/>
      <c r="K90" s="16"/>
      <c r="L90" s="16"/>
      <c r="M90" s="16"/>
      <c r="N90" s="26"/>
      <c r="O90" s="26"/>
      <c r="P90" s="16"/>
      <c r="Q90" s="26"/>
      <c r="R90" s="26"/>
      <c r="S90" s="16"/>
      <c r="T90" s="16"/>
      <c r="U90" s="16"/>
      <c r="V90" s="16"/>
      <c r="W90" s="16"/>
      <c r="X90" s="16"/>
      <c r="Y90" s="16"/>
      <c r="Z90" s="16"/>
      <c r="AA90" s="26"/>
    </row>
    <row r="91" spans="1:27" ht="12.75">
      <c r="A91" s="1"/>
      <c r="B91" s="1"/>
      <c r="C91" s="1"/>
      <c r="D91" s="1"/>
      <c r="E91" s="1"/>
      <c r="F91" s="10"/>
      <c r="G91" s="10"/>
      <c r="H91" s="10"/>
      <c r="I91" s="10"/>
      <c r="J91" s="10"/>
      <c r="K91" s="10"/>
      <c r="L91" s="10"/>
      <c r="M91" s="10"/>
      <c r="N91" s="26"/>
      <c r="O91" s="26"/>
      <c r="P91" s="10"/>
      <c r="Q91" s="26"/>
      <c r="R91" s="26"/>
      <c r="S91" s="10"/>
      <c r="T91" s="10"/>
      <c r="U91" s="10"/>
      <c r="V91" s="10"/>
      <c r="W91" s="10"/>
      <c r="X91" s="10"/>
      <c r="Y91" s="10"/>
      <c r="Z91" s="10"/>
      <c r="AA91" s="26"/>
    </row>
    <row r="92" spans="1:27" ht="12.75">
      <c r="A92" s="1"/>
      <c r="B92" s="1"/>
      <c r="C92" s="1"/>
      <c r="D92" s="1"/>
      <c r="E92" s="1"/>
      <c r="F92" s="24"/>
      <c r="G92" s="25"/>
      <c r="H92" s="25"/>
      <c r="I92" s="25"/>
      <c r="J92" s="25"/>
      <c r="K92" s="25"/>
      <c r="L92" s="25"/>
      <c r="M92" s="25"/>
      <c r="N92" s="26"/>
      <c r="O92" s="26"/>
      <c r="P92" s="25"/>
      <c r="Q92" s="26"/>
      <c r="R92" s="26"/>
      <c r="S92" s="25"/>
      <c r="T92" s="25"/>
      <c r="U92" s="25"/>
      <c r="V92" s="25"/>
      <c r="W92" s="25"/>
      <c r="X92" s="25"/>
      <c r="Y92" s="25"/>
      <c r="Z92" s="25"/>
      <c r="AA92" s="26"/>
    </row>
    <row r="93" spans="1:27" ht="12.75">
      <c r="A93" s="1"/>
      <c r="B93" s="1"/>
      <c r="C93" s="1"/>
      <c r="D93" s="1"/>
      <c r="E93" s="1"/>
      <c r="F93" s="24"/>
      <c r="G93" s="25"/>
      <c r="H93" s="25"/>
      <c r="I93" s="25"/>
      <c r="J93" s="25"/>
      <c r="K93" s="25"/>
      <c r="L93" s="25"/>
      <c r="M93" s="25"/>
      <c r="N93" s="26"/>
      <c r="O93" s="26"/>
      <c r="P93" s="25"/>
      <c r="Q93" s="26"/>
      <c r="R93" s="26"/>
      <c r="S93" s="25"/>
      <c r="T93" s="25"/>
      <c r="U93" s="25"/>
      <c r="V93" s="25"/>
      <c r="W93" s="25"/>
      <c r="X93" s="25"/>
      <c r="Y93" s="25"/>
      <c r="Z93" s="25"/>
      <c r="AA93" s="26"/>
    </row>
    <row r="94" spans="1:27" ht="12.75">
      <c r="A94" s="1"/>
      <c r="B94" s="1"/>
      <c r="C94" s="1"/>
      <c r="D94" s="1"/>
      <c r="E94" s="1"/>
      <c r="F94" s="24"/>
      <c r="G94" s="25"/>
      <c r="H94" s="25"/>
      <c r="I94" s="25"/>
      <c r="J94" s="25"/>
      <c r="K94" s="25"/>
      <c r="L94" s="25"/>
      <c r="M94" s="25"/>
      <c r="N94" s="26"/>
      <c r="O94" s="26"/>
      <c r="P94" s="25"/>
      <c r="Q94" s="26"/>
      <c r="R94" s="26"/>
      <c r="S94" s="25"/>
      <c r="T94" s="25"/>
      <c r="U94" s="25"/>
      <c r="V94" s="25"/>
      <c r="W94" s="25"/>
      <c r="X94" s="25"/>
      <c r="Y94" s="25"/>
      <c r="Z94" s="25"/>
      <c r="AA94" s="26"/>
    </row>
    <row r="95" spans="1:27" ht="12.75">
      <c r="A95" s="1"/>
      <c r="B95" s="1"/>
      <c r="C95" s="1"/>
      <c r="D95" s="1"/>
      <c r="E95" s="1"/>
      <c r="F95" s="24"/>
      <c r="G95" s="25"/>
      <c r="H95" s="25"/>
      <c r="I95" s="25"/>
      <c r="J95" s="25"/>
      <c r="K95" s="25"/>
      <c r="L95" s="25"/>
      <c r="M95" s="25"/>
      <c r="N95" s="26"/>
      <c r="O95" s="26"/>
      <c r="P95" s="25"/>
      <c r="Q95" s="26"/>
      <c r="R95" s="26"/>
      <c r="S95" s="25"/>
      <c r="T95" s="25"/>
      <c r="U95" s="25"/>
      <c r="V95" s="25"/>
      <c r="W95" s="25"/>
      <c r="X95" s="25"/>
      <c r="Y95" s="25"/>
      <c r="Z95" s="25"/>
      <c r="AA95" s="26"/>
    </row>
    <row r="96" spans="1:27" ht="12.75">
      <c r="A96" s="1"/>
      <c r="B96" s="1"/>
      <c r="C96" s="1"/>
      <c r="D96" s="1"/>
      <c r="E96" s="1"/>
      <c r="F96" s="24"/>
      <c r="G96" s="25"/>
      <c r="H96" s="25"/>
      <c r="I96" s="25"/>
      <c r="J96" s="25"/>
      <c r="K96" s="25"/>
      <c r="L96" s="25"/>
      <c r="M96" s="25"/>
      <c r="N96" s="26"/>
      <c r="O96" s="26"/>
      <c r="P96" s="25"/>
      <c r="Q96" s="26"/>
      <c r="R96" s="26"/>
      <c r="S96" s="25"/>
      <c r="T96" s="25"/>
      <c r="U96" s="25"/>
      <c r="V96" s="25"/>
      <c r="W96" s="25"/>
      <c r="X96" s="25"/>
      <c r="Y96" s="25"/>
      <c r="Z96" s="25"/>
      <c r="AA96" s="26"/>
    </row>
    <row r="97" spans="1:27" ht="12.75">
      <c r="A97" s="1"/>
      <c r="B97" s="1"/>
      <c r="C97" s="1"/>
      <c r="D97" s="1"/>
      <c r="E97" s="1"/>
      <c r="F97" s="24"/>
      <c r="G97" s="25"/>
      <c r="H97" s="25"/>
      <c r="I97" s="25"/>
      <c r="J97" s="25"/>
      <c r="K97" s="25"/>
      <c r="L97" s="25"/>
      <c r="M97" s="25"/>
      <c r="N97" s="26"/>
      <c r="O97" s="26"/>
      <c r="P97" s="25"/>
      <c r="Q97" s="26"/>
      <c r="R97" s="26"/>
      <c r="S97" s="25"/>
      <c r="T97" s="25"/>
      <c r="U97" s="25"/>
      <c r="V97" s="25"/>
      <c r="W97" s="25"/>
      <c r="X97" s="25"/>
      <c r="Y97" s="25"/>
      <c r="Z97" s="25"/>
      <c r="AA97" s="26"/>
    </row>
    <row r="98" spans="6:27" ht="12.75">
      <c r="F98" s="24"/>
      <c r="G98" s="25"/>
      <c r="H98" s="25"/>
      <c r="I98" s="25"/>
      <c r="J98" s="25"/>
      <c r="K98" s="25"/>
      <c r="L98" s="25"/>
      <c r="M98" s="25"/>
      <c r="N98" s="28"/>
      <c r="O98" s="28"/>
      <c r="P98" s="25"/>
      <c r="Q98" s="26"/>
      <c r="R98" s="28"/>
      <c r="S98" s="25"/>
      <c r="T98" s="25"/>
      <c r="U98" s="25"/>
      <c r="V98" s="25"/>
      <c r="W98" s="25"/>
      <c r="X98" s="25"/>
      <c r="Y98" s="25"/>
      <c r="Z98" s="25"/>
      <c r="AA98" s="26"/>
    </row>
    <row r="99" spans="6:27" ht="12"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</row>
    <row r="100" spans="6:27" ht="12"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</row>
  </sheetData>
  <sheetProtection/>
  <mergeCells count="15">
    <mergeCell ref="B4:M4"/>
    <mergeCell ref="B5:M5"/>
    <mergeCell ref="N2:Y2"/>
    <mergeCell ref="N4:Y4"/>
    <mergeCell ref="N5:Y5"/>
    <mergeCell ref="Z2:AK2"/>
    <mergeCell ref="Z4:AK4"/>
    <mergeCell ref="Z5:AK5"/>
    <mergeCell ref="H6:M6"/>
    <mergeCell ref="T6:Y6"/>
    <mergeCell ref="B7:G7"/>
    <mergeCell ref="N7:S7"/>
    <mergeCell ref="Z7:AE7"/>
    <mergeCell ref="AF6:AK6"/>
    <mergeCell ref="B2:M2"/>
  </mergeCells>
  <printOptions horizontalCentered="1"/>
  <pageMargins left="0.2362204724409449" right="0.11811023622047245" top="0.15748031496062992" bottom="0.1968503937007874" header="0" footer="0"/>
  <pageSetup horizontalDpi="600" verticalDpi="600" orientation="landscape" scale="70" r:id="rId1"/>
  <colBreaks count="2" manualBreakCount="2">
    <brk id="13" max="59" man="1"/>
    <brk id="25" max="59" man="1"/>
  </colBreaks>
  <ignoredErrors>
    <ignoredError sqref="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Lenovo</cp:lastModifiedBy>
  <cp:lastPrinted>2017-03-17T08:41:37Z</cp:lastPrinted>
  <dcterms:created xsi:type="dcterms:W3CDTF">2000-09-21T10:10:14Z</dcterms:created>
  <dcterms:modified xsi:type="dcterms:W3CDTF">2017-03-24T11:13:46Z</dcterms:modified>
  <cp:category/>
  <cp:version/>
  <cp:contentType/>
  <cp:contentStatus/>
</cp:coreProperties>
</file>