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able2.7" sheetId="1" r:id="rId1"/>
  </sheets>
  <definedNames>
    <definedName name="_xlnm.Print_Area" localSheetId="0">'Table2.7'!$A$1:$H$189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<sst xmlns="http://schemas.openxmlformats.org/spreadsheetml/2006/main" count="189" uniqueCount="84">
  <si>
    <t xml:space="preserve"> </t>
  </si>
  <si>
    <t>AREA AND POPULATION</t>
  </si>
  <si>
    <t>(Census-2001)</t>
  </si>
  <si>
    <t xml:space="preserve"> State/</t>
  </si>
  <si>
    <t xml:space="preserve"> Union Territory</t>
  </si>
  <si>
    <t xml:space="preserve"> Males</t>
  </si>
  <si>
    <t>Females</t>
  </si>
  <si>
    <t>Persons</t>
  </si>
  <si>
    <t xml:space="preserve">     1</t>
  </si>
  <si>
    <t xml:space="preserve">   2</t>
  </si>
  <si>
    <t xml:space="preserve">   4</t>
  </si>
  <si>
    <t xml:space="preserve">   5</t>
  </si>
  <si>
    <t xml:space="preserve">  7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</si>
  <si>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</si>
  <si>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</si>
  <si>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</si>
  <si>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</si>
  <si>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</si>
  <si>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Chhatisgarh</t>
  </si>
  <si>
    <t xml:space="preserve"> Goa </t>
  </si>
  <si>
    <t xml:space="preserve"> Gujarat</t>
  </si>
  <si>
    <t xml:space="preserve"> Haryana</t>
  </si>
  <si>
    <t xml:space="preserve"> Himachal Pradesh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</si>
  <si>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</si>
  <si>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</si>
  <si>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</si>
  <si>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</si>
  <si>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</si>
  <si>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</si>
  <si>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</si>
  <si>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</si>
  <si>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</si>
  <si>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</si>
  <si>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</si>
  <si>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</si>
  <si>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</si>
  <si>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</si>
  <si>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</si>
  <si>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</si>
  <si>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</si>
  <si>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A.&amp; N.Islands</t>
  </si>
  <si>
    <t xml:space="preserve"> Chandigargh</t>
  </si>
  <si>
    <t xml:space="preserve"> D.&amp; N.Haveli</t>
  </si>
  <si>
    <t xml:space="preserve"> Daman &amp; Diu</t>
  </si>
  <si>
    <t xml:space="preserve"> Delhi</t>
  </si>
  <si>
    <t xml:space="preserve"> Lakshadweep</t>
  </si>
  <si>
    <t>Main Workers</t>
  </si>
  <si>
    <t>Cultivators</t>
  </si>
  <si>
    <t>Agricultural Labourers</t>
  </si>
  <si>
    <t xml:space="preserve">       ________________</t>
  </si>
  <si>
    <t xml:space="preserve"> Jammu &amp; Kashmir </t>
  </si>
  <si>
    <t xml:space="preserve">Household Industry </t>
  </si>
  <si>
    <t xml:space="preserve">Other Workers </t>
  </si>
  <si>
    <t>Marginal Workers</t>
  </si>
  <si>
    <t>Non Workers</t>
  </si>
  <si>
    <t xml:space="preserve">   </t>
  </si>
  <si>
    <t xml:space="preserve">       </t>
  </si>
  <si>
    <t xml:space="preserve">  ________________</t>
  </si>
  <si>
    <t xml:space="preserve">        ________________</t>
  </si>
  <si>
    <t>-</t>
  </si>
  <si>
    <t xml:space="preserve">INDIA       </t>
  </si>
  <si>
    <t xml:space="preserve"> Manipur </t>
  </si>
  <si>
    <t xml:space="preserve">INDIA           </t>
  </si>
  <si>
    <t>Notes:-</t>
  </si>
  <si>
    <t xml:space="preserve">Total of column no.2, 13 and 16 does not tally with total population as population of Mao Maram, Pao Mata and </t>
  </si>
  <si>
    <t xml:space="preserve">Purul sub-division of Senapati district of Manipur state was cancelled due to administrative reasons.  </t>
  </si>
  <si>
    <t xml:space="preserve">Total </t>
  </si>
  <si>
    <t xml:space="preserve">   __________________________________</t>
  </si>
  <si>
    <t xml:space="preserve">    ___________________</t>
  </si>
  <si>
    <t xml:space="preserve">   _______________________________________</t>
  </si>
  <si>
    <r>
      <t xml:space="preserve">                                      </t>
    </r>
    <r>
      <rPr>
        <b/>
        <sz val="10"/>
        <rFont val="Times New Roman"/>
        <family val="1"/>
      </rPr>
      <t>Source :  Office of the Registrar General of India, Ministry of Home Affairs</t>
    </r>
  </si>
  <si>
    <t xml:space="preserve">TABLE 2.7- ECONOMIC CLASSIFICATION OF THE  POPULATION </t>
  </si>
  <si>
    <t>TABLE 2.7- ECONOMIC CLASSIFICATION OF THE  POPULATION -Contd.</t>
  </si>
  <si>
    <t>TABLE 2.7 - ECONOMIC CLASSIFICATION OF THE  POPULATION -Concld.</t>
  </si>
  <si>
    <t xml:space="preserve">  8</t>
  </si>
  <si>
    <t xml:space="preserve">                 9</t>
  </si>
  <si>
    <t xml:space="preserve">                 10</t>
  </si>
  <si>
    <t xml:space="preserve">                 11</t>
  </si>
  <si>
    <t xml:space="preserve">                 12</t>
  </si>
  <si>
    <t xml:space="preserve">                 13</t>
  </si>
  <si>
    <t xml:space="preserve">                 14</t>
  </si>
  <si>
    <t xml:space="preserve">                 15</t>
  </si>
  <si>
    <t xml:space="preserve"> Uttarakhand</t>
  </si>
  <si>
    <t xml:space="preserve"> Puducherry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</si>
</sst>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1" fontId="3" fillId="0" borderId="0" xfId="0" applyNumberFormat="1" applyFont="1" applyAlignment="1" applyProtection="1">
      <alignment horizontal="right"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>
      <alignment/>
    </xf>
    <xf numFmtId="1" fontId="6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1" fontId="5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1" fontId="6" fillId="0" borderId="10" xfId="0" applyNumberFormat="1" applyFont="1" applyBorder="1" applyAlignment="1" applyProtection="1">
      <alignment horizontal="right"/>
      <protection/>
    </xf>
    <xf numFmtId="1" fontId="3" fillId="0" borderId="10" xfId="0" applyNumberFormat="1" applyFont="1" applyBorder="1" applyAlignment="1" applyProtection="1">
      <alignment horizontal="right"/>
      <protection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7" fillId="0" borderId="0" xfId="0" applyNumberFormat="1" applyFont="1" applyAlignment="1" applyProtection="1">
      <alignment horizontal="right"/>
      <protection/>
    </xf>
    <xf numFmtId="49" fontId="3" fillId="0" borderId="0" xfId="0" applyNumberFormat="1" applyFont="1" applyAlignment="1">
      <alignment horizontal="right"/>
    </xf>
    <xf numFmtId="0" fontId="3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 applyProtection="1" quotePrefix="1">
      <alignment horizontal="left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6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9"/>
  <sheetViews>
    <sheetView tabSelected="1" view="pageBreakPreview" zoomScaleSheetLayoutView="100" zoomScalePageLayoutView="0" workbookViewId="0" topLeftCell="A158">
      <selection activeCell="G182" sqref="G182"/>
    </sheetView>
  </sheetViews>
  <sheetFormatPr defaultColWidth="9.140625" defaultRowHeight="12.75"/>
  <cols>
    <col min="1" max="1" width="17.00390625" style="2" customWidth="1"/>
    <col min="2" max="3" width="11.421875" style="2" customWidth="1"/>
    <col min="4" max="4" width="11.7109375" style="2" customWidth="1"/>
    <col min="5" max="5" width="10.140625" style="2" customWidth="1"/>
    <col min="6" max="6" width="11.8515625" style="2" customWidth="1"/>
    <col min="7" max="8" width="12.8515625" style="2" customWidth="1"/>
    <col min="9" max="13" width="9.140625" style="2" customWidth="1"/>
    <col min="14" max="14" width="11.421875" style="2" customWidth="1"/>
    <col min="15" max="15" width="19.00390625" style="2" customWidth="1"/>
    <col min="16" max="16" width="16.8515625" style="2" customWidth="1"/>
    <col min="17" max="17" width="9.140625" style="2" customWidth="1"/>
    <col min="18" max="18" width="16.421875" style="2" customWidth="1"/>
    <col min="19" max="19" width="9.140625" style="2" customWidth="1"/>
    <col min="20" max="20" width="11.00390625" style="2" bestFit="1" customWidth="1"/>
    <col min="21" max="21" width="9.140625" style="2" customWidth="1"/>
    <col min="22" max="22" width="12.57421875" style="2" customWidth="1"/>
    <col min="23" max="16384" width="9.140625" style="2" customWidth="1"/>
  </cols>
  <sheetData>
    <row r="1" spans="1:7" ht="12.75">
      <c r="A1" s="1"/>
      <c r="G1" s="1" t="s">
        <v>0</v>
      </c>
    </row>
    <row r="2" spans="1:8" ht="15.75">
      <c r="A2" s="68" t="s">
        <v>1</v>
      </c>
      <c r="B2" s="69"/>
      <c r="C2" s="69"/>
      <c r="D2" s="69"/>
      <c r="E2" s="69"/>
      <c r="F2" s="69"/>
      <c r="G2" s="69"/>
      <c r="H2" s="70"/>
    </row>
    <row r="4" spans="1:8" ht="14.25">
      <c r="A4" s="71" t="s">
        <v>71</v>
      </c>
      <c r="B4" s="72"/>
      <c r="C4" s="72"/>
      <c r="D4" s="72"/>
      <c r="E4" s="72"/>
      <c r="F4" s="72"/>
      <c r="G4" s="72"/>
      <c r="H4" s="70"/>
    </row>
    <row r="5" spans="1:19" ht="14.25">
      <c r="A5" s="52" t="s">
        <v>2</v>
      </c>
      <c r="B5" s="53"/>
      <c r="C5" s="53"/>
      <c r="D5" s="53"/>
      <c r="E5" s="53"/>
      <c r="F5" s="53"/>
      <c r="G5" s="53"/>
      <c r="H5" s="54"/>
      <c r="M5" s="58"/>
      <c r="N5" s="59"/>
      <c r="O5" s="59"/>
      <c r="P5" s="59"/>
      <c r="Q5" s="59"/>
      <c r="R5" s="59"/>
      <c r="S5" s="59"/>
    </row>
    <row r="6" spans="1:19" ht="12.75">
      <c r="A6" s="5"/>
      <c r="B6" s="61" t="s">
        <v>46</v>
      </c>
      <c r="C6" s="62"/>
      <c r="D6" s="62"/>
      <c r="E6" s="62"/>
      <c r="F6" s="62"/>
      <c r="G6" s="62"/>
      <c r="H6" s="62"/>
      <c r="M6" s="60"/>
      <c r="N6" s="55"/>
      <c r="O6" s="55"/>
      <c r="P6" s="55"/>
      <c r="Q6" s="55"/>
      <c r="R6" s="55"/>
      <c r="S6" s="55"/>
    </row>
    <row r="7" spans="1:8" ht="12.75">
      <c r="A7" s="7" t="s">
        <v>3</v>
      </c>
      <c r="B7" s="60" t="s">
        <v>66</v>
      </c>
      <c r="C7" s="73"/>
      <c r="D7" s="73"/>
      <c r="E7" s="46" t="s">
        <v>47</v>
      </c>
      <c r="F7" s="46"/>
      <c r="G7" s="46" t="s">
        <v>48</v>
      </c>
      <c r="H7" s="47"/>
    </row>
    <row r="8" spans="1:8" ht="12.75">
      <c r="A8" s="7"/>
      <c r="B8" s="48" t="s">
        <v>67</v>
      </c>
      <c r="C8" s="50"/>
      <c r="D8" s="50"/>
      <c r="E8" s="51" t="s">
        <v>68</v>
      </c>
      <c r="F8" s="51"/>
      <c r="G8" s="51" t="s">
        <v>49</v>
      </c>
      <c r="H8" s="50"/>
    </row>
    <row r="9" spans="1:23" ht="12.75">
      <c r="A9" s="7" t="s">
        <v>4</v>
      </c>
      <c r="B9" s="12" t="s">
        <v>7</v>
      </c>
      <c r="C9" s="12" t="s">
        <v>5</v>
      </c>
      <c r="D9" s="12" t="s">
        <v>6</v>
      </c>
      <c r="E9" s="12" t="s">
        <v>5</v>
      </c>
      <c r="F9" s="12" t="s">
        <v>6</v>
      </c>
      <c r="G9" s="12" t="s">
        <v>5</v>
      </c>
      <c r="H9" s="12" t="s">
        <v>6</v>
      </c>
      <c r="O9" s="13"/>
      <c r="P9" s="13"/>
      <c r="Q9" s="13"/>
      <c r="R9" s="13"/>
      <c r="W9" s="14"/>
    </row>
    <row r="10" spans="1:8" ht="12.75">
      <c r="A10" s="15"/>
      <c r="B10" s="16"/>
      <c r="C10" s="16"/>
      <c r="D10" s="16"/>
      <c r="E10" s="16"/>
      <c r="F10" s="16"/>
      <c r="G10" s="16"/>
      <c r="H10" s="20"/>
    </row>
    <row r="11" spans="1:18" ht="12.75">
      <c r="A11" s="7" t="s">
        <v>8</v>
      </c>
      <c r="B11" s="3" t="s">
        <v>9</v>
      </c>
      <c r="C11" s="3">
        <v>3</v>
      </c>
      <c r="D11" s="3" t="s">
        <v>10</v>
      </c>
      <c r="E11" s="3" t="s">
        <v>11</v>
      </c>
      <c r="F11" s="3">
        <v>6</v>
      </c>
      <c r="G11" s="3" t="s">
        <v>12</v>
      </c>
      <c r="H11" s="3" t="s">
        <v>74</v>
      </c>
      <c r="M11" s="5"/>
      <c r="O11" s="17"/>
      <c r="P11" s="18"/>
      <c r="Q11" s="18"/>
      <c r="R11" s="18"/>
    </row>
    <row r="12" spans="1:18" ht="12.75">
      <c r="A12" s="19"/>
      <c r="B12" s="20"/>
      <c r="C12" s="20"/>
      <c r="D12" s="20"/>
      <c r="E12" s="20"/>
      <c r="F12" s="20"/>
      <c r="G12" s="20"/>
      <c r="H12" s="20"/>
      <c r="O12" s="17"/>
      <c r="P12" s="18"/>
      <c r="Q12" s="18"/>
      <c r="R12" s="18"/>
    </row>
    <row r="13" spans="13:18" ht="12.75">
      <c r="M13" s="5"/>
      <c r="O13" s="17"/>
      <c r="P13" s="18"/>
      <c r="Q13" s="18"/>
      <c r="R13" s="18"/>
    </row>
    <row r="14" spans="1:18" ht="14.25">
      <c r="A14" s="21" t="s">
        <v>60</v>
      </c>
      <c r="B14" s="22">
        <f>+C14+D14</f>
        <v>313004983</v>
      </c>
      <c r="C14" s="22">
        <f>+E14+G14+B80+D80</f>
        <v>240147813</v>
      </c>
      <c r="D14" s="22">
        <f>+F14+H14+C80+E80</f>
        <v>72857170</v>
      </c>
      <c r="E14" s="22">
        <f>+SUM(E17:E53)</f>
        <v>78258978</v>
      </c>
      <c r="F14" s="22">
        <f>+SUM(F17:F53)</f>
        <v>25367090</v>
      </c>
      <c r="G14" s="22">
        <f>+SUM(G17:G53)</f>
        <v>41119069</v>
      </c>
      <c r="H14" s="22">
        <f>+SUM(H17:H53)</f>
        <v>22378045</v>
      </c>
      <c r="O14" s="17"/>
      <c r="P14" s="18"/>
      <c r="Q14" s="18"/>
      <c r="R14" s="18"/>
    </row>
    <row r="15" spans="2:18" ht="12.75">
      <c r="B15" s="23"/>
      <c r="C15" s="23"/>
      <c r="D15" s="23"/>
      <c r="E15" s="23"/>
      <c r="F15" s="23"/>
      <c r="G15" s="23"/>
      <c r="H15" s="18"/>
      <c r="M15" s="5"/>
      <c r="O15" s="17"/>
      <c r="P15" s="18"/>
      <c r="Q15" s="18"/>
      <c r="R15" s="18"/>
    </row>
    <row r="16" spans="1:18" ht="12.75">
      <c r="A16" s="7" t="s">
        <v>13</v>
      </c>
      <c r="B16" s="14"/>
      <c r="C16" s="14"/>
      <c r="D16" s="14"/>
      <c r="E16" s="18"/>
      <c r="F16" s="18"/>
      <c r="G16" s="18"/>
      <c r="H16" s="18"/>
      <c r="O16" s="17"/>
      <c r="P16" s="18"/>
      <c r="Q16" s="18"/>
      <c r="R16" s="18"/>
    </row>
    <row r="17" spans="1:18" ht="12.75">
      <c r="A17" s="1" t="s">
        <v>14</v>
      </c>
      <c r="B17" s="17">
        <f>+(C17+D17)</f>
        <v>29040873</v>
      </c>
      <c r="C17" s="14">
        <f aca="true" t="shared" si="0" ref="C17:C44">+SUM(E17+G17+B83+D83)</f>
        <v>19455492</v>
      </c>
      <c r="D17" s="14">
        <f aca="true" t="shared" si="1" ref="D17:D44">+SUM(F17+H17+C83+E83)</f>
        <v>9585381</v>
      </c>
      <c r="E17" s="18">
        <v>5040681</v>
      </c>
      <c r="F17" s="18">
        <v>2357007</v>
      </c>
      <c r="G17" s="18">
        <v>5141014</v>
      </c>
      <c r="H17" s="18">
        <v>4682250</v>
      </c>
      <c r="M17" s="5"/>
      <c r="O17" s="17"/>
      <c r="P17" s="18"/>
      <c r="Q17" s="18"/>
      <c r="R17" s="18"/>
    </row>
    <row r="18" spans="1:18" ht="12.75">
      <c r="A18" s="1" t="s">
        <v>15</v>
      </c>
      <c r="B18" s="17">
        <f aca="true" t="shared" si="2" ref="B18:B44">+(C18+D18)</f>
        <v>415007</v>
      </c>
      <c r="C18" s="14">
        <f t="shared" si="0"/>
        <v>267384</v>
      </c>
      <c r="D18" s="14">
        <f t="shared" si="1"/>
        <v>147623</v>
      </c>
      <c r="E18" s="18">
        <v>121349</v>
      </c>
      <c r="F18" s="18">
        <v>113498</v>
      </c>
      <c r="G18" s="18">
        <v>7081</v>
      </c>
      <c r="H18" s="18">
        <v>3568</v>
      </c>
      <c r="O18" s="17"/>
      <c r="P18" s="18"/>
      <c r="Q18" s="18"/>
      <c r="R18" s="18"/>
    </row>
    <row r="19" spans="1:18" ht="12.75">
      <c r="A19" s="1" t="s">
        <v>16</v>
      </c>
      <c r="B19" s="17">
        <f t="shared" si="2"/>
        <v>7114097</v>
      </c>
      <c r="C19" s="14">
        <f t="shared" si="0"/>
        <v>5849032</v>
      </c>
      <c r="D19" s="14">
        <f t="shared" si="1"/>
        <v>1265065</v>
      </c>
      <c r="E19" s="18">
        <v>2238423</v>
      </c>
      <c r="F19" s="18">
        <v>441669</v>
      </c>
      <c r="G19" s="18">
        <v>540769</v>
      </c>
      <c r="H19" s="18">
        <v>95582</v>
      </c>
      <c r="M19" s="5"/>
      <c r="O19" s="17"/>
      <c r="P19" s="18"/>
      <c r="Q19" s="18"/>
      <c r="R19" s="18"/>
    </row>
    <row r="20" spans="1:23" ht="12.75">
      <c r="A20" s="1" t="s">
        <v>17</v>
      </c>
      <c r="B20" s="17">
        <f t="shared" si="2"/>
        <v>21052875</v>
      </c>
      <c r="C20" s="14">
        <f t="shared" si="0"/>
        <v>17511018</v>
      </c>
      <c r="D20" s="14">
        <f t="shared" si="1"/>
        <v>3541857</v>
      </c>
      <c r="E20" s="18">
        <v>5949328</v>
      </c>
      <c r="F20" s="18">
        <v>820745</v>
      </c>
      <c r="G20" s="18">
        <v>6881169</v>
      </c>
      <c r="H20" s="18">
        <v>2138982</v>
      </c>
      <c r="O20" s="17"/>
      <c r="P20" s="18"/>
      <c r="Q20" s="18"/>
      <c r="R20" s="18"/>
      <c r="W20" s="18"/>
    </row>
    <row r="21" spans="1:23" ht="12.75">
      <c r="A21" s="1" t="s">
        <v>18</v>
      </c>
      <c r="B21" s="17">
        <f t="shared" si="2"/>
        <v>7054595</v>
      </c>
      <c r="C21" s="14">
        <f t="shared" si="0"/>
        <v>4742935</v>
      </c>
      <c r="D21" s="14">
        <f t="shared" si="1"/>
        <v>2311660</v>
      </c>
      <c r="E21" s="18">
        <v>2246705</v>
      </c>
      <c r="F21" s="18">
        <v>1241967</v>
      </c>
      <c r="G21" s="18">
        <v>826688</v>
      </c>
      <c r="H21" s="18">
        <v>725395</v>
      </c>
      <c r="M21" s="5"/>
      <c r="O21" s="17"/>
      <c r="P21" s="18"/>
      <c r="Q21" s="18"/>
      <c r="R21" s="18"/>
      <c r="W21" s="18"/>
    </row>
    <row r="22" spans="1:18" ht="12.75">
      <c r="A22" s="1" t="s">
        <v>19</v>
      </c>
      <c r="B22" s="17">
        <f t="shared" si="2"/>
        <v>425305</v>
      </c>
      <c r="C22" s="14">
        <f t="shared" si="0"/>
        <v>326993</v>
      </c>
      <c r="D22" s="14">
        <f t="shared" si="1"/>
        <v>98312</v>
      </c>
      <c r="E22" s="18">
        <v>18365</v>
      </c>
      <c r="F22" s="18">
        <v>11313</v>
      </c>
      <c r="G22" s="18">
        <v>6858</v>
      </c>
      <c r="H22" s="18">
        <v>4984</v>
      </c>
      <c r="O22" s="17"/>
      <c r="P22" s="18"/>
      <c r="Q22" s="18"/>
      <c r="R22" s="18"/>
    </row>
    <row r="23" spans="1:18" ht="12.75">
      <c r="A23" s="1" t="s">
        <v>20</v>
      </c>
      <c r="B23" s="17">
        <f t="shared" si="2"/>
        <v>17025074</v>
      </c>
      <c r="C23" s="14">
        <f t="shared" si="0"/>
        <v>13480566</v>
      </c>
      <c r="D23" s="14">
        <f t="shared" si="1"/>
        <v>3544508</v>
      </c>
      <c r="E23" s="18">
        <v>3730923</v>
      </c>
      <c r="F23" s="18">
        <v>980171</v>
      </c>
      <c r="G23" s="18">
        <v>2004136</v>
      </c>
      <c r="H23" s="18">
        <v>1044577</v>
      </c>
      <c r="M23" s="5"/>
      <c r="O23" s="17"/>
      <c r="P23" s="24"/>
      <c r="Q23" s="24"/>
      <c r="R23" s="24"/>
    </row>
    <row r="24" spans="1:8" ht="12.75">
      <c r="A24" s="1" t="s">
        <v>21</v>
      </c>
      <c r="B24" s="17">
        <f t="shared" si="2"/>
        <v>6241324</v>
      </c>
      <c r="C24" s="14">
        <f t="shared" si="0"/>
        <v>4933004</v>
      </c>
      <c r="D24" s="14">
        <f t="shared" si="1"/>
        <v>1308320</v>
      </c>
      <c r="E24" s="18">
        <v>1647163</v>
      </c>
      <c r="F24" s="18">
        <v>577479</v>
      </c>
      <c r="G24" s="18">
        <v>462454</v>
      </c>
      <c r="H24" s="18">
        <v>145417</v>
      </c>
    </row>
    <row r="25" spans="1:8" ht="12.75">
      <c r="A25" s="1" t="s">
        <v>22</v>
      </c>
      <c r="B25" s="17">
        <f t="shared" si="2"/>
        <v>1963882</v>
      </c>
      <c r="C25" s="14">
        <f t="shared" si="0"/>
        <v>1333361</v>
      </c>
      <c r="D25" s="14">
        <f t="shared" si="1"/>
        <v>630521</v>
      </c>
      <c r="E25" s="18">
        <v>578807</v>
      </c>
      <c r="F25" s="18">
        <v>510317</v>
      </c>
      <c r="G25" s="18">
        <v>26499</v>
      </c>
      <c r="H25" s="18">
        <v>9657</v>
      </c>
    </row>
    <row r="26" spans="1:8" ht="12.75">
      <c r="A26" s="1" t="s">
        <v>50</v>
      </c>
      <c r="B26" s="17">
        <f t="shared" si="2"/>
        <v>2608668</v>
      </c>
      <c r="C26" s="14">
        <f t="shared" si="0"/>
        <v>2226958</v>
      </c>
      <c r="D26" s="14">
        <f t="shared" si="1"/>
        <v>381710</v>
      </c>
      <c r="E26" s="18">
        <v>792387</v>
      </c>
      <c r="F26" s="18">
        <v>156147</v>
      </c>
      <c r="G26" s="18">
        <v>93313</v>
      </c>
      <c r="H26" s="18">
        <v>9776</v>
      </c>
    </row>
    <row r="27" spans="1:8" ht="12.75">
      <c r="A27" s="1" t="s">
        <v>23</v>
      </c>
      <c r="B27" s="17">
        <f t="shared" si="2"/>
        <v>6446782</v>
      </c>
      <c r="C27" s="14">
        <f t="shared" si="0"/>
        <v>5134067</v>
      </c>
      <c r="D27" s="14">
        <f t="shared" si="1"/>
        <v>1312715</v>
      </c>
      <c r="E27" s="18">
        <v>1988551</v>
      </c>
      <c r="F27" s="18">
        <v>667272</v>
      </c>
      <c r="G27" s="18">
        <v>758101</v>
      </c>
      <c r="H27" s="18">
        <v>294224</v>
      </c>
    </row>
    <row r="28" spans="1:8" ht="12.75">
      <c r="A28" s="1" t="s">
        <v>24</v>
      </c>
      <c r="B28" s="17">
        <f t="shared" si="2"/>
        <v>19364759</v>
      </c>
      <c r="C28" s="14">
        <f t="shared" si="0"/>
        <v>13896845</v>
      </c>
      <c r="D28" s="14">
        <f t="shared" si="1"/>
        <v>5467914</v>
      </c>
      <c r="E28" s="18">
        <v>4668070</v>
      </c>
      <c r="F28" s="18">
        <v>1518862</v>
      </c>
      <c r="G28" s="18">
        <v>1961368</v>
      </c>
      <c r="H28" s="18">
        <v>1822484</v>
      </c>
    </row>
    <row r="29" spans="1:8" ht="12.75">
      <c r="A29" s="1" t="s">
        <v>25</v>
      </c>
      <c r="B29" s="17">
        <f t="shared" si="2"/>
        <v>8236973</v>
      </c>
      <c r="C29" s="14">
        <f t="shared" si="0"/>
        <v>6460693</v>
      </c>
      <c r="D29" s="14">
        <f t="shared" si="1"/>
        <v>1776280</v>
      </c>
      <c r="E29" s="18">
        <v>515371</v>
      </c>
      <c r="F29" s="18">
        <v>70989</v>
      </c>
      <c r="G29" s="18">
        <v>714772</v>
      </c>
      <c r="H29" s="18">
        <v>306787</v>
      </c>
    </row>
    <row r="30" spans="1:8" ht="12.75">
      <c r="A30" s="1" t="s">
        <v>26</v>
      </c>
      <c r="B30" s="17">
        <f t="shared" si="2"/>
        <v>19102572</v>
      </c>
      <c r="C30" s="14">
        <f t="shared" si="0"/>
        <v>14056279</v>
      </c>
      <c r="D30" s="14">
        <f t="shared" si="1"/>
        <v>5046293</v>
      </c>
      <c r="E30" s="18">
        <v>6389368</v>
      </c>
      <c r="F30" s="18">
        <v>2522473</v>
      </c>
      <c r="G30" s="18">
        <v>2393898</v>
      </c>
      <c r="H30" s="18">
        <v>1487007</v>
      </c>
    </row>
    <row r="31" spans="1:8" ht="12.75">
      <c r="A31" s="1" t="s">
        <v>27</v>
      </c>
      <c r="B31" s="17">
        <f t="shared" si="2"/>
        <v>34748053</v>
      </c>
      <c r="C31" s="14">
        <f t="shared" si="0"/>
        <v>24416295</v>
      </c>
      <c r="D31" s="14">
        <f t="shared" si="1"/>
        <v>10331758</v>
      </c>
      <c r="E31" s="18">
        <v>6180984</v>
      </c>
      <c r="F31" s="18">
        <v>4000724</v>
      </c>
      <c r="G31" s="18">
        <v>3941652</v>
      </c>
      <c r="H31" s="18">
        <v>3699567</v>
      </c>
    </row>
    <row r="32" spans="1:8" ht="12.75">
      <c r="A32" s="1" t="s">
        <v>61</v>
      </c>
      <c r="B32" s="17">
        <f t="shared" si="2"/>
        <v>659364</v>
      </c>
      <c r="C32" s="14">
        <f t="shared" si="0"/>
        <v>430227</v>
      </c>
      <c r="D32" s="14">
        <f t="shared" si="1"/>
        <v>229137</v>
      </c>
      <c r="E32" s="18">
        <v>174869</v>
      </c>
      <c r="F32" s="18">
        <v>110940</v>
      </c>
      <c r="G32" s="18">
        <v>25387</v>
      </c>
      <c r="H32" s="18">
        <v>16432</v>
      </c>
    </row>
    <row r="33" spans="1:8" ht="12.75">
      <c r="A33" s="1" t="s">
        <v>28</v>
      </c>
      <c r="B33" s="17">
        <f t="shared" si="2"/>
        <v>757011</v>
      </c>
      <c r="C33" s="14">
        <f t="shared" si="0"/>
        <v>485694</v>
      </c>
      <c r="D33" s="14">
        <f t="shared" si="1"/>
        <v>271317</v>
      </c>
      <c r="E33" s="18">
        <v>224551</v>
      </c>
      <c r="F33" s="18">
        <v>155770</v>
      </c>
      <c r="G33" s="18">
        <v>60188</v>
      </c>
      <c r="H33" s="18">
        <v>34750</v>
      </c>
    </row>
    <row r="34" spans="1:8" ht="12.75">
      <c r="A34" s="1" t="s">
        <v>29</v>
      </c>
      <c r="B34" s="17">
        <f t="shared" si="2"/>
        <v>362450</v>
      </c>
      <c r="C34" s="14">
        <f t="shared" si="0"/>
        <v>225428</v>
      </c>
      <c r="D34" s="14">
        <f t="shared" si="1"/>
        <v>137022</v>
      </c>
      <c r="E34" s="18">
        <v>113014</v>
      </c>
      <c r="F34" s="18">
        <v>89861</v>
      </c>
      <c r="G34" s="18">
        <v>6710</v>
      </c>
      <c r="H34" s="18">
        <v>4130</v>
      </c>
    </row>
    <row r="35" spans="1:8" ht="12.75">
      <c r="A35" s="1" t="s">
        <v>30</v>
      </c>
      <c r="B35" s="17">
        <f t="shared" si="2"/>
        <v>703977</v>
      </c>
      <c r="C35" s="14">
        <f t="shared" si="0"/>
        <v>424811</v>
      </c>
      <c r="D35" s="14">
        <f t="shared" si="1"/>
        <v>279166</v>
      </c>
      <c r="E35" s="18">
        <v>232652</v>
      </c>
      <c r="F35" s="18">
        <v>226025</v>
      </c>
      <c r="G35" s="18">
        <v>7330</v>
      </c>
      <c r="H35" s="18">
        <v>4729</v>
      </c>
    </row>
    <row r="36" spans="1:8" ht="12.75">
      <c r="A36" s="1" t="s">
        <v>31</v>
      </c>
      <c r="B36" s="17">
        <f t="shared" si="2"/>
        <v>9589269</v>
      </c>
      <c r="C36" s="14">
        <f t="shared" si="0"/>
        <v>8004740</v>
      </c>
      <c r="D36" s="14">
        <f t="shared" si="1"/>
        <v>1584529</v>
      </c>
      <c r="E36" s="18">
        <v>3004654</v>
      </c>
      <c r="F36" s="18">
        <v>430516</v>
      </c>
      <c r="G36" s="18">
        <v>1570444</v>
      </c>
      <c r="H36" s="18">
        <v>527714</v>
      </c>
    </row>
    <row r="37" spans="1:8" ht="12.75">
      <c r="A37" s="1" t="s">
        <v>32</v>
      </c>
      <c r="B37" s="17">
        <f t="shared" si="2"/>
        <v>7835732</v>
      </c>
      <c r="C37" s="14">
        <f t="shared" si="0"/>
        <v>6426028</v>
      </c>
      <c r="D37" s="14">
        <f t="shared" si="1"/>
        <v>1409704</v>
      </c>
      <c r="E37" s="18">
        <v>1713256</v>
      </c>
      <c r="F37" s="18">
        <v>180768</v>
      </c>
      <c r="G37" s="18">
        <v>892869</v>
      </c>
      <c r="H37" s="18">
        <v>164753</v>
      </c>
    </row>
    <row r="38" spans="1:8" ht="12.75">
      <c r="A38" s="1" t="s">
        <v>33</v>
      </c>
      <c r="B38" s="17">
        <f t="shared" si="2"/>
        <v>17436888</v>
      </c>
      <c r="C38" s="14">
        <f t="shared" si="0"/>
        <v>12841318</v>
      </c>
      <c r="D38" s="14">
        <f t="shared" si="1"/>
        <v>4595570</v>
      </c>
      <c r="E38" s="18">
        <v>6210884</v>
      </c>
      <c r="F38" s="18">
        <v>3371145</v>
      </c>
      <c r="G38" s="18">
        <v>654162</v>
      </c>
      <c r="H38" s="18">
        <v>354255</v>
      </c>
    </row>
    <row r="39" spans="1:8" ht="12.75">
      <c r="A39" s="1" t="s">
        <v>34</v>
      </c>
      <c r="B39" s="17">
        <f t="shared" si="2"/>
        <v>212904</v>
      </c>
      <c r="C39" s="14">
        <f t="shared" si="0"/>
        <v>146541</v>
      </c>
      <c r="D39" s="14">
        <f t="shared" si="1"/>
        <v>66363</v>
      </c>
      <c r="E39" s="18">
        <v>59846</v>
      </c>
      <c r="F39" s="18">
        <v>41354</v>
      </c>
      <c r="G39" s="18">
        <v>5977</v>
      </c>
      <c r="H39" s="18">
        <v>3104</v>
      </c>
    </row>
    <row r="40" spans="1:8" ht="12.75">
      <c r="A40" s="1" t="s">
        <v>35</v>
      </c>
      <c r="B40" s="17">
        <f t="shared" si="2"/>
        <v>23757783</v>
      </c>
      <c r="C40" s="14">
        <f t="shared" si="0"/>
        <v>16303310</v>
      </c>
      <c r="D40" s="14">
        <f t="shared" si="1"/>
        <v>7454473</v>
      </c>
      <c r="E40" s="18">
        <v>3107543</v>
      </c>
      <c r="F40" s="18">
        <v>1631276</v>
      </c>
      <c r="G40" s="18">
        <v>3273642</v>
      </c>
      <c r="H40" s="18">
        <v>2789144</v>
      </c>
    </row>
    <row r="41" spans="1:8" ht="12.75">
      <c r="A41" s="1" t="s">
        <v>36</v>
      </c>
      <c r="B41" s="17">
        <f t="shared" si="2"/>
        <v>912292</v>
      </c>
      <c r="C41" s="14">
        <f t="shared" si="0"/>
        <v>742054</v>
      </c>
      <c r="D41" s="14">
        <f t="shared" si="1"/>
        <v>170238</v>
      </c>
      <c r="E41" s="18">
        <v>203826</v>
      </c>
      <c r="F41" s="18">
        <v>48517</v>
      </c>
      <c r="G41" s="18">
        <v>127177</v>
      </c>
      <c r="H41" s="18">
        <v>41342</v>
      </c>
    </row>
    <row r="42" spans="1:8" ht="12.75">
      <c r="A42" s="1" t="s">
        <v>37</v>
      </c>
      <c r="B42" s="17">
        <f t="shared" si="2"/>
        <v>39337649</v>
      </c>
      <c r="C42" s="14">
        <f t="shared" si="0"/>
        <v>34338260</v>
      </c>
      <c r="D42" s="14">
        <f t="shared" si="1"/>
        <v>4999389</v>
      </c>
      <c r="E42" s="18">
        <v>16326802</v>
      </c>
      <c r="F42" s="18">
        <v>2153063</v>
      </c>
      <c r="G42" s="18">
        <v>4816377</v>
      </c>
      <c r="H42" s="18">
        <v>1140170</v>
      </c>
    </row>
    <row r="43" spans="1:8" ht="12.75">
      <c r="A43" s="1" t="s">
        <v>82</v>
      </c>
      <c r="B43" s="17">
        <f t="shared" si="2"/>
        <v>2322347</v>
      </c>
      <c r="C43" s="14">
        <f t="shared" si="0"/>
        <v>1639242</v>
      </c>
      <c r="D43" s="14">
        <f t="shared" si="1"/>
        <v>683105</v>
      </c>
      <c r="E43" s="18">
        <v>531003</v>
      </c>
      <c r="F43" s="18">
        <v>536644</v>
      </c>
      <c r="G43" s="18">
        <v>122799</v>
      </c>
      <c r="H43" s="18">
        <v>19825</v>
      </c>
    </row>
    <row r="44" spans="1:8" ht="12.75">
      <c r="A44" s="1" t="s">
        <v>38</v>
      </c>
      <c r="B44" s="17">
        <f t="shared" si="2"/>
        <v>23023583</v>
      </c>
      <c r="C44" s="14">
        <f t="shared" si="0"/>
        <v>19494971</v>
      </c>
      <c r="D44" s="14">
        <f t="shared" si="1"/>
        <v>3528612</v>
      </c>
      <c r="E44" s="18">
        <v>4182888</v>
      </c>
      <c r="F44" s="18">
        <v>373138</v>
      </c>
      <c r="G44" s="18">
        <v>3744905</v>
      </c>
      <c r="H44" s="18">
        <v>778029</v>
      </c>
    </row>
    <row r="45" spans="2:8" ht="12.75">
      <c r="B45" s="17"/>
      <c r="C45" s="14"/>
      <c r="D45" s="14"/>
      <c r="E45" s="14"/>
      <c r="F45" s="14"/>
      <c r="G45" s="14"/>
      <c r="H45" s="18"/>
    </row>
    <row r="46" spans="1:8" ht="12.75">
      <c r="A46" s="7" t="s">
        <v>39</v>
      </c>
      <c r="B46" s="17"/>
      <c r="C46" s="14"/>
      <c r="D46" s="14"/>
      <c r="E46" s="14"/>
      <c r="F46" s="14"/>
      <c r="G46" s="14"/>
      <c r="H46" s="18"/>
    </row>
    <row r="47" spans="1:8" ht="12.75">
      <c r="A47" s="1" t="s">
        <v>40</v>
      </c>
      <c r="B47" s="17">
        <f aca="true" t="shared" si="3" ref="B47:B53">+(C47+D47)</f>
        <v>113607</v>
      </c>
      <c r="C47" s="14">
        <f aca="true" t="shared" si="4" ref="C47:D51">+SUM(E47+G47+B113+D113)</f>
        <v>97349</v>
      </c>
      <c r="D47" s="14">
        <f t="shared" si="4"/>
        <v>16258</v>
      </c>
      <c r="E47" s="18">
        <v>12905</v>
      </c>
      <c r="F47" s="18">
        <v>2600</v>
      </c>
      <c r="G47" s="18">
        <v>2470</v>
      </c>
      <c r="H47" s="18">
        <v>213</v>
      </c>
    </row>
    <row r="48" spans="1:8" ht="12.75">
      <c r="A48" s="1" t="s">
        <v>41</v>
      </c>
      <c r="B48" s="17">
        <f t="shared" si="3"/>
        <v>328989</v>
      </c>
      <c r="C48" s="14">
        <f t="shared" si="4"/>
        <v>277050</v>
      </c>
      <c r="D48" s="14">
        <f t="shared" si="4"/>
        <v>51939</v>
      </c>
      <c r="E48" s="18">
        <v>1521</v>
      </c>
      <c r="F48" s="18">
        <v>278</v>
      </c>
      <c r="G48" s="18">
        <v>377</v>
      </c>
      <c r="H48" s="18">
        <v>68</v>
      </c>
    </row>
    <row r="49" spans="1:8" ht="12.75">
      <c r="A49" s="1" t="s">
        <v>42</v>
      </c>
      <c r="B49" s="17">
        <f t="shared" si="3"/>
        <v>96184</v>
      </c>
      <c r="C49" s="14">
        <f t="shared" si="4"/>
        <v>71156</v>
      </c>
      <c r="D49" s="14">
        <f t="shared" si="4"/>
        <v>25028</v>
      </c>
      <c r="E49" s="18">
        <v>16591</v>
      </c>
      <c r="F49" s="18">
        <v>15696</v>
      </c>
      <c r="G49" s="18">
        <v>3514</v>
      </c>
      <c r="H49" s="18">
        <v>3431</v>
      </c>
    </row>
    <row r="50" spans="1:8" ht="12.75">
      <c r="A50" s="1" t="s">
        <v>43</v>
      </c>
      <c r="B50" s="17">
        <f t="shared" si="3"/>
        <v>67522</v>
      </c>
      <c r="C50" s="14">
        <f t="shared" si="4"/>
        <v>58874</v>
      </c>
      <c r="D50" s="14">
        <f t="shared" si="4"/>
        <v>8648</v>
      </c>
      <c r="E50" s="18">
        <v>1821</v>
      </c>
      <c r="F50" s="18">
        <v>922</v>
      </c>
      <c r="G50" s="18">
        <v>263</v>
      </c>
      <c r="H50" s="18">
        <v>182</v>
      </c>
    </row>
    <row r="51" spans="1:8" ht="12.75">
      <c r="A51" s="1" t="s">
        <v>44</v>
      </c>
      <c r="B51" s="17">
        <f t="shared" si="3"/>
        <v>4317516</v>
      </c>
      <c r="C51" s="14">
        <f t="shared" si="4"/>
        <v>3794345</v>
      </c>
      <c r="D51" s="14">
        <f t="shared" si="4"/>
        <v>523171</v>
      </c>
      <c r="E51" s="18">
        <v>24468</v>
      </c>
      <c r="F51" s="18">
        <v>6842</v>
      </c>
      <c r="G51" s="18">
        <v>8075</v>
      </c>
      <c r="H51" s="18">
        <v>2554</v>
      </c>
    </row>
    <row r="52" spans="1:8" ht="12.75">
      <c r="A52" s="1" t="s">
        <v>45</v>
      </c>
      <c r="B52" s="17">
        <f t="shared" si="3"/>
        <v>11710</v>
      </c>
      <c r="C52" s="14">
        <f>+B118+D118</f>
        <v>10288</v>
      </c>
      <c r="D52" s="14">
        <f>C118+E118</f>
        <v>1422</v>
      </c>
      <c r="E52" s="23" t="s">
        <v>59</v>
      </c>
      <c r="F52" s="23" t="s">
        <v>59</v>
      </c>
      <c r="G52" s="23" t="s">
        <v>59</v>
      </c>
      <c r="H52" s="23" t="s">
        <v>59</v>
      </c>
    </row>
    <row r="53" spans="1:8" ht="12.75">
      <c r="A53" s="19" t="s">
        <v>83</v>
      </c>
      <c r="B53" s="25">
        <f t="shared" si="3"/>
        <v>317367</v>
      </c>
      <c r="C53" s="26">
        <f>+SUM(E53+G53+B119+D119)</f>
        <v>245205</v>
      </c>
      <c r="D53" s="26">
        <f>+SUM(F53+H53+C119+E119)</f>
        <v>72162</v>
      </c>
      <c r="E53" s="27">
        <v>9409</v>
      </c>
      <c r="F53" s="27">
        <v>1102</v>
      </c>
      <c r="G53" s="27">
        <v>36631</v>
      </c>
      <c r="H53" s="27">
        <v>22963</v>
      </c>
    </row>
    <row r="65" spans="1:8" ht="12.75">
      <c r="A65" s="56">
        <v>27</v>
      </c>
      <c r="B65" s="56"/>
      <c r="C65" s="56"/>
      <c r="D65" s="56"/>
      <c r="E65" s="56"/>
      <c r="F65" s="56"/>
      <c r="G65" s="56"/>
      <c r="H65" s="56"/>
    </row>
    <row r="67" ht="12.75">
      <c r="G67" s="1" t="s">
        <v>0</v>
      </c>
    </row>
    <row r="68" spans="1:8" ht="15.75">
      <c r="A68" s="68" t="s">
        <v>1</v>
      </c>
      <c r="B68" s="69"/>
      <c r="C68" s="69"/>
      <c r="D68" s="69"/>
      <c r="E68" s="69"/>
      <c r="F68" s="69"/>
      <c r="G68" s="69"/>
      <c r="H68" s="70"/>
    </row>
    <row r="70" spans="1:8" ht="14.25">
      <c r="A70" s="65" t="s">
        <v>72</v>
      </c>
      <c r="B70" s="66"/>
      <c r="C70" s="66"/>
      <c r="D70" s="66"/>
      <c r="E70" s="66"/>
      <c r="F70" s="66"/>
      <c r="G70" s="66"/>
      <c r="H70" s="67"/>
    </row>
    <row r="71" spans="1:8" ht="14.25">
      <c r="A71" s="52" t="s">
        <v>2</v>
      </c>
      <c r="B71" s="53"/>
      <c r="C71" s="53"/>
      <c r="D71" s="53"/>
      <c r="E71" s="53"/>
      <c r="F71" s="53"/>
      <c r="G71" s="53"/>
      <c r="H71" s="54"/>
    </row>
    <row r="72" spans="1:8" ht="12.75">
      <c r="A72" s="5"/>
      <c r="B72" s="63" t="s">
        <v>46</v>
      </c>
      <c r="C72" s="64"/>
      <c r="D72" s="64"/>
      <c r="E72" s="64"/>
      <c r="F72" s="29"/>
      <c r="G72" s="29"/>
      <c r="H72" s="30"/>
    </row>
    <row r="73" spans="1:8" ht="12.75">
      <c r="A73" s="7" t="s">
        <v>3</v>
      </c>
      <c r="B73" s="48" t="s">
        <v>51</v>
      </c>
      <c r="C73" s="49"/>
      <c r="D73" s="57" t="s">
        <v>52</v>
      </c>
      <c r="E73" s="49"/>
      <c r="F73" s="55" t="s">
        <v>53</v>
      </c>
      <c r="G73" s="56"/>
      <c r="H73" s="56"/>
    </row>
    <row r="74" spans="1:8" ht="12.75">
      <c r="A74" s="7"/>
      <c r="B74" s="48" t="s">
        <v>57</v>
      </c>
      <c r="C74" s="50"/>
      <c r="D74" s="10" t="s">
        <v>58</v>
      </c>
      <c r="E74" s="11"/>
      <c r="F74" s="51" t="s">
        <v>69</v>
      </c>
      <c r="G74" s="50"/>
      <c r="H74" s="50"/>
    </row>
    <row r="75" spans="1:8" ht="12.75">
      <c r="A75" s="7" t="s">
        <v>4</v>
      </c>
      <c r="B75" s="12" t="s">
        <v>5</v>
      </c>
      <c r="C75" s="12" t="s">
        <v>6</v>
      </c>
      <c r="D75" s="12" t="s">
        <v>5</v>
      </c>
      <c r="E75" s="12" t="s">
        <v>6</v>
      </c>
      <c r="F75" s="12" t="s">
        <v>7</v>
      </c>
      <c r="G75" s="12" t="s">
        <v>5</v>
      </c>
      <c r="H75" s="12" t="s">
        <v>6</v>
      </c>
    </row>
    <row r="76" spans="1:9" ht="12.75">
      <c r="A76" s="15"/>
      <c r="B76" s="16"/>
      <c r="C76" s="16"/>
      <c r="D76" s="16"/>
      <c r="E76" s="16"/>
      <c r="F76" s="16"/>
      <c r="G76" s="16"/>
      <c r="H76" s="20"/>
      <c r="I76" s="30"/>
    </row>
    <row r="77" spans="1:9" ht="12.75">
      <c r="A77" s="7" t="s">
        <v>8</v>
      </c>
      <c r="B77" s="42" t="s">
        <v>75</v>
      </c>
      <c r="C77" s="42" t="s">
        <v>76</v>
      </c>
      <c r="D77" s="42" t="s">
        <v>77</v>
      </c>
      <c r="E77" s="42" t="s">
        <v>78</v>
      </c>
      <c r="F77" s="42" t="s">
        <v>79</v>
      </c>
      <c r="G77" s="42" t="s">
        <v>80</v>
      </c>
      <c r="H77" s="42" t="s">
        <v>81</v>
      </c>
      <c r="I77" s="31"/>
    </row>
    <row r="78" spans="1:8" ht="12.75">
      <c r="A78" s="19"/>
      <c r="B78" s="20"/>
      <c r="C78" s="20"/>
      <c r="D78" s="20"/>
      <c r="E78" s="20"/>
      <c r="F78" s="20"/>
      <c r="G78" s="20"/>
      <c r="H78" s="20"/>
    </row>
    <row r="80" spans="1:8" ht="14.25">
      <c r="A80" s="21" t="s">
        <v>62</v>
      </c>
      <c r="B80" s="32">
        <f>+SUM(B83:B119)</f>
        <v>7509013</v>
      </c>
      <c r="C80" s="32">
        <f>+SUM(C83:C119)</f>
        <v>4697071</v>
      </c>
      <c r="D80" s="32">
        <f>+SUM(D83:D119)</f>
        <v>113260753</v>
      </c>
      <c r="E80" s="32">
        <f>+SUM(E83:E119)</f>
        <v>20414964</v>
      </c>
      <c r="F80" s="33">
        <f>+SUM(G80+H80)</f>
        <v>89229741</v>
      </c>
      <c r="G80" s="32">
        <f>+SUM(G83:G119)</f>
        <v>34866663</v>
      </c>
      <c r="H80" s="32">
        <f>+SUM(H83:H119)</f>
        <v>54363078</v>
      </c>
    </row>
    <row r="81" spans="2:8" ht="12.75">
      <c r="B81" s="34"/>
      <c r="C81" s="34"/>
      <c r="D81" s="34"/>
      <c r="E81" s="34"/>
      <c r="F81" s="34"/>
      <c r="G81" s="34"/>
      <c r="H81" s="34"/>
    </row>
    <row r="82" spans="1:8" ht="12.75">
      <c r="A82" s="7" t="s">
        <v>13</v>
      </c>
      <c r="B82" s="35"/>
      <c r="C82" s="35"/>
      <c r="D82" s="34"/>
      <c r="E82" s="34"/>
      <c r="F82" s="34"/>
      <c r="G82" s="34"/>
      <c r="H82" s="34"/>
    </row>
    <row r="83" spans="1:8" ht="12.75">
      <c r="A83" s="1" t="s">
        <v>14</v>
      </c>
      <c r="B83" s="34">
        <v>637209</v>
      </c>
      <c r="C83" s="34">
        <v>715496</v>
      </c>
      <c r="D83" s="34">
        <v>8636588</v>
      </c>
      <c r="E83" s="34">
        <v>1830628</v>
      </c>
      <c r="F83" s="36">
        <f>+SUM(G83+H83)</f>
        <v>5852986</v>
      </c>
      <c r="G83" s="34">
        <v>2206700</v>
      </c>
      <c r="H83" s="34">
        <v>3646286</v>
      </c>
    </row>
    <row r="84" spans="1:8" ht="12.75">
      <c r="A84" s="1" t="s">
        <v>15</v>
      </c>
      <c r="B84" s="34">
        <v>2628</v>
      </c>
      <c r="C84" s="34">
        <v>1524</v>
      </c>
      <c r="D84" s="34">
        <v>136326</v>
      </c>
      <c r="E84" s="34">
        <v>29033</v>
      </c>
      <c r="F84" s="36">
        <f aca="true" t="shared" si="5" ref="F84:F119">+SUM(G84+H84)</f>
        <v>67895</v>
      </c>
      <c r="G84" s="34">
        <v>26228</v>
      </c>
      <c r="H84" s="34">
        <v>41667</v>
      </c>
    </row>
    <row r="85" spans="1:8" ht="12.75">
      <c r="A85" s="1" t="s">
        <v>16</v>
      </c>
      <c r="B85" s="34">
        <v>106681</v>
      </c>
      <c r="C85" s="34">
        <v>74439</v>
      </c>
      <c r="D85" s="34">
        <v>2963159</v>
      </c>
      <c r="E85" s="34">
        <v>653375</v>
      </c>
      <c r="F85" s="36">
        <f t="shared" si="5"/>
        <v>2424494</v>
      </c>
      <c r="G85" s="34">
        <v>1021928</v>
      </c>
      <c r="H85" s="34">
        <v>1402566</v>
      </c>
    </row>
    <row r="86" spans="1:8" ht="12.75">
      <c r="A86" s="1" t="s">
        <v>17</v>
      </c>
      <c r="B86" s="34">
        <v>550521</v>
      </c>
      <c r="C86" s="34">
        <v>198827</v>
      </c>
      <c r="D86" s="34">
        <v>4130000</v>
      </c>
      <c r="E86" s="34">
        <v>383303</v>
      </c>
      <c r="F86" s="36">
        <f t="shared" si="5"/>
        <v>6921731</v>
      </c>
      <c r="G86" s="34">
        <v>2971985</v>
      </c>
      <c r="H86" s="34">
        <v>3949746</v>
      </c>
    </row>
    <row r="87" spans="1:8" ht="12.75">
      <c r="A87" s="1" t="s">
        <v>18</v>
      </c>
      <c r="B87" s="34">
        <v>103059</v>
      </c>
      <c r="C87" s="34">
        <v>55632</v>
      </c>
      <c r="D87" s="34">
        <v>1566483</v>
      </c>
      <c r="E87" s="34">
        <v>288666</v>
      </c>
      <c r="F87" s="36">
        <f t="shared" si="5"/>
        <v>2625276</v>
      </c>
      <c r="G87" s="34">
        <v>788924</v>
      </c>
      <c r="H87" s="34">
        <v>1836352</v>
      </c>
    </row>
    <row r="88" spans="1:8" ht="12.75">
      <c r="A88" s="1" t="s">
        <v>19</v>
      </c>
      <c r="B88" s="34">
        <v>7243</v>
      </c>
      <c r="C88" s="34">
        <v>2996</v>
      </c>
      <c r="D88" s="34">
        <v>294527</v>
      </c>
      <c r="E88" s="34">
        <v>79019</v>
      </c>
      <c r="F88" s="36">
        <f t="shared" si="5"/>
        <v>97550</v>
      </c>
      <c r="G88" s="34">
        <v>48225</v>
      </c>
      <c r="H88" s="34">
        <v>49325</v>
      </c>
    </row>
    <row r="89" spans="1:8" ht="12.75">
      <c r="A89" s="1" t="s">
        <v>20</v>
      </c>
      <c r="B89" s="34">
        <v>223544</v>
      </c>
      <c r="C89" s="34">
        <v>82595</v>
      </c>
      <c r="D89" s="34">
        <v>7521963</v>
      </c>
      <c r="E89" s="34">
        <v>1437165</v>
      </c>
      <c r="F89" s="36">
        <f t="shared" si="5"/>
        <v>4230447</v>
      </c>
      <c r="G89" s="34">
        <v>996720</v>
      </c>
      <c r="H89" s="34">
        <v>3233727</v>
      </c>
    </row>
    <row r="90" spans="1:8" ht="12.75">
      <c r="A90" s="1" t="s">
        <v>21</v>
      </c>
      <c r="B90" s="34">
        <v>115120</v>
      </c>
      <c r="C90" s="34">
        <v>37901</v>
      </c>
      <c r="D90" s="34">
        <v>2708267</v>
      </c>
      <c r="E90" s="34">
        <v>547523</v>
      </c>
      <c r="F90" s="36">
        <f t="shared" si="5"/>
        <v>2136142</v>
      </c>
      <c r="G90" s="34">
        <v>782522</v>
      </c>
      <c r="H90" s="34">
        <v>1353620</v>
      </c>
    </row>
    <row r="91" spans="1:8" ht="12.75">
      <c r="A91" s="1" t="s">
        <v>22</v>
      </c>
      <c r="B91" s="34">
        <v>27671</v>
      </c>
      <c r="C91" s="34">
        <v>7246</v>
      </c>
      <c r="D91" s="34">
        <v>700384</v>
      </c>
      <c r="E91" s="34">
        <v>103301</v>
      </c>
      <c r="F91" s="36">
        <f t="shared" si="5"/>
        <v>1028579</v>
      </c>
      <c r="G91" s="34">
        <v>353297</v>
      </c>
      <c r="H91" s="34">
        <v>675282</v>
      </c>
    </row>
    <row r="92" spans="1:8" ht="12.75">
      <c r="A92" s="1" t="s">
        <v>50</v>
      </c>
      <c r="B92" s="34">
        <v>98647</v>
      </c>
      <c r="C92" s="34">
        <v>37043</v>
      </c>
      <c r="D92" s="34">
        <v>1242611</v>
      </c>
      <c r="E92" s="34">
        <v>178744</v>
      </c>
      <c r="F92" s="36">
        <f t="shared" si="5"/>
        <v>1145147</v>
      </c>
      <c r="G92" s="34">
        <v>452983</v>
      </c>
      <c r="H92" s="34">
        <v>692164</v>
      </c>
    </row>
    <row r="93" spans="1:8" ht="12.75">
      <c r="A93" s="1" t="s">
        <v>23</v>
      </c>
      <c r="B93" s="34">
        <v>192433</v>
      </c>
      <c r="C93" s="34">
        <v>90060</v>
      </c>
      <c r="D93" s="34">
        <v>2194982</v>
      </c>
      <c r="E93" s="34">
        <v>261159</v>
      </c>
      <c r="F93" s="36">
        <f t="shared" si="5"/>
        <v>3662248</v>
      </c>
      <c r="G93" s="34">
        <v>1525789</v>
      </c>
      <c r="H93" s="34">
        <v>2136459</v>
      </c>
    </row>
    <row r="94" spans="1:8" ht="12.75">
      <c r="A94" s="1" t="s">
        <v>24</v>
      </c>
      <c r="B94" s="34">
        <v>368699</v>
      </c>
      <c r="C94" s="34">
        <v>426513</v>
      </c>
      <c r="D94" s="34">
        <v>6898708</v>
      </c>
      <c r="E94" s="34">
        <v>1700055</v>
      </c>
      <c r="F94" s="36">
        <f t="shared" si="5"/>
        <v>4170032</v>
      </c>
      <c r="G94" s="34">
        <v>1338510</v>
      </c>
      <c r="H94" s="34">
        <v>2831522</v>
      </c>
    </row>
    <row r="95" spans="1:8" ht="12.75">
      <c r="A95" s="1" t="s">
        <v>25</v>
      </c>
      <c r="B95" s="34">
        <v>161019</v>
      </c>
      <c r="C95" s="34">
        <v>114635</v>
      </c>
      <c r="D95" s="34">
        <v>5069531</v>
      </c>
      <c r="E95" s="34">
        <v>1283869</v>
      </c>
      <c r="F95" s="36">
        <f t="shared" si="5"/>
        <v>2046914</v>
      </c>
      <c r="G95" s="34">
        <v>1304952</v>
      </c>
      <c r="H95" s="34">
        <v>741962</v>
      </c>
    </row>
    <row r="96" spans="1:8" ht="12.75">
      <c r="A96" s="1" t="s">
        <v>26</v>
      </c>
      <c r="B96" s="34">
        <v>446037</v>
      </c>
      <c r="C96" s="34">
        <v>284979</v>
      </c>
      <c r="D96" s="34">
        <v>4826976</v>
      </c>
      <c r="E96" s="34">
        <v>751834</v>
      </c>
      <c r="F96" s="36">
        <f t="shared" si="5"/>
        <v>6690947</v>
      </c>
      <c r="G96" s="34">
        <v>2138089</v>
      </c>
      <c r="H96" s="34">
        <v>4552858</v>
      </c>
    </row>
    <row r="97" spans="1:8" ht="12.75">
      <c r="A97" s="1" t="s">
        <v>27</v>
      </c>
      <c r="B97" s="34">
        <v>493886</v>
      </c>
      <c r="C97" s="34">
        <v>316200</v>
      </c>
      <c r="D97" s="34">
        <v>13799773</v>
      </c>
      <c r="E97" s="34">
        <v>2315267</v>
      </c>
      <c r="F97" s="36">
        <f t="shared" si="5"/>
        <v>6425298</v>
      </c>
      <c r="G97" s="34">
        <v>2435800</v>
      </c>
      <c r="H97" s="34">
        <v>3989498</v>
      </c>
    </row>
    <row r="98" spans="1:8" ht="12.75">
      <c r="A98" s="1" t="s">
        <v>61</v>
      </c>
      <c r="B98" s="34">
        <v>14337</v>
      </c>
      <c r="C98" s="34">
        <v>28826</v>
      </c>
      <c r="D98" s="34">
        <v>215634</v>
      </c>
      <c r="E98" s="34">
        <v>72939</v>
      </c>
      <c r="F98" s="36">
        <f t="shared" si="5"/>
        <v>285849</v>
      </c>
      <c r="G98" s="34">
        <v>96989</v>
      </c>
      <c r="H98" s="34">
        <v>188860</v>
      </c>
    </row>
    <row r="99" spans="1:8" ht="12.75">
      <c r="A99" s="1" t="s">
        <v>28</v>
      </c>
      <c r="B99" s="34">
        <v>7476</v>
      </c>
      <c r="C99" s="34">
        <v>6441</v>
      </c>
      <c r="D99" s="34">
        <v>193479</v>
      </c>
      <c r="E99" s="34">
        <v>74356</v>
      </c>
      <c r="F99" s="36">
        <f t="shared" si="5"/>
        <v>213135</v>
      </c>
      <c r="G99" s="34">
        <v>82797</v>
      </c>
      <c r="H99" s="34">
        <v>130338</v>
      </c>
    </row>
    <row r="100" spans="1:8" ht="12.75">
      <c r="A100" s="1" t="s">
        <v>29</v>
      </c>
      <c r="B100" s="34">
        <v>2747</v>
      </c>
      <c r="C100" s="34">
        <v>1625</v>
      </c>
      <c r="D100" s="34">
        <v>102957</v>
      </c>
      <c r="E100" s="34">
        <v>41406</v>
      </c>
      <c r="F100" s="36">
        <f t="shared" si="5"/>
        <v>104709</v>
      </c>
      <c r="G100" s="34">
        <v>37580</v>
      </c>
      <c r="H100" s="34">
        <v>67129</v>
      </c>
    </row>
    <row r="101" spans="1:8" ht="12.75">
      <c r="A101" s="1" t="s">
        <v>30</v>
      </c>
      <c r="B101" s="34">
        <v>5933</v>
      </c>
      <c r="C101" s="34">
        <v>5627</v>
      </c>
      <c r="D101" s="34">
        <v>178896</v>
      </c>
      <c r="E101" s="34">
        <v>42785</v>
      </c>
      <c r="F101" s="36">
        <f t="shared" si="5"/>
        <v>143819</v>
      </c>
      <c r="G101" s="34">
        <v>64157</v>
      </c>
      <c r="H101" s="34">
        <v>79662</v>
      </c>
    </row>
    <row r="102" spans="1:8" ht="12.75">
      <c r="A102" s="1" t="s">
        <v>31</v>
      </c>
      <c r="B102" s="34">
        <v>258151</v>
      </c>
      <c r="C102" s="34">
        <v>146057</v>
      </c>
      <c r="D102" s="34">
        <v>3171491</v>
      </c>
      <c r="E102" s="34">
        <v>480242</v>
      </c>
      <c r="F102" s="36">
        <f t="shared" si="5"/>
        <v>4687219</v>
      </c>
      <c r="G102" s="34">
        <v>1797266</v>
      </c>
      <c r="H102" s="34">
        <v>2889953</v>
      </c>
    </row>
    <row r="103" spans="1:8" ht="12.75">
      <c r="A103" s="1" t="s">
        <v>32</v>
      </c>
      <c r="B103" s="34">
        <v>162519</v>
      </c>
      <c r="C103" s="34">
        <v>82322</v>
      </c>
      <c r="D103" s="34">
        <v>3657384</v>
      </c>
      <c r="E103" s="34">
        <v>981861</v>
      </c>
      <c r="F103" s="36">
        <f t="shared" si="5"/>
        <v>1291742</v>
      </c>
      <c r="G103" s="34">
        <v>534185</v>
      </c>
      <c r="H103" s="34">
        <v>757557</v>
      </c>
    </row>
    <row r="104" spans="1:8" ht="12.75">
      <c r="A104" s="1" t="s">
        <v>33</v>
      </c>
      <c r="B104" s="34">
        <v>373083</v>
      </c>
      <c r="C104" s="34">
        <v>128229</v>
      </c>
      <c r="D104" s="34">
        <v>5603189</v>
      </c>
      <c r="E104" s="34">
        <v>741941</v>
      </c>
      <c r="F104" s="36">
        <f t="shared" si="5"/>
        <v>6329767</v>
      </c>
      <c r="G104" s="34">
        <v>1854484</v>
      </c>
      <c r="H104" s="34">
        <v>4475283</v>
      </c>
    </row>
    <row r="105" spans="1:8" ht="12.75">
      <c r="A105" s="1" t="s">
        <v>34</v>
      </c>
      <c r="B105" s="34">
        <v>2433</v>
      </c>
      <c r="C105" s="34">
        <v>735</v>
      </c>
      <c r="D105" s="34">
        <v>78285</v>
      </c>
      <c r="E105" s="34">
        <v>21170</v>
      </c>
      <c r="F105" s="36">
        <f t="shared" si="5"/>
        <v>50139</v>
      </c>
      <c r="G105" s="34">
        <v>19175</v>
      </c>
      <c r="H105" s="34">
        <v>30964</v>
      </c>
    </row>
    <row r="106" spans="1:8" ht="12.75">
      <c r="A106" s="1" t="s">
        <v>35</v>
      </c>
      <c r="B106" s="34">
        <v>594025</v>
      </c>
      <c r="C106" s="34">
        <v>667034</v>
      </c>
      <c r="D106" s="34">
        <v>9328100</v>
      </c>
      <c r="E106" s="34">
        <v>2367019</v>
      </c>
      <c r="F106" s="36">
        <f t="shared" si="5"/>
        <v>4120499</v>
      </c>
      <c r="G106" s="34">
        <v>1797087</v>
      </c>
      <c r="H106" s="34">
        <v>2323412</v>
      </c>
    </row>
    <row r="107" spans="1:8" ht="12.75">
      <c r="A107" s="1" t="s">
        <v>36</v>
      </c>
      <c r="B107" s="34">
        <v>12201</v>
      </c>
      <c r="C107" s="34">
        <v>7695</v>
      </c>
      <c r="D107" s="34">
        <v>398850</v>
      </c>
      <c r="E107" s="34">
        <v>72684</v>
      </c>
      <c r="F107" s="36">
        <f t="shared" si="5"/>
        <v>247269</v>
      </c>
      <c r="G107" s="34">
        <v>89292</v>
      </c>
      <c r="H107" s="34">
        <v>157977</v>
      </c>
    </row>
    <row r="108" spans="1:8" ht="12.75">
      <c r="A108" s="1" t="s">
        <v>37</v>
      </c>
      <c r="B108" s="34">
        <v>1611880</v>
      </c>
      <c r="C108" s="34">
        <v>480076</v>
      </c>
      <c r="D108" s="34">
        <v>11583201</v>
      </c>
      <c r="E108" s="34">
        <v>1226080</v>
      </c>
      <c r="F108" s="36">
        <f t="shared" si="5"/>
        <v>14646175</v>
      </c>
      <c r="G108" s="34">
        <v>6643298</v>
      </c>
      <c r="H108" s="34">
        <v>8002877</v>
      </c>
    </row>
    <row r="109" spans="1:8" ht="12.75">
      <c r="A109" s="1" t="s">
        <v>82</v>
      </c>
      <c r="B109" s="34">
        <v>34905</v>
      </c>
      <c r="C109" s="34">
        <v>14122</v>
      </c>
      <c r="D109" s="34">
        <v>950535</v>
      </c>
      <c r="E109" s="34">
        <v>112514</v>
      </c>
      <c r="F109" s="36">
        <f t="shared" si="5"/>
        <v>811689</v>
      </c>
      <c r="G109" s="34">
        <v>356935</v>
      </c>
      <c r="H109" s="34">
        <v>454754</v>
      </c>
    </row>
    <row r="110" spans="1:8" ht="12.75">
      <c r="A110" s="1" t="s">
        <v>38</v>
      </c>
      <c r="B110" s="34">
        <v>778046</v>
      </c>
      <c r="C110" s="34">
        <v>658332</v>
      </c>
      <c r="D110" s="34">
        <v>10789132</v>
      </c>
      <c r="E110" s="34">
        <v>1719113</v>
      </c>
      <c r="F110" s="36">
        <f t="shared" si="5"/>
        <v>6458107</v>
      </c>
      <c r="G110" s="34">
        <v>2893073</v>
      </c>
      <c r="H110" s="34">
        <v>3565034</v>
      </c>
    </row>
    <row r="111" spans="2:8" ht="12.75">
      <c r="B111" s="35"/>
      <c r="C111" s="35"/>
      <c r="D111" s="35"/>
      <c r="E111" s="35"/>
      <c r="F111" s="36"/>
      <c r="G111" s="35"/>
      <c r="H111" s="34"/>
    </row>
    <row r="112" spans="1:8" ht="12.75">
      <c r="A112" s="7" t="s">
        <v>39</v>
      </c>
      <c r="B112" s="35"/>
      <c r="C112" s="35"/>
      <c r="D112" s="35"/>
      <c r="E112" s="35"/>
      <c r="F112" s="36"/>
      <c r="G112" s="35"/>
      <c r="H112" s="34"/>
    </row>
    <row r="113" spans="1:8" ht="12.75">
      <c r="A113" s="1" t="s">
        <v>40</v>
      </c>
      <c r="B113" s="35">
        <v>3966</v>
      </c>
      <c r="C113" s="35">
        <v>826</v>
      </c>
      <c r="D113" s="34">
        <v>78008</v>
      </c>
      <c r="E113" s="34">
        <v>12619</v>
      </c>
      <c r="F113" s="36">
        <f t="shared" si="5"/>
        <v>22647</v>
      </c>
      <c r="G113" s="34">
        <v>11813</v>
      </c>
      <c r="H113" s="34">
        <v>10834</v>
      </c>
    </row>
    <row r="114" spans="1:8" ht="12.75">
      <c r="A114" s="1" t="s">
        <v>41</v>
      </c>
      <c r="B114" s="34">
        <v>2296</v>
      </c>
      <c r="C114" s="34">
        <v>871</v>
      </c>
      <c r="D114" s="34">
        <v>272856</v>
      </c>
      <c r="E114" s="34">
        <v>50722</v>
      </c>
      <c r="F114" s="36">
        <f t="shared" si="5"/>
        <v>11433</v>
      </c>
      <c r="G114" s="34">
        <v>7369</v>
      </c>
      <c r="H114" s="34">
        <v>4064</v>
      </c>
    </row>
    <row r="115" spans="1:8" ht="12.75">
      <c r="A115" s="1" t="s">
        <v>42</v>
      </c>
      <c r="B115" s="34">
        <v>447</v>
      </c>
      <c r="C115" s="34">
        <v>244</v>
      </c>
      <c r="D115" s="34">
        <v>50604</v>
      </c>
      <c r="E115" s="34">
        <v>5657</v>
      </c>
      <c r="F115" s="36">
        <f t="shared" si="5"/>
        <v>17938</v>
      </c>
      <c r="G115" s="34">
        <v>4679</v>
      </c>
      <c r="H115" s="34">
        <v>13259</v>
      </c>
    </row>
    <row r="116" spans="1:8" ht="12.75">
      <c r="A116" s="1" t="s">
        <v>43</v>
      </c>
      <c r="B116" s="34">
        <v>366</v>
      </c>
      <c r="C116" s="34">
        <v>228</v>
      </c>
      <c r="D116" s="34">
        <v>56424</v>
      </c>
      <c r="E116" s="34">
        <v>7316</v>
      </c>
      <c r="F116" s="36">
        <f t="shared" si="5"/>
        <v>5269</v>
      </c>
      <c r="G116" s="34">
        <v>1695</v>
      </c>
      <c r="H116" s="34">
        <v>3574</v>
      </c>
    </row>
    <row r="117" spans="1:8" ht="12.75">
      <c r="A117" s="1" t="s">
        <v>44</v>
      </c>
      <c r="B117" s="34">
        <v>106718</v>
      </c>
      <c r="C117" s="34">
        <v>19259</v>
      </c>
      <c r="D117" s="34">
        <v>3655084</v>
      </c>
      <c r="E117" s="34">
        <v>494516</v>
      </c>
      <c r="F117" s="36">
        <f t="shared" si="5"/>
        <v>227718</v>
      </c>
      <c r="G117" s="34">
        <v>165756</v>
      </c>
      <c r="H117" s="34">
        <v>61962</v>
      </c>
    </row>
    <row r="118" spans="1:8" ht="12.75">
      <c r="A118" s="1" t="s">
        <v>45</v>
      </c>
      <c r="B118" s="34">
        <v>99</v>
      </c>
      <c r="C118" s="34">
        <v>56</v>
      </c>
      <c r="D118" s="34">
        <v>10189</v>
      </c>
      <c r="E118" s="34">
        <v>1366</v>
      </c>
      <c r="F118" s="36">
        <f>+H118+G118</f>
        <v>3644</v>
      </c>
      <c r="G118" s="34">
        <v>2916</v>
      </c>
      <c r="H118" s="34">
        <v>728</v>
      </c>
    </row>
    <row r="119" spans="1:8" ht="12.75">
      <c r="A119" s="19" t="s">
        <v>83</v>
      </c>
      <c r="B119" s="37">
        <v>2988</v>
      </c>
      <c r="C119" s="37">
        <v>2380</v>
      </c>
      <c r="D119" s="37">
        <v>196177</v>
      </c>
      <c r="E119" s="37">
        <v>45717</v>
      </c>
      <c r="F119" s="38">
        <f t="shared" si="5"/>
        <v>25288</v>
      </c>
      <c r="G119" s="37">
        <v>13465</v>
      </c>
      <c r="H119" s="37">
        <v>11823</v>
      </c>
    </row>
    <row r="120" spans="1:8" ht="12.75">
      <c r="A120" s="43"/>
      <c r="B120" s="44"/>
      <c r="C120" s="44"/>
      <c r="D120" s="44"/>
      <c r="E120" s="44"/>
      <c r="F120" s="44"/>
      <c r="G120" s="44"/>
      <c r="H120" s="45"/>
    </row>
    <row r="130" spans="1:8" ht="12.75">
      <c r="A130" s="74">
        <v>28</v>
      </c>
      <c r="B130" s="74"/>
      <c r="C130" s="74"/>
      <c r="D130" s="74"/>
      <c r="E130" s="74"/>
      <c r="F130" s="74"/>
      <c r="G130" s="74"/>
      <c r="H130" s="74"/>
    </row>
    <row r="132" spans="1:8" ht="15.75">
      <c r="A132" s="68" t="s">
        <v>1</v>
      </c>
      <c r="B132" s="69"/>
      <c r="C132" s="69"/>
      <c r="D132" s="69"/>
      <c r="E132" s="69"/>
      <c r="F132" s="69"/>
      <c r="G132" s="69"/>
      <c r="H132" s="70"/>
    </row>
    <row r="134" spans="1:8" ht="14.25">
      <c r="A134" s="71" t="s">
        <v>73</v>
      </c>
      <c r="B134" s="72"/>
      <c r="C134" s="72"/>
      <c r="D134" s="72"/>
      <c r="E134" s="72"/>
      <c r="F134" s="72"/>
      <c r="G134" s="72"/>
      <c r="H134" s="70"/>
    </row>
    <row r="135" spans="1:8" ht="14.25">
      <c r="A135" s="65" t="s">
        <v>2</v>
      </c>
      <c r="B135" s="66"/>
      <c r="C135" s="66"/>
      <c r="D135" s="66"/>
      <c r="E135" s="66"/>
      <c r="F135" s="66"/>
      <c r="G135" s="66"/>
      <c r="H135" s="70"/>
    </row>
    <row r="136" spans="1:8" ht="12.75">
      <c r="A136" s="16"/>
      <c r="B136" s="63"/>
      <c r="C136" s="64"/>
      <c r="D136" s="64"/>
      <c r="E136" s="64"/>
      <c r="F136" s="64"/>
      <c r="G136" s="64"/>
      <c r="H136" s="20"/>
    </row>
    <row r="137" spans="2:8" ht="12.75">
      <c r="B137" s="6"/>
      <c r="C137" s="8"/>
      <c r="D137" s="46" t="s">
        <v>54</v>
      </c>
      <c r="E137" s="47"/>
      <c r="F137" s="47"/>
      <c r="G137" s="47"/>
      <c r="H137" s="47"/>
    </row>
    <row r="138" spans="1:8" ht="12.75">
      <c r="A138" s="7" t="s">
        <v>3</v>
      </c>
      <c r="B138" s="9" t="s">
        <v>55</v>
      </c>
      <c r="C138" s="29"/>
      <c r="D138" s="28"/>
      <c r="E138" s="75" t="s">
        <v>55</v>
      </c>
      <c r="F138" s="75"/>
      <c r="G138" s="75" t="s">
        <v>56</v>
      </c>
      <c r="H138" s="64"/>
    </row>
    <row r="139" spans="1:8" ht="12.75">
      <c r="A139" s="7" t="s">
        <v>4</v>
      </c>
      <c r="B139" s="12"/>
      <c r="C139" s="12"/>
      <c r="D139" s="4" t="s">
        <v>7</v>
      </c>
      <c r="F139" s="12" t="s">
        <v>5</v>
      </c>
      <c r="G139" s="12"/>
      <c r="H139" s="12" t="s">
        <v>6</v>
      </c>
    </row>
    <row r="140" spans="1:8" ht="12.75">
      <c r="A140" s="15"/>
      <c r="B140" s="16"/>
      <c r="C140" s="16"/>
      <c r="D140" s="16"/>
      <c r="E140" s="16"/>
      <c r="F140" s="16"/>
      <c r="G140" s="16"/>
      <c r="H140" s="20"/>
    </row>
    <row r="141" spans="1:8" ht="12.75">
      <c r="A141" s="7" t="s">
        <v>8</v>
      </c>
      <c r="B141" s="3"/>
      <c r="C141" s="12"/>
      <c r="D141" s="4">
        <v>16</v>
      </c>
      <c r="E141" s="3"/>
      <c r="F141" s="3">
        <v>17</v>
      </c>
      <c r="G141" s="12"/>
      <c r="H141" s="12">
        <v>18</v>
      </c>
    </row>
    <row r="142" spans="1:8" ht="12.75">
      <c r="A142" s="19"/>
      <c r="B142" s="20"/>
      <c r="C142" s="20"/>
      <c r="D142" s="20"/>
      <c r="E142" s="20"/>
      <c r="F142" s="20"/>
      <c r="G142" s="20"/>
      <c r="H142" s="20"/>
    </row>
    <row r="144" spans="1:8" ht="15">
      <c r="A144" s="21" t="s">
        <v>62</v>
      </c>
      <c r="B144" s="39"/>
      <c r="C144" s="39"/>
      <c r="D144" s="22">
        <f>+SUM(D147:D183)</f>
        <v>626375604</v>
      </c>
      <c r="E144" s="22"/>
      <c r="F144" s="22">
        <f>+SUM(F147:F183)</f>
        <v>257142296</v>
      </c>
      <c r="G144" s="22"/>
      <c r="H144" s="22">
        <f>+SUM(H147:H183)</f>
        <v>369233308</v>
      </c>
    </row>
    <row r="145" spans="2:7" ht="12.75">
      <c r="B145" s="40"/>
      <c r="C145" s="40"/>
      <c r="D145" s="40"/>
      <c r="E145" s="40"/>
      <c r="F145" s="40"/>
      <c r="G145" s="40"/>
    </row>
    <row r="146" spans="1:4" ht="12.75">
      <c r="A146" s="7" t="s">
        <v>13</v>
      </c>
      <c r="B146" s="14"/>
      <c r="C146" s="14"/>
      <c r="D146" s="14"/>
    </row>
    <row r="147" spans="1:8" ht="12.75">
      <c r="A147" s="1" t="s">
        <v>14</v>
      </c>
      <c r="D147" s="5">
        <v>41316148</v>
      </c>
      <c r="F147" s="2">
        <v>16865221</v>
      </c>
      <c r="H147" s="2">
        <v>24450927</v>
      </c>
    </row>
    <row r="148" spans="1:8" ht="12.75">
      <c r="A148" s="1" t="s">
        <v>15</v>
      </c>
      <c r="D148" s="5">
        <v>615066</v>
      </c>
      <c r="F148" s="2">
        <v>286329</v>
      </c>
      <c r="H148" s="2">
        <v>328737</v>
      </c>
    </row>
    <row r="149" spans="1:8" ht="12.75">
      <c r="A149" s="1" t="s">
        <v>16</v>
      </c>
      <c r="D149" s="5">
        <v>17116937</v>
      </c>
      <c r="F149" s="2">
        <v>6906077</v>
      </c>
      <c r="H149" s="2">
        <v>10210860</v>
      </c>
    </row>
    <row r="150" spans="1:8" ht="12.75">
      <c r="A150" s="1" t="s">
        <v>17</v>
      </c>
      <c r="D150" s="5">
        <v>55023903</v>
      </c>
      <c r="F150" s="2">
        <v>22760792</v>
      </c>
      <c r="H150" s="2">
        <v>32263111</v>
      </c>
    </row>
    <row r="151" spans="1:8" ht="12.75">
      <c r="A151" s="1" t="s">
        <v>18</v>
      </c>
      <c r="D151" s="5">
        <v>11153932</v>
      </c>
      <c r="F151" s="2">
        <v>4942359</v>
      </c>
      <c r="H151" s="2">
        <v>6211573</v>
      </c>
    </row>
    <row r="152" spans="1:8" ht="12.75">
      <c r="A152" s="1" t="s">
        <v>19</v>
      </c>
      <c r="D152" s="5">
        <v>824813</v>
      </c>
      <c r="F152" s="2">
        <v>312030</v>
      </c>
      <c r="H152" s="2">
        <v>512783</v>
      </c>
    </row>
    <row r="153" spans="1:8" ht="12.75">
      <c r="A153" s="1" t="s">
        <v>20</v>
      </c>
      <c r="D153" s="5">
        <v>29415496</v>
      </c>
      <c r="F153" s="2">
        <v>11908291</v>
      </c>
      <c r="H153" s="2">
        <v>17507205</v>
      </c>
    </row>
    <row r="154" spans="1:8" ht="12.75">
      <c r="A154" s="1" t="s">
        <v>21</v>
      </c>
      <c r="D154" s="5">
        <v>12767098</v>
      </c>
      <c r="F154" s="2">
        <v>5648427</v>
      </c>
      <c r="H154" s="2">
        <v>7118671</v>
      </c>
    </row>
    <row r="155" spans="1:8" ht="12.75">
      <c r="A155" s="1" t="s">
        <v>22</v>
      </c>
      <c r="D155" s="5">
        <v>3085439</v>
      </c>
      <c r="F155" s="2">
        <v>1401282</v>
      </c>
      <c r="H155" s="2">
        <v>1684157</v>
      </c>
    </row>
    <row r="156" spans="1:8" ht="12.75">
      <c r="A156" s="1" t="s">
        <v>50</v>
      </c>
      <c r="D156" s="5">
        <v>6389885</v>
      </c>
      <c r="F156" s="2">
        <v>2680985</v>
      </c>
      <c r="H156" s="2">
        <v>3708900</v>
      </c>
    </row>
    <row r="157" spans="1:8" ht="12.75">
      <c r="A157" s="1" t="s">
        <v>23</v>
      </c>
      <c r="D157" s="5">
        <v>16836799</v>
      </c>
      <c r="F157" s="2">
        <v>7225181</v>
      </c>
      <c r="H157" s="2">
        <v>9611618</v>
      </c>
    </row>
    <row r="158" spans="1:8" ht="12.75">
      <c r="A158" s="1" t="s">
        <v>24</v>
      </c>
      <c r="D158" s="5">
        <v>29315771</v>
      </c>
      <c r="F158" s="2">
        <v>11663563</v>
      </c>
      <c r="H158" s="2">
        <v>17652208</v>
      </c>
    </row>
    <row r="159" spans="1:8" ht="12.75">
      <c r="A159" s="1" t="s">
        <v>25</v>
      </c>
      <c r="D159" s="5">
        <v>21557487</v>
      </c>
      <c r="F159" s="2">
        <v>7702969</v>
      </c>
      <c r="H159" s="2">
        <v>13854518</v>
      </c>
    </row>
    <row r="160" spans="1:8" ht="12.75">
      <c r="A160" s="1" t="s">
        <v>26</v>
      </c>
      <c r="D160" s="5">
        <v>34554504</v>
      </c>
      <c r="F160" s="2">
        <v>15249284</v>
      </c>
      <c r="H160" s="2">
        <v>19305220</v>
      </c>
    </row>
    <row r="161" spans="1:8" ht="12.75">
      <c r="A161" s="1" t="s">
        <v>27</v>
      </c>
      <c r="D161" s="5">
        <v>55705276</v>
      </c>
      <c r="F161" s="2">
        <v>23548501</v>
      </c>
      <c r="H161" s="2">
        <v>32156775</v>
      </c>
    </row>
    <row r="162" spans="1:8" ht="12.75">
      <c r="A162" s="1" t="s">
        <v>61</v>
      </c>
      <c r="D162" s="5">
        <v>1221575</v>
      </c>
      <c r="F162" s="2">
        <v>568418</v>
      </c>
      <c r="H162" s="2">
        <v>653157</v>
      </c>
    </row>
    <row r="163" spans="1:8" ht="12.75">
      <c r="A163" s="1" t="s">
        <v>28</v>
      </c>
      <c r="D163" s="5">
        <v>1348676</v>
      </c>
      <c r="F163" s="2">
        <v>607596</v>
      </c>
      <c r="H163" s="2">
        <v>741080</v>
      </c>
    </row>
    <row r="164" spans="1:8" ht="12.75">
      <c r="A164" s="1" t="s">
        <v>29</v>
      </c>
      <c r="D164" s="5">
        <v>421414</v>
      </c>
      <c r="F164" s="2">
        <v>196101</v>
      </c>
      <c r="H164" s="2">
        <v>225313</v>
      </c>
    </row>
    <row r="165" spans="1:8" ht="12.75">
      <c r="A165" s="1" t="s">
        <v>30</v>
      </c>
      <c r="D165" s="5">
        <v>1142240</v>
      </c>
      <c r="F165" s="2">
        <v>558173</v>
      </c>
      <c r="H165" s="2">
        <v>584067</v>
      </c>
    </row>
    <row r="166" spans="1:8" ht="12.75">
      <c r="A166" s="1" t="s">
        <v>31</v>
      </c>
      <c r="D166" s="5">
        <v>22528172</v>
      </c>
      <c r="F166" s="2">
        <v>8858564</v>
      </c>
      <c r="H166" s="2">
        <v>13669608</v>
      </c>
    </row>
    <row r="167" spans="1:8" ht="12.75">
      <c r="A167" s="1" t="s">
        <v>32</v>
      </c>
      <c r="D167" s="5">
        <v>15231525</v>
      </c>
      <c r="F167" s="2">
        <v>6024832</v>
      </c>
      <c r="H167" s="2">
        <v>9206693</v>
      </c>
    </row>
    <row r="168" spans="1:8" ht="12.75">
      <c r="A168" s="1" t="s">
        <v>33</v>
      </c>
      <c r="D168" s="5">
        <v>32740533</v>
      </c>
      <c r="F168" s="2">
        <v>14724209</v>
      </c>
      <c r="H168" s="2">
        <v>18016324</v>
      </c>
    </row>
    <row r="169" spans="1:8" ht="12.75">
      <c r="A169" s="1" t="s">
        <v>34</v>
      </c>
      <c r="D169" s="5">
        <v>277808</v>
      </c>
      <c r="F169" s="2">
        <v>122768</v>
      </c>
      <c r="H169" s="2">
        <v>155040</v>
      </c>
    </row>
    <row r="170" spans="1:8" ht="12.75">
      <c r="A170" s="1" t="s">
        <v>35</v>
      </c>
      <c r="D170" s="5">
        <v>34527397</v>
      </c>
      <c r="F170" s="2">
        <v>13300512</v>
      </c>
      <c r="H170" s="2">
        <v>21226885</v>
      </c>
    </row>
    <row r="171" spans="1:8" ht="12.75">
      <c r="A171" s="1" t="s">
        <v>36</v>
      </c>
      <c r="D171" s="5">
        <v>2039642</v>
      </c>
      <c r="F171" s="2">
        <v>810879</v>
      </c>
      <c r="H171" s="2">
        <v>1228763</v>
      </c>
    </row>
    <row r="172" spans="1:8" ht="12.75">
      <c r="A172" s="1" t="s">
        <v>37</v>
      </c>
      <c r="D172" s="5">
        <v>112214097</v>
      </c>
      <c r="F172" s="2">
        <v>46583811</v>
      </c>
      <c r="H172" s="2">
        <v>65630286</v>
      </c>
    </row>
    <row r="173" spans="1:8" ht="12.75">
      <c r="A173" s="1" t="s">
        <v>82</v>
      </c>
      <c r="D173" s="5">
        <v>5355313</v>
      </c>
      <c r="F173" s="2">
        <v>2329747</v>
      </c>
      <c r="H173" s="2">
        <v>3025566</v>
      </c>
    </row>
    <row r="174" spans="1:8" ht="12.75">
      <c r="A174" s="1" t="s">
        <v>38</v>
      </c>
      <c r="D174" s="5">
        <v>50694507</v>
      </c>
      <c r="F174" s="2">
        <v>19077941</v>
      </c>
      <c r="H174" s="2">
        <v>31616566</v>
      </c>
    </row>
    <row r="175" spans="2:7" ht="12.75">
      <c r="B175" s="14"/>
      <c r="C175" s="14"/>
      <c r="D175" s="17"/>
      <c r="E175" s="14"/>
      <c r="F175" s="14"/>
      <c r="G175" s="14"/>
    </row>
    <row r="176" spans="1:7" ht="12.75">
      <c r="A176" s="7" t="s">
        <v>39</v>
      </c>
      <c r="B176" s="14"/>
      <c r="C176" s="14"/>
      <c r="D176" s="17"/>
      <c r="E176" s="14"/>
      <c r="F176" s="14"/>
      <c r="G176" s="14"/>
    </row>
    <row r="177" spans="1:8" ht="12.75">
      <c r="A177" s="1" t="s">
        <v>40</v>
      </c>
      <c r="B177" s="14"/>
      <c r="C177" s="14"/>
      <c r="D177" s="5">
        <v>219898</v>
      </c>
      <c r="F177" s="2">
        <v>83810</v>
      </c>
      <c r="H177" s="2">
        <v>136088</v>
      </c>
    </row>
    <row r="178" spans="1:8" ht="12.75">
      <c r="A178" s="1" t="s">
        <v>41</v>
      </c>
      <c r="D178" s="5">
        <v>560213</v>
      </c>
      <c r="F178" s="2">
        <v>222519</v>
      </c>
      <c r="H178" s="2">
        <v>337694</v>
      </c>
    </row>
    <row r="179" spans="1:8" ht="12.75">
      <c r="A179" s="1" t="s">
        <v>42</v>
      </c>
      <c r="D179" s="5">
        <v>106368</v>
      </c>
      <c r="F179" s="2">
        <v>45831</v>
      </c>
      <c r="H179" s="2">
        <v>60537</v>
      </c>
    </row>
    <row r="180" spans="1:8" ht="12.75">
      <c r="A180" s="1" t="s">
        <v>43</v>
      </c>
      <c r="D180" s="5">
        <v>85413</v>
      </c>
      <c r="F180" s="2">
        <v>31943</v>
      </c>
      <c r="H180" s="2">
        <v>53470</v>
      </c>
    </row>
    <row r="181" spans="1:8" ht="12.75">
      <c r="A181" s="1" t="s">
        <v>44</v>
      </c>
      <c r="D181" s="5">
        <v>9305273</v>
      </c>
      <c r="F181" s="2">
        <v>3647133</v>
      </c>
      <c r="H181" s="2">
        <v>5658140</v>
      </c>
    </row>
    <row r="182" spans="1:8" ht="12.75">
      <c r="A182" s="1" t="s">
        <v>45</v>
      </c>
      <c r="D182" s="5">
        <v>45296</v>
      </c>
      <c r="F182" s="2">
        <v>17927</v>
      </c>
      <c r="H182" s="2">
        <v>27369</v>
      </c>
    </row>
    <row r="183" spans="1:8" ht="12.75">
      <c r="A183" s="19" t="s">
        <v>83</v>
      </c>
      <c r="B183" s="20"/>
      <c r="C183" s="20"/>
      <c r="D183" s="16">
        <v>631690</v>
      </c>
      <c r="E183" s="20"/>
      <c r="F183" s="20">
        <v>228291</v>
      </c>
      <c r="G183" s="20"/>
      <c r="H183" s="20">
        <v>403399</v>
      </c>
    </row>
    <row r="184" spans="1:8" ht="12.75">
      <c r="A184" s="43" t="s">
        <v>70</v>
      </c>
      <c r="B184" s="44"/>
      <c r="C184" s="44"/>
      <c r="D184" s="44"/>
      <c r="E184" s="44"/>
      <c r="F184" s="44"/>
      <c r="G184" s="44"/>
      <c r="H184" s="45"/>
    </row>
    <row r="185" ht="12.75">
      <c r="A185" s="41" t="s">
        <v>63</v>
      </c>
    </row>
    <row r="186" spans="1:8" ht="12.75">
      <c r="A186" s="50" t="s">
        <v>64</v>
      </c>
      <c r="B186" s="50"/>
      <c r="C186" s="50"/>
      <c r="D186" s="50"/>
      <c r="E186" s="50"/>
      <c r="F186" s="50"/>
      <c r="G186" s="50"/>
      <c r="H186" s="50"/>
    </row>
    <row r="187" spans="1:8" ht="12.75">
      <c r="A187" s="50" t="s">
        <v>65</v>
      </c>
      <c r="B187" s="50"/>
      <c r="C187" s="50"/>
      <c r="D187" s="50"/>
      <c r="E187" s="50"/>
      <c r="F187" s="50"/>
      <c r="G187" s="50"/>
      <c r="H187" s="50"/>
    </row>
    <row r="189" spans="1:8" ht="12.75">
      <c r="A189" s="56">
        <v>29</v>
      </c>
      <c r="B189" s="56"/>
      <c r="C189" s="56"/>
      <c r="D189" s="56"/>
      <c r="E189" s="56"/>
      <c r="F189" s="56"/>
      <c r="G189" s="56"/>
      <c r="H189" s="56"/>
    </row>
  </sheetData>
  <sheetProtection/>
  <mergeCells count="35">
    <mergeCell ref="A189:H189"/>
    <mergeCell ref="A132:H132"/>
    <mergeCell ref="A134:H134"/>
    <mergeCell ref="A135:H135"/>
    <mergeCell ref="A187:H187"/>
    <mergeCell ref="E138:F138"/>
    <mergeCell ref="G138:H138"/>
    <mergeCell ref="B136:G136"/>
    <mergeCell ref="A186:H186"/>
    <mergeCell ref="A2:H2"/>
    <mergeCell ref="A4:H4"/>
    <mergeCell ref="B7:D7"/>
    <mergeCell ref="E7:F7"/>
    <mergeCell ref="G7:H7"/>
    <mergeCell ref="A68:H68"/>
    <mergeCell ref="M5:S5"/>
    <mergeCell ref="M6:S6"/>
    <mergeCell ref="B6:H6"/>
    <mergeCell ref="A5:H5"/>
    <mergeCell ref="B72:E72"/>
    <mergeCell ref="B8:D8"/>
    <mergeCell ref="A70:H70"/>
    <mergeCell ref="A71:H71"/>
    <mergeCell ref="G8:H8"/>
    <mergeCell ref="E8:F8"/>
    <mergeCell ref="F73:H73"/>
    <mergeCell ref="A65:H65"/>
    <mergeCell ref="D73:E73"/>
    <mergeCell ref="A184:H184"/>
    <mergeCell ref="D137:H137"/>
    <mergeCell ref="A120:H120"/>
    <mergeCell ref="B73:C73"/>
    <mergeCell ref="B74:C74"/>
    <mergeCell ref="F74:H74"/>
    <mergeCell ref="A130:H130"/>
  </mergeCells>
  <printOptions horizontalCentered="1"/>
  <pageMargins left="0.5" right="0.5" top="0.46" bottom="0.75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2010-12-27T07:07:58Z</cp:lastPrinted>
  <dcterms:created xsi:type="dcterms:W3CDTF">1996-10-14T23:33:28Z</dcterms:created>
  <dcterms:modified xsi:type="dcterms:W3CDTF">2011-01-31T07:37:59Z</dcterms:modified>
  <cp:category/>
  <cp:version/>
  <cp:contentType/>
  <cp:contentStatus/>
</cp:coreProperties>
</file>