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60" yWindow="-30" windowWidth="9720" windowHeight="6600"/>
  </bookViews>
  <sheets>
    <sheet name="T 23.1" sheetId="2" r:id="rId1"/>
  </sheets>
  <definedNames>
    <definedName name="\x">#N/A</definedName>
    <definedName name="\z">#N/A</definedName>
    <definedName name="_Regression_Int" localSheetId="0" hidden="1">1</definedName>
    <definedName name="ABC" localSheetId="0">'T 23.1'!$IJ$8109</definedName>
    <definedName name="ABC">#REF!</definedName>
    <definedName name="_xlnm.Print_Area" localSheetId="0">'T 23.1'!$A$1:$S$36</definedName>
    <definedName name="Print_Area_MI" localSheetId="0">'T 23.1'!$A$1:$L$34</definedName>
  </definedNames>
  <calcPr calcId="124519"/>
</workbook>
</file>

<file path=xl/calcChain.xml><?xml version="1.0" encoding="utf-8"?>
<calcChain xmlns="http://schemas.openxmlformats.org/spreadsheetml/2006/main">
  <c r="S8" i="2"/>
  <c r="S9"/>
  <c r="S10"/>
  <c r="S11"/>
  <c r="S12"/>
  <c r="S13"/>
  <c r="S14"/>
  <c r="S15"/>
  <c r="S16"/>
  <c r="S17"/>
  <c r="S18"/>
  <c r="S19"/>
  <c r="S21"/>
  <c r="S22"/>
  <c r="S23"/>
  <c r="S24"/>
  <c r="S25"/>
  <c r="S26"/>
  <c r="S27"/>
  <c r="S28"/>
  <c r="S29"/>
  <c r="S30"/>
  <c r="S31"/>
  <c r="S32"/>
  <c r="S33"/>
  <c r="S7"/>
  <c r="R24"/>
  <c r="R25"/>
  <c r="R26"/>
  <c r="R27"/>
  <c r="R28"/>
  <c r="R29"/>
  <c r="R30"/>
  <c r="R31"/>
  <c r="R32"/>
  <c r="R33"/>
  <c r="R23"/>
  <c r="R22"/>
  <c r="R21"/>
  <c r="R19"/>
  <c r="R18"/>
  <c r="R17"/>
  <c r="R16"/>
  <c r="R15"/>
  <c r="R14"/>
  <c r="R13"/>
  <c r="R12"/>
  <c r="R11"/>
  <c r="R10"/>
  <c r="R9"/>
  <c r="R8"/>
  <c r="R7"/>
  <c r="J29"/>
  <c r="I29"/>
  <c r="H29"/>
  <c r="K15"/>
  <c r="J15"/>
  <c r="I15"/>
  <c r="H15"/>
  <c r="J12"/>
  <c r="I12"/>
  <c r="H12"/>
</calcChain>
</file>

<file path=xl/sharedStrings.xml><?xml version="1.0" encoding="utf-8"?>
<sst xmlns="http://schemas.openxmlformats.org/spreadsheetml/2006/main" count="77" uniqueCount="45">
  <si>
    <t>Unit</t>
  </si>
  <si>
    <t xml:space="preserve">          1</t>
  </si>
  <si>
    <t xml:space="preserve"> I. Domestic  Services (1)</t>
  </si>
  <si>
    <t xml:space="preserve">    1. Hours flown</t>
  </si>
  <si>
    <t>'000 hr.</t>
  </si>
  <si>
    <t xml:space="preserve">    2. Aircraft kilometres flown</t>
  </si>
  <si>
    <t xml:space="preserve">    3. Passengers carried</t>
  </si>
  <si>
    <t>'000 no.</t>
  </si>
  <si>
    <t xml:space="preserve">    4. Passenger kilometres performed</t>
  </si>
  <si>
    <t xml:space="preserve">    5. Passenger load factor</t>
  </si>
  <si>
    <t xml:space="preserve"> Percentage</t>
  </si>
  <si>
    <t xml:space="preserve">    6. Cargo carried</t>
  </si>
  <si>
    <t>'000 tonne</t>
  </si>
  <si>
    <t xml:space="preserve">         (i) Freight</t>
  </si>
  <si>
    <t xml:space="preserve">        (ii) Mail</t>
  </si>
  <si>
    <t xml:space="preserve">    7.Tonne kilometres performed</t>
  </si>
  <si>
    <t xml:space="preserve">         (i) Passenger</t>
  </si>
  <si>
    <t xml:space="preserve">        (ii) Freight</t>
  </si>
  <si>
    <t xml:space="preserve">       (iii) Mail</t>
  </si>
  <si>
    <t xml:space="preserve">    8. Weight load factor</t>
  </si>
  <si>
    <t>Percentage</t>
  </si>
  <si>
    <t>II. International Services</t>
  </si>
  <si>
    <t xml:space="preserve"> CIVIL AVIATION</t>
  </si>
  <si>
    <t xml:space="preserve"> 2002-03</t>
  </si>
  <si>
    <t xml:space="preserve"> 2001-02</t>
  </si>
  <si>
    <t xml:space="preserve"> 2003-04</t>
  </si>
  <si>
    <t xml:space="preserve"> 2004-05</t>
  </si>
  <si>
    <t>Million km.</t>
  </si>
  <si>
    <t>2005-06</t>
  </si>
  <si>
    <t>2006-07</t>
  </si>
  <si>
    <t>2007-08</t>
  </si>
  <si>
    <t>2008-09</t>
  </si>
  <si>
    <t xml:space="preserve">2009-10 </t>
  </si>
  <si>
    <t>2010-11</t>
  </si>
  <si>
    <t xml:space="preserve"> Table 23.1- INDIAN SCHEDULED OPERATIONS</t>
  </si>
  <si>
    <t>2011-12</t>
  </si>
  <si>
    <t>Source : Directorate General of Civil Aviation,  Ministry of Civil Aviation</t>
  </si>
  <si>
    <t>2012-13</t>
  </si>
  <si>
    <t xml:space="preserve">Million </t>
  </si>
  <si>
    <t xml:space="preserve">      Item</t>
  </si>
  <si>
    <t>2013-14</t>
  </si>
  <si>
    <t>Percentage Growth         (2001-02 to 2010-11)</t>
  </si>
  <si>
    <t>2015-16 (Provisional)</t>
  </si>
  <si>
    <t>2014-15</t>
  </si>
  <si>
    <t>Percentage Growth         (2001-02 to 2015-16)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</si>
</sst>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Courier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  <xf numFmtId="0" fontId="1" fillId="3" borderId="0" xfId="0" applyFont="1" applyFill="1" applyBorder="1"/>
    <xf numFmtId="0" fontId="1" fillId="3" borderId="0" xfId="0" applyFont="1" applyFill="1"/>
    <xf numFmtId="2" fontId="1" fillId="3" borderId="0" xfId="0" applyNumberFormat="1" applyFont="1" applyFill="1" applyBorder="1"/>
    <xf numFmtId="1" fontId="1" fillId="3" borderId="0" xfId="0" applyNumberFormat="1" applyFont="1" applyFill="1" applyBorder="1"/>
    <xf numFmtId="0" fontId="1" fillId="3" borderId="0" xfId="0" applyFont="1" applyFill="1" applyBorder="1" applyAlignment="1">
      <alignment horizontal="right"/>
    </xf>
    <xf numFmtId="1" fontId="2" fillId="4" borderId="0" xfId="0" applyNumberFormat="1" applyFont="1" applyFill="1" applyBorder="1"/>
    <xf numFmtId="0" fontId="2" fillId="4" borderId="0" xfId="0" applyFont="1" applyFill="1" applyBorder="1" applyAlignment="1">
      <alignment horizontal="right"/>
    </xf>
    <xf numFmtId="0" fontId="2" fillId="4" borderId="0" xfId="0" applyFont="1" applyFill="1" applyBorder="1"/>
    <xf numFmtId="0" fontId="1" fillId="4" borderId="1" xfId="0" applyFont="1" applyFill="1" applyBorder="1"/>
    <xf numFmtId="49" fontId="1" fillId="4" borderId="1" xfId="0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37" fontId="1" fillId="3" borderId="1" xfId="0" applyNumberFormat="1" applyFont="1" applyFill="1" applyBorder="1" applyAlignment="1" applyProtection="1">
      <alignment horizontal="right"/>
    </xf>
    <xf numFmtId="1" fontId="1" fillId="3" borderId="1" xfId="0" applyNumberFormat="1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right"/>
    </xf>
    <xf numFmtId="37" fontId="1" fillId="4" borderId="1" xfId="0" applyNumberFormat="1" applyFont="1" applyFill="1" applyBorder="1" applyAlignment="1" applyProtection="1">
      <alignment horizontal="right"/>
    </xf>
    <xf numFmtId="1" fontId="1" fillId="4" borderId="1" xfId="0" applyNumberFormat="1" applyFont="1" applyFill="1" applyBorder="1"/>
    <xf numFmtId="0" fontId="1" fillId="4" borderId="1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right"/>
    </xf>
    <xf numFmtId="164" fontId="1" fillId="3" borderId="1" xfId="0" applyNumberFormat="1" applyFont="1" applyFill="1" applyBorder="1"/>
    <xf numFmtId="37" fontId="2" fillId="4" borderId="1" xfId="0" applyNumberFormat="1" applyFont="1" applyFill="1" applyBorder="1" applyAlignment="1" applyProtection="1">
      <alignment horizontal="right"/>
    </xf>
    <xf numFmtId="1" fontId="2" fillId="4" borderId="1" xfId="0" applyNumberFormat="1" applyFont="1" applyFill="1" applyBorder="1"/>
    <xf numFmtId="0" fontId="2" fillId="4" borderId="1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right"/>
    </xf>
    <xf numFmtId="37" fontId="2" fillId="3" borderId="1" xfId="0" applyNumberFormat="1" applyFont="1" applyFill="1" applyBorder="1" applyAlignment="1" applyProtection="1">
      <alignment horizontal="right"/>
    </xf>
    <xf numFmtId="1" fontId="2" fillId="3" borderId="1" xfId="0" applyNumberFormat="1" applyFont="1" applyFill="1" applyBorder="1"/>
    <xf numFmtId="0" fontId="2" fillId="3" borderId="1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164" fontId="1" fillId="3" borderId="3" xfId="0" applyNumberFormat="1" applyFont="1" applyFill="1" applyBorder="1" applyAlignment="1">
      <alignment horizontal="right"/>
    </xf>
    <xf numFmtId="37" fontId="1" fillId="4" borderId="1" xfId="0" applyNumberFormat="1" applyFont="1" applyFill="1" applyBorder="1" applyProtection="1"/>
    <xf numFmtId="164" fontId="1" fillId="3" borderId="1" xfId="0" applyNumberFormat="1" applyFont="1" applyFill="1" applyBorder="1" applyAlignment="1">
      <alignment horizontal="right"/>
    </xf>
    <xf numFmtId="0" fontId="2" fillId="4" borderId="1" xfId="0" applyFont="1" applyFill="1" applyBorder="1"/>
    <xf numFmtId="0" fontId="2" fillId="3" borderId="1" xfId="0" applyFont="1" applyFill="1" applyBorder="1"/>
    <xf numFmtId="0" fontId="1" fillId="4" borderId="0" xfId="0" applyFont="1" applyFill="1" applyBorder="1"/>
    <xf numFmtId="0" fontId="2" fillId="2" borderId="3" xfId="0" applyNumberFormat="1" applyFont="1" applyFill="1" applyBorder="1" applyAlignment="1" applyProtection="1">
      <alignment horizontal="left"/>
    </xf>
    <xf numFmtId="37" fontId="2" fillId="2" borderId="3" xfId="0" applyNumberFormat="1" applyFont="1" applyFill="1" applyBorder="1" applyAlignment="1" applyProtection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 applyProtection="1">
      <alignment horizontal="center"/>
    </xf>
    <xf numFmtId="0" fontId="1" fillId="4" borderId="6" xfId="0" applyFont="1" applyFill="1" applyBorder="1"/>
    <xf numFmtId="0" fontId="1" fillId="4" borderId="7" xfId="0" applyFont="1" applyFill="1" applyBorder="1"/>
    <xf numFmtId="0" fontId="1" fillId="4" borderId="8" xfId="0" applyFont="1" applyFill="1" applyBorder="1"/>
    <xf numFmtId="0" fontId="1" fillId="4" borderId="9" xfId="0" applyFont="1" applyFill="1" applyBorder="1"/>
    <xf numFmtId="0" fontId="1" fillId="4" borderId="10" xfId="0" applyFont="1" applyFill="1" applyBorder="1"/>
    <xf numFmtId="2" fontId="1" fillId="4" borderId="0" xfId="0" applyNumberFormat="1" applyFont="1" applyFill="1" applyBorder="1"/>
    <xf numFmtId="2" fontId="2" fillId="4" borderId="0" xfId="0" applyNumberFormat="1" applyFont="1" applyFill="1" applyBorder="1"/>
    <xf numFmtId="2" fontId="2" fillId="3" borderId="0" xfId="0" applyNumberFormat="1" applyFont="1" applyFill="1" applyBorder="1"/>
    <xf numFmtId="0" fontId="2" fillId="2" borderId="12" xfId="0" applyFont="1" applyFill="1" applyBorder="1" applyAlignment="1" applyProtection="1">
      <alignment horizontal="center" vertical="top"/>
    </xf>
    <xf numFmtId="0" fontId="2" fillId="2" borderId="13" xfId="0" applyFont="1" applyFill="1" applyBorder="1" applyAlignment="1" applyProtection="1">
      <alignment horizontal="center"/>
    </xf>
    <xf numFmtId="0" fontId="2" fillId="2" borderId="14" xfId="0" applyFont="1" applyFill="1" applyBorder="1" applyAlignment="1" applyProtection="1">
      <alignment horizontal="left"/>
    </xf>
    <xf numFmtId="0" fontId="1" fillId="2" borderId="14" xfId="0" applyFont="1" applyFill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4" fillId="2" borderId="3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3" xfId="0" applyNumberFormat="1" applyFont="1" applyFill="1" applyBorder="1" applyAlignment="1" applyProtection="1">
      <alignment horizontal="center"/>
    </xf>
    <xf numFmtId="0" fontId="4" fillId="2" borderId="11" xfId="0" applyNumberFormat="1" applyFont="1" applyFill="1" applyBorder="1" applyAlignment="1" applyProtection="1">
      <alignment horizontal="center"/>
    </xf>
    <xf numFmtId="0" fontId="4" fillId="2" borderId="4" xfId="0" applyNumberFormat="1" applyFont="1" applyFill="1" applyBorder="1" applyAlignment="1" applyProtection="1">
      <alignment horizontal="center"/>
    </xf>
    <xf numFmtId="0" fontId="5" fillId="4" borderId="2" xfId="0" applyFont="1" applyFill="1" applyBorder="1"/>
    <xf numFmtId="0" fontId="5" fillId="4" borderId="15" xfId="0" applyFont="1" applyFill="1" applyBorder="1"/>
    <xf numFmtId="0" fontId="5" fillId="3" borderId="3" xfId="0" applyFont="1" applyFill="1" applyBorder="1" applyAlignment="1">
      <alignment horizontal="right"/>
    </xf>
    <xf numFmtId="1" fontId="5" fillId="3" borderId="3" xfId="0" applyNumberFormat="1" applyFont="1" applyFill="1" applyBorder="1" applyAlignment="1">
      <alignment horizontal="right"/>
    </xf>
    <xf numFmtId="2" fontId="5" fillId="3" borderId="3" xfId="0" applyNumberFormat="1" applyFont="1" applyFill="1" applyBorder="1"/>
    <xf numFmtId="2" fontId="5" fillId="3" borderId="5" xfId="0" applyNumberFormat="1" applyFont="1" applyFill="1" applyBorder="1"/>
    <xf numFmtId="0" fontId="5" fillId="4" borderId="3" xfId="0" applyFont="1" applyFill="1" applyBorder="1" applyAlignment="1">
      <alignment horizontal="right"/>
    </xf>
    <xf numFmtId="1" fontId="5" fillId="4" borderId="3" xfId="0" applyNumberFormat="1" applyFont="1" applyFill="1" applyBorder="1" applyAlignment="1">
      <alignment horizontal="right"/>
    </xf>
    <xf numFmtId="2" fontId="5" fillId="4" borderId="3" xfId="0" applyNumberFormat="1" applyFont="1" applyFill="1" applyBorder="1"/>
    <xf numFmtId="2" fontId="5" fillId="4" borderId="5" xfId="0" applyNumberFormat="1" applyFont="1" applyFill="1" applyBorder="1"/>
    <xf numFmtId="164" fontId="5" fillId="3" borderId="3" xfId="0" applyNumberFormat="1" applyFont="1" applyFill="1" applyBorder="1" applyAlignment="1">
      <alignment horizontal="right"/>
    </xf>
    <xf numFmtId="0" fontId="4" fillId="4" borderId="3" xfId="0" applyFont="1" applyFill="1" applyBorder="1" applyAlignment="1">
      <alignment horizontal="right"/>
    </xf>
    <xf numFmtId="1" fontId="4" fillId="4" borderId="3" xfId="0" applyNumberFormat="1" applyFont="1" applyFill="1" applyBorder="1" applyAlignment="1">
      <alignment horizontal="right"/>
    </xf>
    <xf numFmtId="2" fontId="4" fillId="4" borderId="3" xfId="0" applyNumberFormat="1" applyFont="1" applyFill="1" applyBorder="1"/>
    <xf numFmtId="2" fontId="4" fillId="4" borderId="5" xfId="0" applyNumberFormat="1" applyFont="1" applyFill="1" applyBorder="1"/>
    <xf numFmtId="0" fontId="4" fillId="3" borderId="3" xfId="0" applyFont="1" applyFill="1" applyBorder="1" applyAlignment="1">
      <alignment horizontal="right"/>
    </xf>
    <xf numFmtId="1" fontId="4" fillId="3" borderId="3" xfId="0" applyNumberFormat="1" applyFont="1" applyFill="1" applyBorder="1" applyAlignment="1">
      <alignment horizontal="right"/>
    </xf>
    <xf numFmtId="2" fontId="4" fillId="3" borderId="3" xfId="0" applyNumberFormat="1" applyFont="1" applyFill="1" applyBorder="1"/>
    <xf numFmtId="2" fontId="4" fillId="3" borderId="5" xfId="0" applyNumberFormat="1" applyFont="1" applyFill="1" applyBorder="1"/>
    <xf numFmtId="164" fontId="5" fillId="4" borderId="3" xfId="0" applyNumberFormat="1" applyFont="1" applyFill="1" applyBorder="1" applyAlignment="1">
      <alignment horizontal="right"/>
    </xf>
    <xf numFmtId="0" fontId="3" fillId="2" borderId="16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2" fillId="4" borderId="13" xfId="0" applyFont="1" applyFill="1" applyBorder="1" applyAlignment="1">
      <alignment horizontal="left"/>
    </xf>
    <xf numFmtId="0" fontId="2" fillId="4" borderId="19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AH36"/>
  <sheetViews>
    <sheetView showGridLines="0" tabSelected="1" view="pageBreakPreview" zoomScaleSheetLayoutView="100" workbookViewId="0">
      <selection activeCell="K6" sqref="K6"/>
    </sheetView>
  </sheetViews>
  <sheetFormatPr defaultColWidth="5.25" defaultRowHeight="12.75" customHeight="1"/>
  <cols>
    <col min="1" max="1" width="28.375" style="1" customWidth="1"/>
    <col min="2" max="2" width="9.5" style="1" customWidth="1"/>
    <col min="3" max="3" width="6.875" style="1" customWidth="1"/>
    <col min="4" max="4" width="6.375" style="1" customWidth="1"/>
    <col min="5" max="5" width="6.5" style="1" customWidth="1"/>
    <col min="6" max="6" width="7.25" style="1" customWidth="1"/>
    <col min="7" max="7" width="6.75" style="1" customWidth="1"/>
    <col min="8" max="8" width="7" style="1" customWidth="1"/>
    <col min="9" max="9" width="6.5" style="1" customWidth="1"/>
    <col min="10" max="10" width="7.25" style="1" customWidth="1"/>
    <col min="11" max="11" width="6.625" style="1" customWidth="1"/>
    <col min="12" max="12" width="6.75" style="1" customWidth="1"/>
    <col min="13" max="13" width="6" style="1" customWidth="1"/>
    <col min="14" max="14" width="6.75" style="1" customWidth="1"/>
    <col min="15" max="15" width="7.625" style="1" customWidth="1"/>
    <col min="16" max="16" width="7.375" style="1" customWidth="1"/>
    <col min="17" max="17" width="11.5" style="1" customWidth="1"/>
    <col min="18" max="18" width="10.375" style="1" customWidth="1"/>
    <col min="19" max="19" width="10.625" style="1" customWidth="1"/>
    <col min="20" max="20" width="5.25" style="1" customWidth="1"/>
    <col min="21" max="21" width="5.25" style="2" customWidth="1"/>
    <col min="22" max="16384" width="5.25" style="1"/>
  </cols>
  <sheetData>
    <row r="1" spans="1:34" ht="18" customHeight="1">
      <c r="A1" s="86" t="s">
        <v>22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8"/>
      <c r="T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18" customHeight="1">
      <c r="A2" s="89" t="s">
        <v>34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1"/>
      <c r="T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18" customHeight="1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9"/>
      <c r="T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58.5" customHeight="1">
      <c r="A4" s="53" t="s">
        <v>39</v>
      </c>
      <c r="B4" s="41" t="s">
        <v>0</v>
      </c>
      <c r="C4" s="42" t="s">
        <v>24</v>
      </c>
      <c r="D4" s="42" t="s">
        <v>23</v>
      </c>
      <c r="E4" s="42" t="s">
        <v>25</v>
      </c>
      <c r="F4" s="42" t="s">
        <v>26</v>
      </c>
      <c r="G4" s="42" t="s">
        <v>28</v>
      </c>
      <c r="H4" s="42" t="s">
        <v>29</v>
      </c>
      <c r="I4" s="42" t="s">
        <v>30</v>
      </c>
      <c r="J4" s="42" t="s">
        <v>31</v>
      </c>
      <c r="K4" s="43" t="s">
        <v>32</v>
      </c>
      <c r="L4" s="42" t="s">
        <v>33</v>
      </c>
      <c r="M4" s="42" t="s">
        <v>35</v>
      </c>
      <c r="N4" s="60" t="s">
        <v>37</v>
      </c>
      <c r="O4" s="60" t="s">
        <v>40</v>
      </c>
      <c r="P4" s="61" t="s">
        <v>43</v>
      </c>
      <c r="Q4" s="61" t="s">
        <v>42</v>
      </c>
      <c r="R4" s="62" t="s">
        <v>41</v>
      </c>
      <c r="S4" s="62" t="s">
        <v>44</v>
      </c>
      <c r="AE4" s="2"/>
      <c r="AF4" s="2"/>
      <c r="AG4" s="2"/>
      <c r="AH4" s="2"/>
    </row>
    <row r="5" spans="1:34" ht="24.95" customHeight="1">
      <c r="A5" s="54" t="s">
        <v>1</v>
      </c>
      <c r="B5" s="40">
        <v>2</v>
      </c>
      <c r="C5" s="40">
        <v>3</v>
      </c>
      <c r="D5" s="40">
        <v>4</v>
      </c>
      <c r="E5" s="40">
        <v>5</v>
      </c>
      <c r="F5" s="40">
        <v>6</v>
      </c>
      <c r="G5" s="40">
        <v>7</v>
      </c>
      <c r="H5" s="40">
        <v>8</v>
      </c>
      <c r="I5" s="40">
        <v>9</v>
      </c>
      <c r="J5" s="40">
        <v>10</v>
      </c>
      <c r="K5" s="40">
        <v>11</v>
      </c>
      <c r="L5" s="44">
        <v>12</v>
      </c>
      <c r="M5" s="44">
        <v>13</v>
      </c>
      <c r="N5" s="63">
        <v>14</v>
      </c>
      <c r="O5" s="64">
        <v>15</v>
      </c>
      <c r="P5" s="64">
        <v>16</v>
      </c>
      <c r="Q5" s="64">
        <v>17</v>
      </c>
      <c r="R5" s="64">
        <v>18</v>
      </c>
      <c r="S5" s="65">
        <v>19</v>
      </c>
      <c r="T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24.95" customHeight="1">
      <c r="A6" s="55" t="s">
        <v>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5"/>
      <c r="M6" s="13"/>
      <c r="N6" s="66"/>
      <c r="O6" s="66"/>
      <c r="P6" s="66"/>
      <c r="Q6" s="66"/>
      <c r="R6" s="66"/>
      <c r="S6" s="67"/>
      <c r="T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s="6" customFormat="1" ht="24.95" customHeight="1">
      <c r="A7" s="56" t="s">
        <v>3</v>
      </c>
      <c r="B7" s="16" t="s">
        <v>4</v>
      </c>
      <c r="C7" s="17">
        <v>267</v>
      </c>
      <c r="D7" s="17">
        <v>295</v>
      </c>
      <c r="E7" s="17">
        <v>344</v>
      </c>
      <c r="F7" s="17">
        <v>399</v>
      </c>
      <c r="G7" s="17">
        <v>475</v>
      </c>
      <c r="H7" s="17">
        <v>648</v>
      </c>
      <c r="I7" s="17">
        <v>806</v>
      </c>
      <c r="J7" s="17">
        <v>808</v>
      </c>
      <c r="K7" s="18">
        <v>821</v>
      </c>
      <c r="L7" s="19">
        <v>893</v>
      </c>
      <c r="M7" s="20">
        <v>988</v>
      </c>
      <c r="N7" s="68">
        <v>903</v>
      </c>
      <c r="O7" s="69">
        <v>974</v>
      </c>
      <c r="P7" s="69">
        <v>1013</v>
      </c>
      <c r="Q7" s="69">
        <v>1160</v>
      </c>
      <c r="R7" s="70">
        <f t="shared" ref="R7:R19" si="0">SUM(L7-C7)/C7*100</f>
        <v>234.45692883895131</v>
      </c>
      <c r="S7" s="71">
        <f>SUM(Q7-C7)/C7*100</f>
        <v>334.45692883895128</v>
      </c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ht="24.95" customHeight="1">
      <c r="A8" s="56" t="s">
        <v>5</v>
      </c>
      <c r="B8" s="21" t="s">
        <v>27</v>
      </c>
      <c r="C8" s="22">
        <v>147.1</v>
      </c>
      <c r="D8" s="22">
        <v>165.8</v>
      </c>
      <c r="E8" s="22">
        <v>189.3</v>
      </c>
      <c r="F8" s="22">
        <v>213.6</v>
      </c>
      <c r="G8" s="22">
        <v>252.7</v>
      </c>
      <c r="H8" s="22">
        <v>348</v>
      </c>
      <c r="I8" s="22">
        <v>440</v>
      </c>
      <c r="J8" s="22">
        <v>426</v>
      </c>
      <c r="K8" s="22">
        <v>413</v>
      </c>
      <c r="L8" s="23">
        <v>439</v>
      </c>
      <c r="M8" s="24">
        <v>500</v>
      </c>
      <c r="N8" s="72">
        <v>475</v>
      </c>
      <c r="O8" s="73">
        <v>500</v>
      </c>
      <c r="P8" s="73">
        <v>529</v>
      </c>
      <c r="Q8" s="73">
        <v>625</v>
      </c>
      <c r="R8" s="74">
        <f t="shared" si="0"/>
        <v>198.43643779741672</v>
      </c>
      <c r="S8" s="75">
        <f t="shared" ref="S8:S33" si="1">SUM(Q8-C8)/C8*100</f>
        <v>324.88103331067299</v>
      </c>
      <c r="T8" s="3"/>
      <c r="U8" s="50"/>
      <c r="V8" s="3"/>
      <c r="W8" s="3"/>
      <c r="X8" s="3"/>
      <c r="Y8" s="3"/>
      <c r="Z8" s="3"/>
      <c r="AA8" s="3"/>
      <c r="AB8" s="4"/>
      <c r="AC8" s="3"/>
      <c r="AD8" s="3"/>
      <c r="AE8" s="2"/>
      <c r="AF8" s="2"/>
      <c r="AG8" s="2"/>
      <c r="AH8" s="2"/>
    </row>
    <row r="9" spans="1:34" s="6" customFormat="1" ht="24.95" customHeight="1">
      <c r="A9" s="56" t="s">
        <v>6</v>
      </c>
      <c r="B9" s="16" t="s">
        <v>7</v>
      </c>
      <c r="C9" s="17">
        <v>12854</v>
      </c>
      <c r="D9" s="17">
        <v>13951</v>
      </c>
      <c r="E9" s="17">
        <v>15677</v>
      </c>
      <c r="F9" s="17">
        <v>19445</v>
      </c>
      <c r="G9" s="17">
        <v>25205</v>
      </c>
      <c r="H9" s="17">
        <v>35793</v>
      </c>
      <c r="I9" s="17">
        <v>44384</v>
      </c>
      <c r="J9" s="17">
        <v>39467</v>
      </c>
      <c r="K9" s="18">
        <v>45337</v>
      </c>
      <c r="L9" s="19">
        <v>53843</v>
      </c>
      <c r="M9" s="20">
        <v>60837</v>
      </c>
      <c r="N9" s="68">
        <v>57867</v>
      </c>
      <c r="O9" s="69">
        <v>60668</v>
      </c>
      <c r="P9" s="69">
        <v>70084</v>
      </c>
      <c r="Q9" s="69">
        <v>85198</v>
      </c>
      <c r="R9" s="70">
        <f t="shared" si="0"/>
        <v>318.88128209117787</v>
      </c>
      <c r="S9" s="71">
        <f t="shared" si="1"/>
        <v>562.81313209895757</v>
      </c>
      <c r="T9" s="8"/>
      <c r="U9" s="7"/>
      <c r="V9" s="8"/>
      <c r="W9" s="8"/>
      <c r="X9" s="8"/>
      <c r="Y9" s="8"/>
      <c r="Z9" s="8"/>
      <c r="AA9" s="8"/>
      <c r="AB9" s="5"/>
      <c r="AC9" s="9"/>
      <c r="AD9" s="9"/>
      <c r="AE9" s="7"/>
      <c r="AF9" s="5"/>
      <c r="AG9" s="5"/>
      <c r="AH9" s="5"/>
    </row>
    <row r="10" spans="1:34" ht="24.95" customHeight="1">
      <c r="A10" s="56" t="s">
        <v>8</v>
      </c>
      <c r="B10" s="21" t="s">
        <v>38</v>
      </c>
      <c r="C10" s="22">
        <v>11572</v>
      </c>
      <c r="D10" s="22">
        <v>12848</v>
      </c>
      <c r="E10" s="22">
        <v>14566</v>
      </c>
      <c r="F10" s="22">
        <v>18030</v>
      </c>
      <c r="G10" s="22">
        <v>23709</v>
      </c>
      <c r="H10" s="22">
        <v>33519</v>
      </c>
      <c r="I10" s="22">
        <v>41718</v>
      </c>
      <c r="J10" s="22">
        <v>37704</v>
      </c>
      <c r="K10" s="13">
        <v>43959</v>
      </c>
      <c r="L10" s="23">
        <v>52707</v>
      </c>
      <c r="M10" s="24">
        <v>59084</v>
      </c>
      <c r="N10" s="72">
        <v>56739</v>
      </c>
      <c r="O10" s="73">
        <v>59139</v>
      </c>
      <c r="P10" s="73">
        <v>67023</v>
      </c>
      <c r="Q10" s="73">
        <v>80958</v>
      </c>
      <c r="R10" s="74">
        <f t="shared" si="0"/>
        <v>355.47010024196334</v>
      </c>
      <c r="S10" s="75">
        <f t="shared" si="1"/>
        <v>599.60248876598689</v>
      </c>
      <c r="T10" s="10"/>
      <c r="U10" s="50"/>
      <c r="V10" s="10"/>
      <c r="W10" s="10"/>
      <c r="X10" s="10"/>
      <c r="Y10" s="10"/>
      <c r="Z10" s="10"/>
      <c r="AA10" s="10"/>
      <c r="AB10" s="10"/>
      <c r="AC10" s="11"/>
      <c r="AD10" s="11"/>
      <c r="AE10" s="2"/>
      <c r="AF10" s="2"/>
      <c r="AG10" s="2"/>
      <c r="AH10" s="2"/>
    </row>
    <row r="11" spans="1:34" s="6" customFormat="1" ht="24.95" customHeight="1">
      <c r="A11" s="56" t="s">
        <v>9</v>
      </c>
      <c r="B11" s="16" t="s">
        <v>10</v>
      </c>
      <c r="C11" s="25">
        <v>55.5</v>
      </c>
      <c r="D11" s="25">
        <v>56.3</v>
      </c>
      <c r="E11" s="25">
        <v>58.4</v>
      </c>
      <c r="F11" s="25">
        <v>64.900000000000006</v>
      </c>
      <c r="G11" s="25">
        <v>67.599999999999994</v>
      </c>
      <c r="H11" s="25">
        <v>68.8</v>
      </c>
      <c r="I11" s="25">
        <v>68.900000000000006</v>
      </c>
      <c r="J11" s="25">
        <v>63.7</v>
      </c>
      <c r="K11" s="25">
        <v>72</v>
      </c>
      <c r="L11" s="19">
        <v>77.3</v>
      </c>
      <c r="M11" s="20">
        <v>75.099999999999994</v>
      </c>
      <c r="N11" s="68">
        <v>74.5</v>
      </c>
      <c r="O11" s="76">
        <v>73.3</v>
      </c>
      <c r="P11" s="69">
        <v>79</v>
      </c>
      <c r="Q11" s="76">
        <v>82.9</v>
      </c>
      <c r="R11" s="70">
        <f t="shared" si="0"/>
        <v>39.279279279279272</v>
      </c>
      <c r="S11" s="71">
        <f t="shared" si="1"/>
        <v>49.36936936936938</v>
      </c>
      <c r="T11" s="5"/>
      <c r="U11" s="7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4" ht="24.95" customHeight="1">
      <c r="A12" s="55" t="s">
        <v>11</v>
      </c>
      <c r="B12" s="26" t="s">
        <v>12</v>
      </c>
      <c r="C12" s="27">
        <v>161</v>
      </c>
      <c r="D12" s="27">
        <v>179</v>
      </c>
      <c r="E12" s="27">
        <v>198</v>
      </c>
      <c r="F12" s="27">
        <v>245</v>
      </c>
      <c r="G12" s="27">
        <v>256</v>
      </c>
      <c r="H12" s="27">
        <f>H13+H14</f>
        <v>266</v>
      </c>
      <c r="I12" s="27">
        <f>I13+I14</f>
        <v>302</v>
      </c>
      <c r="J12" s="27">
        <f>J13+J14</f>
        <v>278</v>
      </c>
      <c r="K12" s="27">
        <v>328</v>
      </c>
      <c r="L12" s="28">
        <v>382</v>
      </c>
      <c r="M12" s="29">
        <v>361</v>
      </c>
      <c r="N12" s="77">
        <v>373</v>
      </c>
      <c r="O12" s="78">
        <v>509</v>
      </c>
      <c r="P12" s="78">
        <v>592</v>
      </c>
      <c r="Q12" s="78">
        <v>624</v>
      </c>
      <c r="R12" s="79">
        <f t="shared" si="0"/>
        <v>137.26708074534162</v>
      </c>
      <c r="S12" s="80">
        <f t="shared" si="1"/>
        <v>287.57763975155279</v>
      </c>
      <c r="U12" s="51"/>
      <c r="V12" s="2"/>
      <c r="AE12" s="2"/>
      <c r="AF12" s="2"/>
      <c r="AG12" s="2"/>
      <c r="AH12" s="2"/>
    </row>
    <row r="13" spans="1:34" s="6" customFormat="1" ht="24.95" customHeight="1">
      <c r="A13" s="56" t="s">
        <v>13</v>
      </c>
      <c r="B13" s="16" t="s">
        <v>12</v>
      </c>
      <c r="C13" s="17">
        <v>138</v>
      </c>
      <c r="D13" s="17">
        <v>156</v>
      </c>
      <c r="E13" s="17">
        <v>177</v>
      </c>
      <c r="F13" s="17">
        <v>218</v>
      </c>
      <c r="G13" s="17">
        <v>225</v>
      </c>
      <c r="H13" s="17">
        <v>246</v>
      </c>
      <c r="I13" s="17">
        <v>282</v>
      </c>
      <c r="J13" s="17">
        <v>253</v>
      </c>
      <c r="K13" s="18">
        <v>298</v>
      </c>
      <c r="L13" s="19">
        <v>361</v>
      </c>
      <c r="M13" s="20">
        <v>345</v>
      </c>
      <c r="N13" s="68">
        <v>369</v>
      </c>
      <c r="O13" s="69">
        <v>505</v>
      </c>
      <c r="P13" s="69">
        <v>565</v>
      </c>
      <c r="Q13" s="69">
        <v>591</v>
      </c>
      <c r="R13" s="70">
        <f t="shared" si="0"/>
        <v>161.59420289855072</v>
      </c>
      <c r="S13" s="71">
        <f t="shared" si="1"/>
        <v>328.26086956521738</v>
      </c>
      <c r="T13" s="5"/>
      <c r="U13" s="7"/>
      <c r="V13" s="9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 ht="24.95" customHeight="1">
      <c r="A14" s="56" t="s">
        <v>14</v>
      </c>
      <c r="B14" s="21" t="s">
        <v>12</v>
      </c>
      <c r="C14" s="22">
        <v>23</v>
      </c>
      <c r="D14" s="22">
        <v>23</v>
      </c>
      <c r="E14" s="22">
        <v>21</v>
      </c>
      <c r="F14" s="22">
        <v>27</v>
      </c>
      <c r="G14" s="22">
        <v>31</v>
      </c>
      <c r="H14" s="22">
        <v>20</v>
      </c>
      <c r="I14" s="22">
        <v>20</v>
      </c>
      <c r="J14" s="22">
        <v>25</v>
      </c>
      <c r="K14" s="13">
        <v>30</v>
      </c>
      <c r="L14" s="23">
        <v>21</v>
      </c>
      <c r="M14" s="24">
        <v>15</v>
      </c>
      <c r="N14" s="72">
        <v>4</v>
      </c>
      <c r="O14" s="73">
        <v>4</v>
      </c>
      <c r="P14" s="73">
        <v>27</v>
      </c>
      <c r="Q14" s="73">
        <v>33</v>
      </c>
      <c r="R14" s="74">
        <f t="shared" si="0"/>
        <v>-8.695652173913043</v>
      </c>
      <c r="S14" s="75">
        <f t="shared" si="1"/>
        <v>43.478260869565219</v>
      </c>
      <c r="T14" s="2"/>
      <c r="U14" s="50"/>
      <c r="V14" s="11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s="6" customFormat="1" ht="24.95" customHeight="1">
      <c r="A15" s="55" t="s">
        <v>15</v>
      </c>
      <c r="B15" s="30" t="s">
        <v>38</v>
      </c>
      <c r="C15" s="31">
        <v>1155</v>
      </c>
      <c r="D15" s="31">
        <v>1273</v>
      </c>
      <c r="E15" s="31">
        <v>1467</v>
      </c>
      <c r="F15" s="31">
        <v>1816</v>
      </c>
      <c r="G15" s="31">
        <v>2340</v>
      </c>
      <c r="H15" s="31">
        <f>H16+H17+H18</f>
        <v>3185</v>
      </c>
      <c r="I15" s="31">
        <f>I16+I17+I18</f>
        <v>3930</v>
      </c>
      <c r="J15" s="31">
        <f>J16+J17+J18</f>
        <v>3520</v>
      </c>
      <c r="K15" s="31">
        <f>K16+K17+K18</f>
        <v>4021</v>
      </c>
      <c r="L15" s="32">
        <v>4758</v>
      </c>
      <c r="M15" s="33">
        <v>5459</v>
      </c>
      <c r="N15" s="81">
        <v>34598</v>
      </c>
      <c r="O15" s="82">
        <v>119874</v>
      </c>
      <c r="P15" s="82">
        <v>120253</v>
      </c>
      <c r="Q15" s="82">
        <v>131487</v>
      </c>
      <c r="R15" s="83">
        <f t="shared" si="0"/>
        <v>311.94805194805195</v>
      </c>
      <c r="S15" s="84">
        <f t="shared" si="1"/>
        <v>11284.155844155845</v>
      </c>
      <c r="T15" s="5"/>
      <c r="U15" s="52"/>
      <c r="V15" s="9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1:34" ht="24.95" customHeight="1">
      <c r="A16" s="56" t="s">
        <v>16</v>
      </c>
      <c r="B16" s="21" t="s">
        <v>38</v>
      </c>
      <c r="C16" s="22">
        <v>989</v>
      </c>
      <c r="D16" s="22">
        <v>1086</v>
      </c>
      <c r="E16" s="22">
        <v>1257</v>
      </c>
      <c r="F16" s="22">
        <v>1558</v>
      </c>
      <c r="G16" s="22">
        <v>2067</v>
      </c>
      <c r="H16" s="13">
        <v>2910</v>
      </c>
      <c r="I16" s="13">
        <v>3640</v>
      </c>
      <c r="J16" s="13">
        <v>3260</v>
      </c>
      <c r="K16" s="13">
        <v>3706</v>
      </c>
      <c r="L16" s="23">
        <v>4363</v>
      </c>
      <c r="M16" s="24">
        <v>5066</v>
      </c>
      <c r="N16" s="72">
        <v>4857</v>
      </c>
      <c r="O16" s="73">
        <v>5102</v>
      </c>
      <c r="P16" s="73">
        <v>5842</v>
      </c>
      <c r="Q16" s="73">
        <v>7037</v>
      </c>
      <c r="R16" s="74">
        <f t="shared" si="0"/>
        <v>341.15267947421637</v>
      </c>
      <c r="S16" s="75">
        <f t="shared" si="1"/>
        <v>611.52679474216382</v>
      </c>
      <c r="T16" s="2"/>
      <c r="U16" s="50"/>
      <c r="V16" s="11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s="6" customFormat="1" ht="24.95" customHeight="1">
      <c r="A17" s="56" t="s">
        <v>17</v>
      </c>
      <c r="B17" s="16" t="s">
        <v>38</v>
      </c>
      <c r="C17" s="17">
        <v>143</v>
      </c>
      <c r="D17" s="17">
        <v>164</v>
      </c>
      <c r="E17" s="17">
        <v>191</v>
      </c>
      <c r="F17" s="17">
        <v>229</v>
      </c>
      <c r="G17" s="17">
        <v>238</v>
      </c>
      <c r="H17" s="17">
        <v>252</v>
      </c>
      <c r="I17" s="17">
        <v>270</v>
      </c>
      <c r="J17" s="17">
        <v>240</v>
      </c>
      <c r="K17" s="18">
        <v>286</v>
      </c>
      <c r="L17" s="19">
        <v>374</v>
      </c>
      <c r="M17" s="20">
        <v>375</v>
      </c>
      <c r="N17" s="68">
        <v>29724</v>
      </c>
      <c r="O17" s="69">
        <v>114754</v>
      </c>
      <c r="P17" s="69">
        <v>114384</v>
      </c>
      <c r="Q17" s="69">
        <v>124416</v>
      </c>
      <c r="R17" s="70">
        <f t="shared" si="0"/>
        <v>161.53846153846155</v>
      </c>
      <c r="S17" s="71">
        <f t="shared" si="1"/>
        <v>86904.195804195813</v>
      </c>
      <c r="T17" s="5"/>
      <c r="U17" s="7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 spans="1:34" ht="24.95" customHeight="1">
      <c r="A18" s="56" t="s">
        <v>18</v>
      </c>
      <c r="B18" s="21" t="s">
        <v>38</v>
      </c>
      <c r="C18" s="22">
        <v>23</v>
      </c>
      <c r="D18" s="22">
        <v>23</v>
      </c>
      <c r="E18" s="22">
        <v>19</v>
      </c>
      <c r="F18" s="22">
        <v>29</v>
      </c>
      <c r="G18" s="22">
        <v>35</v>
      </c>
      <c r="H18" s="22">
        <v>23</v>
      </c>
      <c r="I18" s="22">
        <v>20</v>
      </c>
      <c r="J18" s="22">
        <v>20</v>
      </c>
      <c r="K18" s="13">
        <v>29</v>
      </c>
      <c r="L18" s="23">
        <v>20</v>
      </c>
      <c r="M18" s="24">
        <v>18</v>
      </c>
      <c r="N18" s="72">
        <v>17</v>
      </c>
      <c r="O18" s="73">
        <v>18</v>
      </c>
      <c r="P18" s="73">
        <v>27</v>
      </c>
      <c r="Q18" s="73">
        <v>34</v>
      </c>
      <c r="R18" s="74">
        <f t="shared" si="0"/>
        <v>-13.043478260869565</v>
      </c>
      <c r="S18" s="75">
        <f t="shared" si="1"/>
        <v>47.826086956521742</v>
      </c>
      <c r="T18" s="2"/>
      <c r="U18" s="50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s="6" customFormat="1" ht="24.95" customHeight="1">
      <c r="A19" s="56" t="s">
        <v>19</v>
      </c>
      <c r="B19" s="16" t="s">
        <v>20</v>
      </c>
      <c r="C19" s="25">
        <v>52.2</v>
      </c>
      <c r="D19" s="25">
        <v>53.5</v>
      </c>
      <c r="E19" s="25">
        <v>57.5</v>
      </c>
      <c r="F19" s="25">
        <v>63.9</v>
      </c>
      <c r="G19" s="25">
        <v>67.099999999999994</v>
      </c>
      <c r="H19" s="25">
        <v>67.099999999999994</v>
      </c>
      <c r="I19" s="25">
        <v>65.7</v>
      </c>
      <c r="J19" s="25">
        <v>59.6</v>
      </c>
      <c r="K19" s="18">
        <v>65.599999999999994</v>
      </c>
      <c r="L19" s="19">
        <v>70.2</v>
      </c>
      <c r="M19" s="34">
        <v>68</v>
      </c>
      <c r="N19" s="76">
        <v>78.5</v>
      </c>
      <c r="O19" s="76">
        <v>67.400000000000006</v>
      </c>
      <c r="P19" s="76">
        <v>72.099999999999994</v>
      </c>
      <c r="Q19" s="76">
        <v>68.599999999999994</v>
      </c>
      <c r="R19" s="70">
        <f t="shared" si="0"/>
        <v>34.482758620689651</v>
      </c>
      <c r="S19" s="71">
        <f t="shared" si="1"/>
        <v>31.417624521072778</v>
      </c>
      <c r="T19" s="5"/>
      <c r="U19" s="7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 ht="24.95" customHeight="1">
      <c r="A20" s="55" t="s">
        <v>21</v>
      </c>
      <c r="B20" s="35"/>
      <c r="C20" s="22"/>
      <c r="D20" s="22"/>
      <c r="E20" s="22"/>
      <c r="F20" s="22"/>
      <c r="G20" s="22"/>
      <c r="H20" s="22"/>
      <c r="I20" s="22"/>
      <c r="J20" s="22"/>
      <c r="K20" s="13"/>
      <c r="L20" s="23"/>
      <c r="M20" s="24"/>
      <c r="N20" s="72"/>
      <c r="O20" s="85"/>
      <c r="P20" s="85"/>
      <c r="Q20" s="85"/>
      <c r="R20" s="74"/>
      <c r="S20" s="75"/>
      <c r="T20" s="2"/>
      <c r="U20" s="50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s="6" customFormat="1" ht="24.95" customHeight="1">
      <c r="A21" s="56" t="s">
        <v>3</v>
      </c>
      <c r="B21" s="16" t="s">
        <v>4</v>
      </c>
      <c r="C21" s="17">
        <v>111</v>
      </c>
      <c r="D21" s="17">
        <v>129</v>
      </c>
      <c r="E21" s="17">
        <v>146</v>
      </c>
      <c r="F21" s="17">
        <v>175</v>
      </c>
      <c r="G21" s="17">
        <v>237</v>
      </c>
      <c r="H21" s="17">
        <v>269</v>
      </c>
      <c r="I21" s="17">
        <v>338</v>
      </c>
      <c r="J21" s="17">
        <v>403</v>
      </c>
      <c r="K21" s="18">
        <v>433</v>
      </c>
      <c r="L21" s="19">
        <v>462</v>
      </c>
      <c r="M21" s="20">
        <v>473</v>
      </c>
      <c r="N21" s="68">
        <v>409</v>
      </c>
      <c r="O21" s="69">
        <v>459</v>
      </c>
      <c r="P21" s="69">
        <v>487</v>
      </c>
      <c r="Q21" s="69">
        <v>526</v>
      </c>
      <c r="R21" s="70">
        <f>SUM(L21-C21)/C21*100</f>
        <v>316.21621621621625</v>
      </c>
      <c r="S21" s="71">
        <f t="shared" si="1"/>
        <v>373.87387387387389</v>
      </c>
      <c r="T21" s="5"/>
      <c r="U21" s="7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1:34" ht="24.95" customHeight="1">
      <c r="A22" s="56" t="s">
        <v>5</v>
      </c>
      <c r="B22" s="21" t="s">
        <v>27</v>
      </c>
      <c r="C22" s="22">
        <v>74.5</v>
      </c>
      <c r="D22" s="22">
        <v>84.5</v>
      </c>
      <c r="E22" s="22">
        <v>97.7</v>
      </c>
      <c r="F22" s="22">
        <v>119.497</v>
      </c>
      <c r="G22" s="22">
        <v>161.80000000000001</v>
      </c>
      <c r="H22" s="22">
        <v>186</v>
      </c>
      <c r="I22" s="22">
        <v>241</v>
      </c>
      <c r="J22" s="22">
        <v>287</v>
      </c>
      <c r="K22" s="13">
        <v>304</v>
      </c>
      <c r="L22" s="23">
        <v>323</v>
      </c>
      <c r="M22" s="24">
        <v>330</v>
      </c>
      <c r="N22" s="72">
        <v>282</v>
      </c>
      <c r="O22" s="73">
        <v>320</v>
      </c>
      <c r="P22" s="73">
        <v>369</v>
      </c>
      <c r="Q22" s="73">
        <v>452</v>
      </c>
      <c r="R22" s="74">
        <f>SUM(L22-C22)/C22*100</f>
        <v>333.55704697986579</v>
      </c>
      <c r="S22" s="75">
        <f t="shared" si="1"/>
        <v>506.71140939597319</v>
      </c>
      <c r="T22" s="2"/>
      <c r="U22" s="50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s="6" customFormat="1" ht="24.95" customHeight="1">
      <c r="A23" s="56" t="s">
        <v>6</v>
      </c>
      <c r="B23" s="16" t="s">
        <v>7</v>
      </c>
      <c r="C23" s="17">
        <v>3698</v>
      </c>
      <c r="D23" s="17">
        <v>4201</v>
      </c>
      <c r="E23" s="17">
        <v>4493</v>
      </c>
      <c r="F23" s="17">
        <v>5326</v>
      </c>
      <c r="G23" s="17">
        <v>6547</v>
      </c>
      <c r="H23" s="17">
        <v>7561</v>
      </c>
      <c r="I23" s="17">
        <v>9108</v>
      </c>
      <c r="J23" s="17">
        <v>10049</v>
      </c>
      <c r="K23" s="18">
        <v>11611</v>
      </c>
      <c r="L23" s="19">
        <v>13158</v>
      </c>
      <c r="M23" s="20">
        <v>14379</v>
      </c>
      <c r="N23" s="68">
        <v>13727</v>
      </c>
      <c r="O23" s="69">
        <v>15765</v>
      </c>
      <c r="P23" s="69">
        <v>17328</v>
      </c>
      <c r="Q23" s="69">
        <v>18625</v>
      </c>
      <c r="R23" s="70">
        <f>SUM(L23-C23)/C23*100</f>
        <v>255.81395348837211</v>
      </c>
      <c r="S23" s="71">
        <f t="shared" si="1"/>
        <v>403.65062195781502</v>
      </c>
      <c r="T23" s="8"/>
      <c r="U23" s="7"/>
      <c r="V23" s="8"/>
      <c r="W23" s="8"/>
      <c r="X23" s="8"/>
      <c r="Y23" s="8"/>
      <c r="Z23" s="8"/>
      <c r="AA23" s="8"/>
      <c r="AB23" s="5"/>
      <c r="AC23" s="9"/>
      <c r="AD23" s="9"/>
      <c r="AE23" s="5"/>
      <c r="AF23" s="5"/>
      <c r="AG23" s="5"/>
      <c r="AH23" s="5"/>
    </row>
    <row r="24" spans="1:34" ht="24.95" customHeight="1">
      <c r="A24" s="56" t="s">
        <v>8</v>
      </c>
      <c r="B24" s="21" t="s">
        <v>38</v>
      </c>
      <c r="C24" s="22">
        <v>13408</v>
      </c>
      <c r="D24" s="22">
        <v>15819</v>
      </c>
      <c r="E24" s="22">
        <v>18108</v>
      </c>
      <c r="F24" s="22">
        <v>22272</v>
      </c>
      <c r="G24" s="22">
        <v>27858</v>
      </c>
      <c r="H24" s="22">
        <v>30355</v>
      </c>
      <c r="I24" s="22">
        <v>36130</v>
      </c>
      <c r="J24" s="22">
        <v>40741</v>
      </c>
      <c r="K24" s="13">
        <v>45483</v>
      </c>
      <c r="L24" s="23">
        <v>50464</v>
      </c>
      <c r="M24" s="24">
        <v>53710</v>
      </c>
      <c r="N24" s="72">
        <v>48469</v>
      </c>
      <c r="O24" s="73">
        <v>54897</v>
      </c>
      <c r="P24" s="73">
        <v>59880</v>
      </c>
      <c r="Q24" s="73">
        <v>64829</v>
      </c>
      <c r="R24" s="74">
        <f t="shared" ref="R24:R33" si="2">SUM(L24-C24)/C24*100</f>
        <v>276.37231503579949</v>
      </c>
      <c r="S24" s="75">
        <f t="shared" si="1"/>
        <v>383.50984486873506</v>
      </c>
      <c r="T24" s="2"/>
      <c r="U24" s="50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s="6" customFormat="1" ht="24.95" customHeight="1">
      <c r="A25" s="56" t="s">
        <v>9</v>
      </c>
      <c r="B25" s="16" t="s">
        <v>10</v>
      </c>
      <c r="C25" s="25">
        <v>69.400000000000006</v>
      </c>
      <c r="D25" s="25">
        <v>73.900000000000006</v>
      </c>
      <c r="E25" s="25">
        <v>72.5</v>
      </c>
      <c r="F25" s="25">
        <v>71.599999999999994</v>
      </c>
      <c r="G25" s="25">
        <v>68.900000000000006</v>
      </c>
      <c r="H25" s="25">
        <v>68</v>
      </c>
      <c r="I25" s="25">
        <v>66.3</v>
      </c>
      <c r="J25" s="25">
        <v>65.5</v>
      </c>
      <c r="K25" s="18">
        <v>71.099999999999994</v>
      </c>
      <c r="L25" s="36">
        <v>72.8</v>
      </c>
      <c r="M25" s="34">
        <v>75.099999999999994</v>
      </c>
      <c r="N25" s="76">
        <v>78.400000000000006</v>
      </c>
      <c r="O25" s="76">
        <v>78.2</v>
      </c>
      <c r="P25" s="76">
        <v>78.599999999999994</v>
      </c>
      <c r="Q25" s="76">
        <v>79.3</v>
      </c>
      <c r="R25" s="70">
        <f t="shared" si="2"/>
        <v>4.8991354466858663</v>
      </c>
      <c r="S25" s="71">
        <f t="shared" si="1"/>
        <v>14.265129682997104</v>
      </c>
      <c r="T25" s="5"/>
      <c r="U25" s="7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ht="24.95" customHeight="1">
      <c r="A26" s="55" t="s">
        <v>11</v>
      </c>
      <c r="B26" s="26" t="s">
        <v>12</v>
      </c>
      <c r="C26" s="27">
        <v>98</v>
      </c>
      <c r="D26" s="27">
        <v>104</v>
      </c>
      <c r="E26" s="27">
        <v>98</v>
      </c>
      <c r="F26" s="27">
        <v>112</v>
      </c>
      <c r="G26" s="27">
        <v>112</v>
      </c>
      <c r="H26" s="27">
        <v>124</v>
      </c>
      <c r="I26" s="27">
        <v>143</v>
      </c>
      <c r="J26" s="27">
        <v>174</v>
      </c>
      <c r="K26" s="37">
        <v>219</v>
      </c>
      <c r="L26" s="28">
        <v>263</v>
      </c>
      <c r="M26" s="29">
        <v>260</v>
      </c>
      <c r="N26" s="77">
        <v>227</v>
      </c>
      <c r="O26" s="78">
        <v>247</v>
      </c>
      <c r="P26" s="78">
        <v>255</v>
      </c>
      <c r="Q26" s="78">
        <v>252</v>
      </c>
      <c r="R26" s="79">
        <f t="shared" si="2"/>
        <v>168.36734693877551</v>
      </c>
      <c r="S26" s="80">
        <f t="shared" si="1"/>
        <v>157.14285714285714</v>
      </c>
      <c r="T26" s="10"/>
      <c r="U26" s="51"/>
      <c r="V26" s="10"/>
      <c r="W26" s="10"/>
      <c r="X26" s="10"/>
      <c r="Y26" s="10"/>
      <c r="Z26" s="10"/>
      <c r="AA26" s="10"/>
      <c r="AB26" s="12"/>
      <c r="AC26" s="11"/>
      <c r="AD26" s="11"/>
      <c r="AE26" s="2"/>
      <c r="AF26" s="2"/>
      <c r="AG26" s="2"/>
      <c r="AH26" s="2"/>
    </row>
    <row r="27" spans="1:34" s="6" customFormat="1" ht="24.95" customHeight="1">
      <c r="A27" s="56" t="s">
        <v>13</v>
      </c>
      <c r="B27" s="16" t="s">
        <v>12</v>
      </c>
      <c r="C27" s="17">
        <v>96</v>
      </c>
      <c r="D27" s="17">
        <v>102</v>
      </c>
      <c r="E27" s="17">
        <v>96</v>
      </c>
      <c r="F27" s="17">
        <v>110</v>
      </c>
      <c r="G27" s="17">
        <v>110</v>
      </c>
      <c r="H27" s="17">
        <v>122</v>
      </c>
      <c r="I27" s="17">
        <v>140</v>
      </c>
      <c r="J27" s="17">
        <v>171</v>
      </c>
      <c r="K27" s="18">
        <v>215</v>
      </c>
      <c r="L27" s="19">
        <v>259</v>
      </c>
      <c r="M27" s="20">
        <v>257</v>
      </c>
      <c r="N27" s="68">
        <v>224</v>
      </c>
      <c r="O27" s="69">
        <v>243</v>
      </c>
      <c r="P27" s="69">
        <v>251</v>
      </c>
      <c r="Q27" s="69">
        <v>248</v>
      </c>
      <c r="R27" s="70">
        <f t="shared" si="2"/>
        <v>169.79166666666669</v>
      </c>
      <c r="S27" s="71">
        <f t="shared" si="1"/>
        <v>158.33333333333331</v>
      </c>
      <c r="T27" s="5"/>
      <c r="U27" s="7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24.95" customHeight="1">
      <c r="A28" s="56" t="s">
        <v>14</v>
      </c>
      <c r="B28" s="21" t="s">
        <v>12</v>
      </c>
      <c r="C28" s="22">
        <v>2</v>
      </c>
      <c r="D28" s="22">
        <v>2</v>
      </c>
      <c r="E28" s="22">
        <v>2</v>
      </c>
      <c r="F28" s="22">
        <v>2</v>
      </c>
      <c r="G28" s="22">
        <v>2</v>
      </c>
      <c r="H28" s="22">
        <v>2</v>
      </c>
      <c r="I28" s="22">
        <v>3</v>
      </c>
      <c r="J28" s="22">
        <v>3</v>
      </c>
      <c r="K28" s="13">
        <v>4</v>
      </c>
      <c r="L28" s="23">
        <v>4</v>
      </c>
      <c r="M28" s="24">
        <v>3</v>
      </c>
      <c r="N28" s="72">
        <v>3</v>
      </c>
      <c r="O28" s="73">
        <v>4</v>
      </c>
      <c r="P28" s="73">
        <v>4</v>
      </c>
      <c r="Q28" s="73">
        <v>4</v>
      </c>
      <c r="R28" s="74">
        <f t="shared" si="2"/>
        <v>100</v>
      </c>
      <c r="S28" s="75">
        <f t="shared" si="1"/>
        <v>100</v>
      </c>
      <c r="T28" s="2"/>
      <c r="U28" s="50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s="6" customFormat="1" ht="24.95" customHeight="1">
      <c r="A29" s="55" t="s">
        <v>15</v>
      </c>
      <c r="B29" s="30" t="s">
        <v>38</v>
      </c>
      <c r="C29" s="31">
        <v>1631</v>
      </c>
      <c r="D29" s="31">
        <v>1884</v>
      </c>
      <c r="E29" s="31">
        <v>2092</v>
      </c>
      <c r="F29" s="31">
        <v>2579</v>
      </c>
      <c r="G29" s="31">
        <v>3137</v>
      </c>
      <c r="H29" s="31">
        <f>H30+H31+H32</f>
        <v>3423</v>
      </c>
      <c r="I29" s="31">
        <f>SUM(I30:I32)</f>
        <v>4179</v>
      </c>
      <c r="J29" s="31">
        <f>J30+J31+J32</f>
        <v>4938</v>
      </c>
      <c r="K29" s="38">
        <v>5467</v>
      </c>
      <c r="L29" s="32">
        <v>6006</v>
      </c>
      <c r="M29" s="33">
        <v>6487</v>
      </c>
      <c r="N29" s="81">
        <v>5632</v>
      </c>
      <c r="O29" s="82">
        <v>6274</v>
      </c>
      <c r="P29" s="82">
        <v>6635</v>
      </c>
      <c r="Q29" s="82">
        <v>7052</v>
      </c>
      <c r="R29" s="83">
        <f t="shared" si="2"/>
        <v>268.24034334763945</v>
      </c>
      <c r="S29" s="84">
        <f t="shared" si="1"/>
        <v>332.37277743715509</v>
      </c>
      <c r="T29" s="5"/>
      <c r="U29" s="52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4" ht="24.95" customHeight="1">
      <c r="A30" s="56" t="s">
        <v>16</v>
      </c>
      <c r="B30" s="21" t="s">
        <v>38</v>
      </c>
      <c r="C30" s="22">
        <v>1248</v>
      </c>
      <c r="D30" s="22">
        <v>1473</v>
      </c>
      <c r="E30" s="22">
        <v>1680</v>
      </c>
      <c r="F30" s="22">
        <v>2058</v>
      </c>
      <c r="G30" s="22">
        <v>2561</v>
      </c>
      <c r="H30" s="22">
        <v>2803</v>
      </c>
      <c r="I30" s="22">
        <v>3389</v>
      </c>
      <c r="J30" s="22">
        <v>3953</v>
      </c>
      <c r="K30" s="13">
        <v>4297</v>
      </c>
      <c r="L30" s="23">
        <v>4705</v>
      </c>
      <c r="M30" s="24">
        <v>5085</v>
      </c>
      <c r="N30" s="72">
        <v>4466</v>
      </c>
      <c r="O30" s="73">
        <v>5055</v>
      </c>
      <c r="P30" s="73">
        <v>5364</v>
      </c>
      <c r="Q30" s="73">
        <v>5893</v>
      </c>
      <c r="R30" s="74">
        <f t="shared" si="2"/>
        <v>277.00320512820508</v>
      </c>
      <c r="S30" s="75">
        <f t="shared" si="1"/>
        <v>372.19551282051282</v>
      </c>
      <c r="T30" s="2"/>
      <c r="U30" s="50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s="6" customFormat="1" ht="24.95" customHeight="1">
      <c r="A31" s="56" t="s">
        <v>17</v>
      </c>
      <c r="B31" s="16" t="s">
        <v>38</v>
      </c>
      <c r="C31" s="17">
        <v>371</v>
      </c>
      <c r="D31" s="17">
        <v>401</v>
      </c>
      <c r="E31" s="17">
        <v>399</v>
      </c>
      <c r="F31" s="17">
        <v>509</v>
      </c>
      <c r="G31" s="17">
        <v>562</v>
      </c>
      <c r="H31" s="17">
        <v>609</v>
      </c>
      <c r="I31" s="17">
        <v>769</v>
      </c>
      <c r="J31" s="17">
        <v>960</v>
      </c>
      <c r="K31" s="18">
        <v>1142</v>
      </c>
      <c r="L31" s="19">
        <v>1272</v>
      </c>
      <c r="M31" s="20">
        <v>1375</v>
      </c>
      <c r="N31" s="68">
        <v>1134</v>
      </c>
      <c r="O31" s="69">
        <v>1195</v>
      </c>
      <c r="P31" s="69">
        <v>1241</v>
      </c>
      <c r="Q31" s="69">
        <v>1134</v>
      </c>
      <c r="R31" s="70">
        <f t="shared" si="2"/>
        <v>242.85714285714283</v>
      </c>
      <c r="S31" s="71">
        <f t="shared" si="1"/>
        <v>205.66037735849059</v>
      </c>
      <c r="T31" s="5"/>
      <c r="U31" s="7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4" ht="24.95" customHeight="1">
      <c r="A32" s="56" t="s">
        <v>18</v>
      </c>
      <c r="B32" s="21" t="s">
        <v>38</v>
      </c>
      <c r="C32" s="22">
        <v>12</v>
      </c>
      <c r="D32" s="22">
        <v>10</v>
      </c>
      <c r="E32" s="22">
        <v>13</v>
      </c>
      <c r="F32" s="22">
        <v>12</v>
      </c>
      <c r="G32" s="22">
        <v>14</v>
      </c>
      <c r="H32" s="22">
        <v>11</v>
      </c>
      <c r="I32" s="22">
        <v>21</v>
      </c>
      <c r="J32" s="22">
        <v>25</v>
      </c>
      <c r="K32" s="13">
        <v>29</v>
      </c>
      <c r="L32" s="23">
        <v>28</v>
      </c>
      <c r="M32" s="24">
        <v>27</v>
      </c>
      <c r="N32" s="72">
        <v>32</v>
      </c>
      <c r="O32" s="73">
        <v>24</v>
      </c>
      <c r="P32" s="73">
        <v>30</v>
      </c>
      <c r="Q32" s="73">
        <v>25</v>
      </c>
      <c r="R32" s="74">
        <f t="shared" si="2"/>
        <v>133.33333333333331</v>
      </c>
      <c r="S32" s="75">
        <f t="shared" si="1"/>
        <v>108.33333333333333</v>
      </c>
      <c r="T32" s="2"/>
      <c r="U32" s="50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s="6" customFormat="1" ht="24.95" customHeight="1">
      <c r="A33" s="56" t="s">
        <v>19</v>
      </c>
      <c r="B33" s="16" t="s">
        <v>20</v>
      </c>
      <c r="C33" s="25">
        <v>66.400000000000006</v>
      </c>
      <c r="D33" s="25">
        <v>70.400000000000006</v>
      </c>
      <c r="E33" s="25">
        <v>66.3</v>
      </c>
      <c r="F33" s="25">
        <v>65.8</v>
      </c>
      <c r="G33" s="25">
        <v>61</v>
      </c>
      <c r="H33" s="25">
        <v>59.7</v>
      </c>
      <c r="I33" s="25">
        <v>55.1</v>
      </c>
      <c r="J33" s="25">
        <v>56</v>
      </c>
      <c r="K33" s="25">
        <v>61</v>
      </c>
      <c r="L33" s="19">
        <v>61.7</v>
      </c>
      <c r="M33" s="20">
        <v>61.8</v>
      </c>
      <c r="N33" s="68">
        <v>64.8</v>
      </c>
      <c r="O33" s="76">
        <v>67.2</v>
      </c>
      <c r="P33" s="76">
        <v>67.7</v>
      </c>
      <c r="Q33" s="76">
        <v>66.900000000000006</v>
      </c>
      <c r="R33" s="70">
        <f t="shared" si="2"/>
        <v>-7.0783132530120518</v>
      </c>
      <c r="S33" s="71">
        <f t="shared" si="1"/>
        <v>0.75301204819277101</v>
      </c>
      <c r="T33" s="5"/>
      <c r="U33" s="7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1:34" ht="18" customHeight="1">
      <c r="A34" s="92" t="s">
        <v>36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4"/>
      <c r="T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18" customHeight="1">
      <c r="A35" s="45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46"/>
    </row>
    <row r="36" spans="1:34" ht="18" customHeight="1" thickBot="1">
      <c r="A36" s="47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9"/>
    </row>
  </sheetData>
  <mergeCells count="3">
    <mergeCell ref="A1:S1"/>
    <mergeCell ref="A2:S2"/>
    <mergeCell ref="A34:S34"/>
  </mergeCells>
  <pageMargins left="0.47244094488188981" right="0.23622047244094491" top="0.47244094488188981" bottom="0" header="0" footer="0"/>
  <pageSetup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T 23.1</vt:lpstr>
      <vt:lpstr>'T 23.1'!ABC</vt:lpstr>
      <vt:lpstr>'T 23.1'!Print_Area</vt:lpstr>
      <vt:lpstr>'T 23.1'!Print_Area_MI</vt:lpstr>
    </vt:vector>
  </TitlesOfParts>
  <Company>C S 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</dc:creator>
  <cp:lastModifiedBy>ADMIN</cp:lastModifiedBy>
  <cp:lastPrinted>2017-02-17T05:14:37Z</cp:lastPrinted>
  <dcterms:created xsi:type="dcterms:W3CDTF">2000-11-10T05:05:10Z</dcterms:created>
  <dcterms:modified xsi:type="dcterms:W3CDTF">2017-03-14T12:06:12Z</dcterms:modified>
</cp:coreProperties>
</file>