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506" windowWidth="9720" windowHeight="6600" activeTab="0"/>
  </bookViews>
  <sheets>
    <sheet name="T 23.1" sheetId="1" r:id="rId1"/>
  </sheets>
  <definedNames>
    <definedName name="\x">#N/A</definedName>
    <definedName name="\z">#N/A</definedName>
    <definedName name="_Regression_Int" localSheetId="0" hidden="1">1</definedName>
    <definedName name="ABC">'T 23.1'!$IG$8109</definedName>
    <definedName name="_xlnm.Print_Area" localSheetId="0">'T 23.1'!$A$1:$P$36</definedName>
    <definedName name="Print_Area_MI" localSheetId="0">'T 23.1'!$A$1:$L$34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<sst xmlns="http://schemas.openxmlformats.org/spreadsheetml/2006/main" count="74" uniqueCount="42">
  <si>
    <t>Unit</t>
  </si>
  <si>
    <t xml:space="preserve">          1</t>
  </si>
  <si>
    <t xml:space="preserve"> I. Domestic  Services (1)</t>
  </si>
  <si>
    <t xml:space="preserve">    1. Hours flown</t>
  </si>
  <si>
    <t>'000 hr.</t>
  </si>
  <si>
    <t xml:space="preserve">    2. Aircraft kilometres flown</t>
  </si>
  <si>
    <t xml:space="preserve">    3. Passengers carried</t>
  </si>
  <si>
    <t>'000 no.</t>
  </si>
  <si>
    <t xml:space="preserve">    4. Passenger kilometres performed</t>
  </si>
  <si>
    <t xml:space="preserve">    5. Passenger load factor</t>
  </si>
  <si>
    <t xml:space="preserve"> Percentage</t>
  </si>
  <si>
    <t xml:space="preserve">    6. Cargo carried</t>
  </si>
  <si>
    <t>'000 tonne</t>
  </si>
  <si>
    <t xml:space="preserve">         (i) Freight</t>
  </si>
  <si>
    <t xml:space="preserve">        (ii) Mail</t>
  </si>
  <si>
    <t xml:space="preserve">    7.Tonne kilometres performed</t>
  </si>
  <si>
    <t xml:space="preserve">         (i) Passenger</t>
  </si>
  <si>
    <t xml:space="preserve">        (ii) Freight</t>
  </si>
  <si>
    <t xml:space="preserve">       (iii) Mail</t>
  </si>
  <si>
    <t xml:space="preserve">    8. Weight load factor</t>
  </si>
  <si>
    <t>Percentage</t>
  </si>
  <si>
    <t>II. International Services</t>
  </si>
  <si>
    <t xml:space="preserve"> CIVIL AVIATION</t>
  </si>
  <si>
    <t xml:space="preserve"> 2002-03</t>
  </si>
  <si>
    <t xml:space="preserve"> 2001-02</t>
  </si>
  <si>
    <t xml:space="preserve"> 2003-04</t>
  </si>
  <si>
    <t xml:space="preserve"> 2004-05</t>
  </si>
  <si>
    <t>Million km.</t>
  </si>
  <si>
    <t>2005-06</t>
  </si>
  <si>
    <t>2006-07</t>
  </si>
  <si>
    <t>2007-08</t>
  </si>
  <si>
    <t>2008-09</t>
  </si>
  <si>
    <t xml:space="preserve">2009-10 </t>
  </si>
  <si>
    <t>2010-11</t>
  </si>
  <si>
    <t xml:space="preserve"> Table 23.1- INDIAN SCHEDULED OPERATIONS</t>
  </si>
  <si>
    <t>2011-12</t>
  </si>
  <si>
    <t>Source : Directorate General of Civil Aviation,  Ministry of Civil Aviation</t>
  </si>
  <si>
    <t>2012-13</t>
  </si>
  <si>
    <t xml:space="preserve">Million </t>
  </si>
  <si>
    <t xml:space="preserve">      Item</t>
  </si>
  <si>
    <t>2013-14</t>
  </si>
  <si>
    <t>Percentage Growth         (2001-02 to 2013-14)</t>
  </si>
</sst>
</file>

<file path=xl/styles.xml><?xml version="1.0" encoding="utf-8"?>
<styleSheet xmlns="http://schemas.openxmlformats.org/spreadsheetml/2006/main">
  <numFmts count="3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`&quot;#,##0_);\(&quot;`&quot;#,##0\)"/>
    <numFmt numFmtId="165" formatCode="&quot;`&quot;#,##0_);[Red]\(&quot;`&quot;#,##0\)"/>
    <numFmt numFmtId="166" formatCode="&quot;`&quot;#,##0.00_);\(&quot;`&quot;#,##0.00\)"/>
    <numFmt numFmtId="167" formatCode="&quot;`&quot;#,##0.00_);[Red]\(&quot;`&quot;#,##0.00\)"/>
    <numFmt numFmtId="168" formatCode="_(&quot;`&quot;* #,##0_);_(&quot;`&quot;* \(#,##0\);_(&quot;`&quot;* &quot;-&quot;_);_(@_)"/>
    <numFmt numFmtId="169" formatCode="_(* #,##0_);_(* \(#,##0\);_(* &quot;-&quot;_);_(@_)"/>
    <numFmt numFmtId="170" formatCode="_(&quot;`&quot;* #,##0.00_);_(&quot;`&quot;* \(#,##0.00\);_(&quot;`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_)"/>
    <numFmt numFmtId="179" formatCode="0.0_)"/>
    <numFmt numFmtId="180" formatCode="0.00_)"/>
    <numFmt numFmtId="181" formatCode="0.000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_(&quot;$&quot;* #,##0.000_);_(&quot;$&quot;* \(#,##0.000\);_(&quot;$&quot;* &quot;-&quot;??_);_(@_)"/>
    <numFmt numFmtId="185" formatCode="0.0"/>
    <numFmt numFmtId="186" formatCode="0.000"/>
    <numFmt numFmtId="187" formatCode="0.0000"/>
    <numFmt numFmtId="188" formatCode="0.000000"/>
    <numFmt numFmtId="189" formatCode="0.00000"/>
  </numFmts>
  <fonts count="43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ourie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ourie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ourie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ourie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33" borderId="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2" fontId="2" fillId="34" borderId="0" xfId="0" applyNumberFormat="1" applyFont="1" applyFill="1" applyBorder="1" applyAlignment="1">
      <alignment/>
    </xf>
    <xf numFmtId="1" fontId="2" fillId="34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right"/>
    </xf>
    <xf numFmtId="1" fontId="3" fillId="35" borderId="0" xfId="0" applyNumberFormat="1" applyFont="1" applyFill="1" applyBorder="1" applyAlignment="1">
      <alignment/>
    </xf>
    <xf numFmtId="0" fontId="3" fillId="35" borderId="0" xfId="0" applyFont="1" applyFill="1" applyBorder="1" applyAlignment="1">
      <alignment horizontal="right"/>
    </xf>
    <xf numFmtId="0" fontId="3" fillId="35" borderId="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49" fontId="2" fillId="35" borderId="10" xfId="0" applyNumberFormat="1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/>
    </xf>
    <xf numFmtId="0" fontId="2" fillId="35" borderId="11" xfId="0" applyFont="1" applyFill="1" applyBorder="1" applyAlignment="1">
      <alignment/>
    </xf>
    <xf numFmtId="37" fontId="2" fillId="34" borderId="10" xfId="0" applyNumberFormat="1" applyFont="1" applyFill="1" applyBorder="1" applyAlignment="1" applyProtection="1">
      <alignment horizontal="right"/>
      <protection/>
    </xf>
    <xf numFmtId="1" fontId="2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right"/>
    </xf>
    <xf numFmtId="0" fontId="2" fillId="34" borderId="12" xfId="0" applyFont="1" applyFill="1" applyBorder="1" applyAlignment="1">
      <alignment horizontal="right"/>
    </xf>
    <xf numFmtId="37" fontId="2" fillId="35" borderId="10" xfId="0" applyNumberFormat="1" applyFont="1" applyFill="1" applyBorder="1" applyAlignment="1" applyProtection="1">
      <alignment horizontal="right"/>
      <protection/>
    </xf>
    <xf numFmtId="1" fontId="2" fillId="35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 horizontal="right"/>
    </xf>
    <xf numFmtId="0" fontId="2" fillId="35" borderId="12" xfId="0" applyFont="1" applyFill="1" applyBorder="1" applyAlignment="1">
      <alignment horizontal="right"/>
    </xf>
    <xf numFmtId="185" fontId="2" fillId="34" borderId="10" xfId="0" applyNumberFormat="1" applyFont="1" applyFill="1" applyBorder="1" applyAlignment="1">
      <alignment/>
    </xf>
    <xf numFmtId="37" fontId="3" fillId="35" borderId="10" xfId="0" applyNumberFormat="1" applyFont="1" applyFill="1" applyBorder="1" applyAlignment="1" applyProtection="1">
      <alignment horizontal="right"/>
      <protection/>
    </xf>
    <xf numFmtId="1" fontId="3" fillId="35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 horizontal="right"/>
    </xf>
    <xf numFmtId="0" fontId="3" fillId="35" borderId="12" xfId="0" applyFont="1" applyFill="1" applyBorder="1" applyAlignment="1">
      <alignment horizontal="right"/>
    </xf>
    <xf numFmtId="37" fontId="3" fillId="34" borderId="10" xfId="0" applyNumberFormat="1" applyFont="1" applyFill="1" applyBorder="1" applyAlignment="1" applyProtection="1">
      <alignment horizontal="right"/>
      <protection/>
    </xf>
    <xf numFmtId="1" fontId="3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right"/>
    </xf>
    <xf numFmtId="0" fontId="3" fillId="34" borderId="12" xfId="0" applyFont="1" applyFill="1" applyBorder="1" applyAlignment="1">
      <alignment horizontal="right"/>
    </xf>
    <xf numFmtId="185" fontId="2" fillId="34" borderId="12" xfId="0" applyNumberFormat="1" applyFont="1" applyFill="1" applyBorder="1" applyAlignment="1">
      <alignment horizontal="right"/>
    </xf>
    <xf numFmtId="37" fontId="2" fillId="35" borderId="10" xfId="0" applyNumberFormat="1" applyFont="1" applyFill="1" applyBorder="1" applyAlignment="1" applyProtection="1">
      <alignment/>
      <protection/>
    </xf>
    <xf numFmtId="185" fontId="2" fillId="34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3" fillId="33" borderId="12" xfId="0" applyNumberFormat="1" applyFont="1" applyFill="1" applyBorder="1" applyAlignment="1" applyProtection="1">
      <alignment horizontal="left"/>
      <protection/>
    </xf>
    <xf numFmtId="37" fontId="3" fillId="33" borderId="12" xfId="0" applyNumberFormat="1" applyFont="1" applyFill="1" applyBorder="1" applyAlignment="1" applyProtection="1">
      <alignment horizontal="center" vertical="top"/>
      <protection/>
    </xf>
    <xf numFmtId="0" fontId="3" fillId="33" borderId="12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 wrapText="1"/>
    </xf>
    <xf numFmtId="0" fontId="3" fillId="33" borderId="12" xfId="0" applyNumberFormat="1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3" fillId="33" borderId="15" xfId="0" applyNumberFormat="1" applyFont="1" applyFill="1" applyBorder="1" applyAlignment="1" applyProtection="1">
      <alignment horizontal="center"/>
      <protection/>
    </xf>
    <xf numFmtId="0" fontId="2" fillId="35" borderId="16" xfId="0" applyFont="1" applyFill="1" applyBorder="1" applyAlignment="1">
      <alignment/>
    </xf>
    <xf numFmtId="2" fontId="2" fillId="34" borderId="16" xfId="0" applyNumberFormat="1" applyFont="1" applyFill="1" applyBorder="1" applyAlignment="1">
      <alignment/>
    </xf>
    <xf numFmtId="2" fontId="2" fillId="35" borderId="16" xfId="0" applyNumberFormat="1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3" fillId="33" borderId="16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applyProtection="1">
      <alignment horizontal="center"/>
      <protection/>
    </xf>
    <xf numFmtId="0" fontId="3" fillId="33" borderId="20" xfId="0" applyNumberFormat="1" applyFont="1" applyFill="1" applyBorder="1" applyAlignment="1" applyProtection="1">
      <alignment horizontal="center"/>
      <protection/>
    </xf>
    <xf numFmtId="2" fontId="2" fillId="35" borderId="0" xfId="0" applyNumberFormat="1" applyFont="1" applyFill="1" applyBorder="1" applyAlignment="1">
      <alignment/>
    </xf>
    <xf numFmtId="2" fontId="3" fillId="35" borderId="0" xfId="0" applyNumberFormat="1" applyFont="1" applyFill="1" applyBorder="1" applyAlignment="1">
      <alignment/>
    </xf>
    <xf numFmtId="2" fontId="3" fillId="34" borderId="0" xfId="0" applyNumberFormat="1" applyFont="1" applyFill="1" applyBorder="1" applyAlignment="1">
      <alignment/>
    </xf>
    <xf numFmtId="0" fontId="3" fillId="33" borderId="21" xfId="0" applyFont="1" applyFill="1" applyBorder="1" applyAlignment="1" applyProtection="1">
      <alignment horizontal="center" vertical="top"/>
      <protection/>
    </xf>
    <xf numFmtId="0" fontId="3" fillId="33" borderId="22" xfId="0" applyFont="1" applyFill="1" applyBorder="1" applyAlignment="1" applyProtection="1">
      <alignment horizontal="center"/>
      <protection/>
    </xf>
    <xf numFmtId="0" fontId="4" fillId="33" borderId="23" xfId="0" applyFont="1" applyFill="1" applyBorder="1" applyAlignment="1" applyProtection="1">
      <alignment horizontal="center"/>
      <protection/>
    </xf>
    <xf numFmtId="0" fontId="4" fillId="33" borderId="24" xfId="0" applyFont="1" applyFill="1" applyBorder="1" applyAlignment="1" applyProtection="1">
      <alignment horizontal="center"/>
      <protection/>
    </xf>
    <xf numFmtId="0" fontId="4" fillId="33" borderId="25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3" fillId="35" borderId="22" xfId="0" applyFont="1" applyFill="1" applyBorder="1" applyAlignment="1">
      <alignment horizontal="left"/>
    </xf>
    <xf numFmtId="0" fontId="3" fillId="35" borderId="26" xfId="0" applyFont="1" applyFill="1" applyBorder="1" applyAlignment="1">
      <alignment horizontal="left"/>
    </xf>
    <xf numFmtId="0" fontId="3" fillId="35" borderId="27" xfId="0" applyFont="1" applyFill="1" applyBorder="1" applyAlignment="1">
      <alignment horizontal="left"/>
    </xf>
    <xf numFmtId="0" fontId="3" fillId="33" borderId="28" xfId="0" applyFont="1" applyFill="1" applyBorder="1" applyAlignment="1" applyProtection="1">
      <alignment horizontal="left"/>
      <protection/>
    </xf>
    <xf numFmtId="0" fontId="2" fillId="33" borderId="28" xfId="0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36"/>
  <sheetViews>
    <sheetView showGridLines="0" tabSelected="1" view="pageBreakPreview" zoomScaleNormal="50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C9" sqref="C9"/>
    </sheetView>
  </sheetViews>
  <sheetFormatPr defaultColWidth="6.00390625" defaultRowHeight="12.75" customHeight="1"/>
  <cols>
    <col min="1" max="1" width="26.00390625" style="1" customWidth="1"/>
    <col min="2" max="2" width="12.25390625" style="1" customWidth="1"/>
    <col min="3" max="3" width="8.625" style="1" customWidth="1"/>
    <col min="4" max="5" width="8.00390625" style="1" customWidth="1"/>
    <col min="6" max="6" width="9.25390625" style="1" customWidth="1"/>
    <col min="7" max="7" width="8.125" style="1" customWidth="1"/>
    <col min="8" max="8" width="8.25390625" style="1" customWidth="1"/>
    <col min="9" max="9" width="7.875" style="1" customWidth="1"/>
    <col min="10" max="10" width="8.25390625" style="1" customWidth="1"/>
    <col min="11" max="11" width="8.50390625" style="1" customWidth="1"/>
    <col min="12" max="12" width="8.375" style="1" customWidth="1"/>
    <col min="13" max="15" width="8.875" style="1" customWidth="1"/>
    <col min="16" max="16" width="14.875" style="1" customWidth="1"/>
    <col min="17" max="17" width="6.00390625" style="1" customWidth="1"/>
    <col min="18" max="18" width="6.00390625" style="2" customWidth="1"/>
    <col min="19" max="16384" width="6.00390625" style="1" customWidth="1"/>
  </cols>
  <sheetData>
    <row r="1" spans="1:31" ht="18" customHeight="1">
      <c r="A1" s="66" t="s">
        <v>22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8"/>
      <c r="Q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8" customHeight="1">
      <c r="A2" s="69" t="s">
        <v>34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1"/>
      <c r="Q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8" customHeight="1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59"/>
      <c r="P3" s="48"/>
      <c r="Q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32.25" customHeight="1">
      <c r="A4" s="64" t="s">
        <v>39</v>
      </c>
      <c r="B4" s="44" t="s">
        <v>0</v>
      </c>
      <c r="C4" s="45" t="s">
        <v>24</v>
      </c>
      <c r="D4" s="45" t="s">
        <v>23</v>
      </c>
      <c r="E4" s="45" t="s">
        <v>25</v>
      </c>
      <c r="F4" s="45" t="s">
        <v>26</v>
      </c>
      <c r="G4" s="45" t="s">
        <v>28</v>
      </c>
      <c r="H4" s="45" t="s">
        <v>29</v>
      </c>
      <c r="I4" s="45" t="s">
        <v>30</v>
      </c>
      <c r="J4" s="45" t="s">
        <v>31</v>
      </c>
      <c r="K4" s="46" t="s">
        <v>32</v>
      </c>
      <c r="L4" s="45" t="s">
        <v>33</v>
      </c>
      <c r="M4" s="45" t="s">
        <v>35</v>
      </c>
      <c r="N4" s="45" t="s">
        <v>37</v>
      </c>
      <c r="O4" s="45" t="s">
        <v>40</v>
      </c>
      <c r="P4" s="58" t="s">
        <v>41</v>
      </c>
      <c r="AB4" s="2"/>
      <c r="AC4" s="2"/>
      <c r="AD4" s="2"/>
      <c r="AE4" s="2"/>
    </row>
    <row r="5" spans="1:31" ht="24.75" customHeight="1">
      <c r="A5" s="65" t="s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3">
        <v>7</v>
      </c>
      <c r="H5" s="43">
        <v>8</v>
      </c>
      <c r="I5" s="43">
        <v>9</v>
      </c>
      <c r="J5" s="43">
        <v>10</v>
      </c>
      <c r="K5" s="43">
        <v>11</v>
      </c>
      <c r="L5" s="47">
        <v>12</v>
      </c>
      <c r="M5" s="47">
        <v>13</v>
      </c>
      <c r="N5" s="47">
        <v>14</v>
      </c>
      <c r="O5" s="60">
        <v>15</v>
      </c>
      <c r="P5" s="49">
        <v>16</v>
      </c>
      <c r="Q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4.75" customHeight="1">
      <c r="A6" s="75" t="s">
        <v>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5"/>
      <c r="M6" s="13"/>
      <c r="N6" s="16"/>
      <c r="O6" s="16"/>
      <c r="P6" s="50"/>
      <c r="Q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s="6" customFormat="1" ht="24.75" customHeight="1">
      <c r="A7" s="76" t="s">
        <v>3</v>
      </c>
      <c r="B7" s="17" t="s">
        <v>4</v>
      </c>
      <c r="C7" s="18">
        <v>267</v>
      </c>
      <c r="D7" s="18">
        <v>295</v>
      </c>
      <c r="E7" s="18">
        <v>344</v>
      </c>
      <c r="F7" s="18">
        <v>399</v>
      </c>
      <c r="G7" s="18">
        <v>475</v>
      </c>
      <c r="H7" s="18">
        <v>648</v>
      </c>
      <c r="I7" s="18">
        <v>806</v>
      </c>
      <c r="J7" s="18">
        <v>808</v>
      </c>
      <c r="K7" s="19">
        <v>821</v>
      </c>
      <c r="L7" s="20">
        <v>894</v>
      </c>
      <c r="M7" s="21">
        <v>988</v>
      </c>
      <c r="N7" s="21">
        <v>895</v>
      </c>
      <c r="O7" s="21">
        <v>956</v>
      </c>
      <c r="P7" s="51">
        <f>SUM(O7-C7)/C7*100</f>
        <v>258.05243445692884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24.75" customHeight="1">
      <c r="A8" s="76" t="s">
        <v>5</v>
      </c>
      <c r="B8" s="22" t="s">
        <v>27</v>
      </c>
      <c r="C8" s="23">
        <v>147.1</v>
      </c>
      <c r="D8" s="23">
        <v>165.8</v>
      </c>
      <c r="E8" s="23">
        <v>189.3</v>
      </c>
      <c r="F8" s="23">
        <v>213.6</v>
      </c>
      <c r="G8" s="23">
        <v>252.7</v>
      </c>
      <c r="H8" s="23">
        <f>0.35*1000</f>
        <v>350</v>
      </c>
      <c r="I8" s="23">
        <v>440</v>
      </c>
      <c r="J8" s="23">
        <v>430</v>
      </c>
      <c r="K8" s="23">
        <v>413</v>
      </c>
      <c r="L8" s="24">
        <v>439</v>
      </c>
      <c r="M8" s="25">
        <v>500</v>
      </c>
      <c r="N8" s="25">
        <v>472</v>
      </c>
      <c r="O8" s="25">
        <v>491</v>
      </c>
      <c r="P8" s="52">
        <f aca="true" t="shared" si="0" ref="P8:P33">SUM(O8-C8)/C8*100</f>
        <v>233.7865397688647</v>
      </c>
      <c r="Q8" s="3"/>
      <c r="R8" s="61"/>
      <c r="S8" s="3"/>
      <c r="T8" s="3"/>
      <c r="U8" s="3"/>
      <c r="V8" s="3"/>
      <c r="W8" s="3"/>
      <c r="X8" s="3"/>
      <c r="Y8" s="4"/>
      <c r="Z8" s="3"/>
      <c r="AA8" s="3"/>
      <c r="AB8" s="2"/>
      <c r="AC8" s="2"/>
      <c r="AD8" s="2"/>
      <c r="AE8" s="2"/>
    </row>
    <row r="9" spans="1:31" s="6" customFormat="1" ht="24.75" customHeight="1">
      <c r="A9" s="76" t="s">
        <v>6</v>
      </c>
      <c r="B9" s="17" t="s">
        <v>7</v>
      </c>
      <c r="C9" s="18">
        <v>12854</v>
      </c>
      <c r="D9" s="18">
        <v>13951</v>
      </c>
      <c r="E9" s="18">
        <v>15677</v>
      </c>
      <c r="F9" s="18">
        <v>19445</v>
      </c>
      <c r="G9" s="18">
        <v>25205</v>
      </c>
      <c r="H9" s="18">
        <v>35793</v>
      </c>
      <c r="I9" s="18">
        <v>44355</v>
      </c>
      <c r="J9" s="18">
        <v>39467</v>
      </c>
      <c r="K9" s="19">
        <v>45337</v>
      </c>
      <c r="L9" s="20">
        <v>53843</v>
      </c>
      <c r="M9" s="21">
        <v>60837</v>
      </c>
      <c r="N9" s="21">
        <v>57647</v>
      </c>
      <c r="O9" s="21">
        <v>60233</v>
      </c>
      <c r="P9" s="51">
        <f t="shared" si="0"/>
        <v>368.5934339505212</v>
      </c>
      <c r="Q9" s="8"/>
      <c r="R9" s="7"/>
      <c r="S9" s="8"/>
      <c r="T9" s="8"/>
      <c r="U9" s="8"/>
      <c r="V9" s="8"/>
      <c r="W9" s="8"/>
      <c r="X9" s="8"/>
      <c r="Y9" s="5"/>
      <c r="Z9" s="9"/>
      <c r="AA9" s="9"/>
      <c r="AB9" s="7"/>
      <c r="AC9" s="5"/>
      <c r="AD9" s="5"/>
      <c r="AE9" s="5"/>
    </row>
    <row r="10" spans="1:31" ht="24.75" customHeight="1">
      <c r="A10" s="76" t="s">
        <v>8</v>
      </c>
      <c r="B10" s="22" t="s">
        <v>38</v>
      </c>
      <c r="C10" s="23">
        <v>11572</v>
      </c>
      <c r="D10" s="23">
        <v>12848</v>
      </c>
      <c r="E10" s="23">
        <v>14566</v>
      </c>
      <c r="F10" s="23">
        <v>18030</v>
      </c>
      <c r="G10" s="23">
        <v>23709</v>
      </c>
      <c r="H10" s="23">
        <v>33520</v>
      </c>
      <c r="I10" s="23">
        <v>41720</v>
      </c>
      <c r="J10" s="23">
        <v>37700</v>
      </c>
      <c r="K10" s="13">
        <v>43959</v>
      </c>
      <c r="L10" s="24">
        <v>52707</v>
      </c>
      <c r="M10" s="25">
        <v>59084</v>
      </c>
      <c r="N10" s="25">
        <v>56553</v>
      </c>
      <c r="O10" s="25">
        <v>58951</v>
      </c>
      <c r="P10" s="52">
        <f t="shared" si="0"/>
        <v>409.4279294849637</v>
      </c>
      <c r="Q10" s="10"/>
      <c r="R10" s="61"/>
      <c r="S10" s="10"/>
      <c r="T10" s="10"/>
      <c r="U10" s="10"/>
      <c r="V10" s="10"/>
      <c r="W10" s="10"/>
      <c r="X10" s="10"/>
      <c r="Y10" s="10"/>
      <c r="Z10" s="11"/>
      <c r="AA10" s="11"/>
      <c r="AB10" s="2"/>
      <c r="AC10" s="2"/>
      <c r="AD10" s="2"/>
      <c r="AE10" s="2"/>
    </row>
    <row r="11" spans="1:31" s="6" customFormat="1" ht="24.75" customHeight="1">
      <c r="A11" s="76" t="s">
        <v>9</v>
      </c>
      <c r="B11" s="17" t="s">
        <v>10</v>
      </c>
      <c r="C11" s="26">
        <v>55.5</v>
      </c>
      <c r="D11" s="26">
        <v>56.3</v>
      </c>
      <c r="E11" s="26">
        <v>58.4</v>
      </c>
      <c r="F11" s="26">
        <v>64.9</v>
      </c>
      <c r="G11" s="26">
        <v>67.6</v>
      </c>
      <c r="H11" s="26">
        <v>68.8</v>
      </c>
      <c r="I11" s="26">
        <v>68.9</v>
      </c>
      <c r="J11" s="26">
        <v>63.7</v>
      </c>
      <c r="K11" s="26">
        <v>72</v>
      </c>
      <c r="L11" s="20">
        <v>77.3</v>
      </c>
      <c r="M11" s="21">
        <v>75.1</v>
      </c>
      <c r="N11" s="21">
        <v>74.6</v>
      </c>
      <c r="O11" s="21">
        <v>73.4</v>
      </c>
      <c r="P11" s="51">
        <f t="shared" si="0"/>
        <v>32.25225225225226</v>
      </c>
      <c r="Q11" s="5"/>
      <c r="R11" s="7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24.75" customHeight="1">
      <c r="A12" s="75" t="s">
        <v>11</v>
      </c>
      <c r="B12" s="27" t="s">
        <v>12</v>
      </c>
      <c r="C12" s="28">
        <v>161</v>
      </c>
      <c r="D12" s="28">
        <v>179</v>
      </c>
      <c r="E12" s="28">
        <v>198</v>
      </c>
      <c r="F12" s="28">
        <v>245</v>
      </c>
      <c r="G12" s="28">
        <v>256</v>
      </c>
      <c r="H12" s="28">
        <f>H13+H14</f>
        <v>266</v>
      </c>
      <c r="I12" s="28">
        <f>I13+I14</f>
        <v>302</v>
      </c>
      <c r="J12" s="28">
        <f>J13+J14</f>
        <v>278</v>
      </c>
      <c r="K12" s="28">
        <v>328</v>
      </c>
      <c r="L12" s="29">
        <v>382</v>
      </c>
      <c r="M12" s="30">
        <v>361</v>
      </c>
      <c r="N12" s="30">
        <v>360</v>
      </c>
      <c r="O12" s="30">
        <v>384</v>
      </c>
      <c r="P12" s="52">
        <f t="shared" si="0"/>
        <v>138.50931677018633</v>
      </c>
      <c r="R12" s="62"/>
      <c r="S12" s="2"/>
      <c r="AB12" s="2"/>
      <c r="AC12" s="2"/>
      <c r="AD12" s="2"/>
      <c r="AE12" s="2"/>
    </row>
    <row r="13" spans="1:31" s="6" customFormat="1" ht="24.75" customHeight="1">
      <c r="A13" s="76" t="s">
        <v>13</v>
      </c>
      <c r="B13" s="17" t="s">
        <v>12</v>
      </c>
      <c r="C13" s="18">
        <v>138</v>
      </c>
      <c r="D13" s="18">
        <v>156</v>
      </c>
      <c r="E13" s="18">
        <v>177</v>
      </c>
      <c r="F13" s="18">
        <v>218</v>
      </c>
      <c r="G13" s="18">
        <v>225</v>
      </c>
      <c r="H13" s="18">
        <v>246</v>
      </c>
      <c r="I13" s="18">
        <v>282</v>
      </c>
      <c r="J13" s="18">
        <v>253</v>
      </c>
      <c r="K13" s="19">
        <v>298</v>
      </c>
      <c r="L13" s="20">
        <v>361</v>
      </c>
      <c r="M13" s="21">
        <v>345</v>
      </c>
      <c r="N13" s="21">
        <v>355</v>
      </c>
      <c r="O13" s="21">
        <v>388</v>
      </c>
      <c r="P13" s="51">
        <f t="shared" si="0"/>
        <v>181.15942028985506</v>
      </c>
      <c r="Q13" s="5"/>
      <c r="R13" s="7"/>
      <c r="S13" s="9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24.75" customHeight="1">
      <c r="A14" s="76" t="s">
        <v>14</v>
      </c>
      <c r="B14" s="22" t="s">
        <v>12</v>
      </c>
      <c r="C14" s="23">
        <v>23</v>
      </c>
      <c r="D14" s="23">
        <v>23</v>
      </c>
      <c r="E14" s="23">
        <v>21</v>
      </c>
      <c r="F14" s="23">
        <v>27</v>
      </c>
      <c r="G14" s="23">
        <v>31</v>
      </c>
      <c r="H14" s="23">
        <v>20</v>
      </c>
      <c r="I14" s="23">
        <v>20</v>
      </c>
      <c r="J14" s="23">
        <v>25</v>
      </c>
      <c r="K14" s="13">
        <v>30</v>
      </c>
      <c r="L14" s="24">
        <v>21</v>
      </c>
      <c r="M14" s="25">
        <v>15</v>
      </c>
      <c r="N14" s="25">
        <v>4</v>
      </c>
      <c r="O14" s="25">
        <v>3</v>
      </c>
      <c r="P14" s="52">
        <f t="shared" si="0"/>
        <v>-86.95652173913044</v>
      </c>
      <c r="Q14" s="2"/>
      <c r="R14" s="61"/>
      <c r="S14" s="11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s="6" customFormat="1" ht="24.75" customHeight="1">
      <c r="A15" s="75" t="s">
        <v>15</v>
      </c>
      <c r="B15" s="31" t="s">
        <v>38</v>
      </c>
      <c r="C15" s="32">
        <v>1155</v>
      </c>
      <c r="D15" s="32">
        <v>1273</v>
      </c>
      <c r="E15" s="32">
        <v>1467</v>
      </c>
      <c r="F15" s="32">
        <v>1816</v>
      </c>
      <c r="G15" s="32">
        <v>2340</v>
      </c>
      <c r="H15" s="32">
        <f>H16+H17+H18</f>
        <v>3180</v>
      </c>
      <c r="I15" s="32">
        <f>I16+I17+I18</f>
        <v>3930</v>
      </c>
      <c r="J15" s="32">
        <f>J16+J17+J18</f>
        <v>3520</v>
      </c>
      <c r="K15" s="32">
        <f>K16+K17+K18</f>
        <v>4021</v>
      </c>
      <c r="L15" s="33">
        <v>4758</v>
      </c>
      <c r="M15" s="34">
        <v>5459</v>
      </c>
      <c r="N15" s="34">
        <v>5251</v>
      </c>
      <c r="O15" s="34">
        <v>5420</v>
      </c>
      <c r="P15" s="51">
        <f t="shared" si="0"/>
        <v>369.2640692640693</v>
      </c>
      <c r="Q15" s="5"/>
      <c r="R15" s="63"/>
      <c r="S15" s="9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24.75" customHeight="1">
      <c r="A16" s="76" t="s">
        <v>16</v>
      </c>
      <c r="B16" s="22" t="s">
        <v>38</v>
      </c>
      <c r="C16" s="23">
        <v>989</v>
      </c>
      <c r="D16" s="23">
        <v>1086</v>
      </c>
      <c r="E16" s="23">
        <v>1257</v>
      </c>
      <c r="F16" s="23">
        <v>1558</v>
      </c>
      <c r="G16" s="23">
        <v>2067</v>
      </c>
      <c r="H16" s="13">
        <v>2910</v>
      </c>
      <c r="I16" s="13">
        <v>3640</v>
      </c>
      <c r="J16" s="13">
        <v>3260</v>
      </c>
      <c r="K16" s="13">
        <v>3706</v>
      </c>
      <c r="L16" s="24">
        <v>4363</v>
      </c>
      <c r="M16" s="25">
        <v>5066</v>
      </c>
      <c r="N16" s="25">
        <v>4839</v>
      </c>
      <c r="O16" s="25">
        <v>5056</v>
      </c>
      <c r="P16" s="52">
        <f t="shared" si="0"/>
        <v>411.2234580384227</v>
      </c>
      <c r="Q16" s="2"/>
      <c r="R16" s="61"/>
      <c r="S16" s="1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s="6" customFormat="1" ht="24.75" customHeight="1">
      <c r="A17" s="76" t="s">
        <v>17</v>
      </c>
      <c r="B17" s="17" t="s">
        <v>38</v>
      </c>
      <c r="C17" s="18">
        <v>143</v>
      </c>
      <c r="D17" s="18">
        <v>164</v>
      </c>
      <c r="E17" s="18">
        <v>191</v>
      </c>
      <c r="F17" s="18">
        <v>229</v>
      </c>
      <c r="G17" s="18">
        <v>238</v>
      </c>
      <c r="H17" s="18">
        <v>250</v>
      </c>
      <c r="I17" s="18">
        <v>270</v>
      </c>
      <c r="J17" s="18">
        <v>240</v>
      </c>
      <c r="K17" s="19">
        <v>286</v>
      </c>
      <c r="L17" s="20">
        <v>374</v>
      </c>
      <c r="M17" s="21">
        <v>375</v>
      </c>
      <c r="N17" s="21">
        <v>395</v>
      </c>
      <c r="O17" s="21">
        <v>440</v>
      </c>
      <c r="P17" s="51">
        <f t="shared" si="0"/>
        <v>207.6923076923077</v>
      </c>
      <c r="Q17" s="5"/>
      <c r="R17" s="7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24.75" customHeight="1">
      <c r="A18" s="76" t="s">
        <v>18</v>
      </c>
      <c r="B18" s="22" t="s">
        <v>38</v>
      </c>
      <c r="C18" s="23">
        <v>23</v>
      </c>
      <c r="D18" s="23">
        <v>23</v>
      </c>
      <c r="E18" s="23">
        <v>19</v>
      </c>
      <c r="F18" s="23">
        <v>29</v>
      </c>
      <c r="G18" s="23">
        <v>35</v>
      </c>
      <c r="H18" s="23">
        <v>20</v>
      </c>
      <c r="I18" s="23">
        <v>20</v>
      </c>
      <c r="J18" s="23">
        <v>20</v>
      </c>
      <c r="K18" s="13">
        <v>29</v>
      </c>
      <c r="L18" s="24">
        <v>20</v>
      </c>
      <c r="M18" s="25">
        <v>18</v>
      </c>
      <c r="N18" s="25">
        <v>17</v>
      </c>
      <c r="O18" s="25">
        <v>18</v>
      </c>
      <c r="P18" s="52">
        <f t="shared" si="0"/>
        <v>-21.73913043478261</v>
      </c>
      <c r="Q18" s="2"/>
      <c r="R18" s="61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s="6" customFormat="1" ht="24.75" customHeight="1">
      <c r="A19" s="76" t="s">
        <v>19</v>
      </c>
      <c r="B19" s="17" t="s">
        <v>20</v>
      </c>
      <c r="C19" s="26">
        <v>52.2</v>
      </c>
      <c r="D19" s="26">
        <v>53.5</v>
      </c>
      <c r="E19" s="26">
        <v>57.5</v>
      </c>
      <c r="F19" s="26">
        <v>63.9</v>
      </c>
      <c r="G19" s="26">
        <v>67.1</v>
      </c>
      <c r="H19" s="26">
        <v>67.1</v>
      </c>
      <c r="I19" s="26">
        <v>65.7</v>
      </c>
      <c r="J19" s="26">
        <v>59.6</v>
      </c>
      <c r="K19" s="19">
        <v>65.6</v>
      </c>
      <c r="L19" s="20">
        <v>70.2</v>
      </c>
      <c r="M19" s="35">
        <v>68</v>
      </c>
      <c r="N19" s="35">
        <v>67.5</v>
      </c>
      <c r="O19" s="35">
        <v>66.3</v>
      </c>
      <c r="P19" s="51">
        <f t="shared" si="0"/>
        <v>27.011494252873554</v>
      </c>
      <c r="Q19" s="5"/>
      <c r="R19" s="7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24.75" customHeight="1">
      <c r="A20" s="75" t="s">
        <v>21</v>
      </c>
      <c r="B20" s="36"/>
      <c r="C20" s="23"/>
      <c r="D20" s="23"/>
      <c r="E20" s="23"/>
      <c r="F20" s="23"/>
      <c r="G20" s="23"/>
      <c r="H20" s="23"/>
      <c r="I20" s="23"/>
      <c r="J20" s="23"/>
      <c r="K20" s="13"/>
      <c r="L20" s="24"/>
      <c r="M20" s="25"/>
      <c r="N20" s="25"/>
      <c r="O20" s="25"/>
      <c r="P20" s="52"/>
      <c r="Q20" s="2"/>
      <c r="R20" s="61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6" customFormat="1" ht="24.75" customHeight="1">
      <c r="A21" s="76" t="s">
        <v>3</v>
      </c>
      <c r="B21" s="17" t="s">
        <v>4</v>
      </c>
      <c r="C21" s="18">
        <v>111</v>
      </c>
      <c r="D21" s="18">
        <v>129</v>
      </c>
      <c r="E21" s="18">
        <v>146</v>
      </c>
      <c r="F21" s="18">
        <v>175</v>
      </c>
      <c r="G21" s="18">
        <v>237</v>
      </c>
      <c r="H21" s="18">
        <v>269</v>
      </c>
      <c r="I21" s="18">
        <v>338</v>
      </c>
      <c r="J21" s="18">
        <v>403</v>
      </c>
      <c r="K21" s="19">
        <v>433</v>
      </c>
      <c r="L21" s="20">
        <v>462</v>
      </c>
      <c r="M21" s="21">
        <v>473</v>
      </c>
      <c r="N21" s="21">
        <v>354</v>
      </c>
      <c r="O21" s="21">
        <v>396</v>
      </c>
      <c r="P21" s="51">
        <f t="shared" si="0"/>
        <v>256.7567567567568</v>
      </c>
      <c r="Q21" s="5"/>
      <c r="R21" s="7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24.75" customHeight="1">
      <c r="A22" s="76" t="s">
        <v>5</v>
      </c>
      <c r="B22" s="22" t="s">
        <v>27</v>
      </c>
      <c r="C22" s="23">
        <v>74.5</v>
      </c>
      <c r="D22" s="23">
        <v>84.5</v>
      </c>
      <c r="E22" s="23">
        <v>97.7</v>
      </c>
      <c r="F22" s="23">
        <v>119.5</v>
      </c>
      <c r="G22" s="23">
        <v>161.8</v>
      </c>
      <c r="H22" s="23">
        <v>190</v>
      </c>
      <c r="I22" s="23">
        <v>240</v>
      </c>
      <c r="J22" s="23">
        <v>290</v>
      </c>
      <c r="K22" s="13">
        <v>304</v>
      </c>
      <c r="L22" s="24">
        <v>323</v>
      </c>
      <c r="M22" s="25">
        <v>330</v>
      </c>
      <c r="N22" s="25">
        <v>247</v>
      </c>
      <c r="O22" s="25">
        <v>281</v>
      </c>
      <c r="P22" s="52">
        <f t="shared" si="0"/>
        <v>277.1812080536913</v>
      </c>
      <c r="Q22" s="2"/>
      <c r="R22" s="61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6" customFormat="1" ht="24.75" customHeight="1">
      <c r="A23" s="76" t="s">
        <v>6</v>
      </c>
      <c r="B23" s="17" t="s">
        <v>7</v>
      </c>
      <c r="C23" s="18">
        <v>3698</v>
      </c>
      <c r="D23" s="18">
        <v>4201</v>
      </c>
      <c r="E23" s="18">
        <v>4493</v>
      </c>
      <c r="F23" s="18">
        <v>5326</v>
      </c>
      <c r="G23" s="18">
        <v>6547</v>
      </c>
      <c r="H23" s="18">
        <v>7561</v>
      </c>
      <c r="I23" s="18">
        <v>9108</v>
      </c>
      <c r="J23" s="18">
        <v>10049</v>
      </c>
      <c r="K23" s="19">
        <v>11611</v>
      </c>
      <c r="L23" s="20">
        <v>13158</v>
      </c>
      <c r="M23" s="21">
        <v>14379</v>
      </c>
      <c r="N23" s="21">
        <v>11783</v>
      </c>
      <c r="O23" s="21">
        <v>13452</v>
      </c>
      <c r="P23" s="51">
        <f t="shared" si="0"/>
        <v>263.7641968631693</v>
      </c>
      <c r="Q23" s="8"/>
      <c r="R23" s="7"/>
      <c r="S23" s="8"/>
      <c r="T23" s="8"/>
      <c r="U23" s="8"/>
      <c r="V23" s="8"/>
      <c r="W23" s="8"/>
      <c r="X23" s="8"/>
      <c r="Y23" s="5"/>
      <c r="Z23" s="9"/>
      <c r="AA23" s="9"/>
      <c r="AB23" s="5"/>
      <c r="AC23" s="5"/>
      <c r="AD23" s="5"/>
      <c r="AE23" s="5"/>
    </row>
    <row r="24" spans="1:31" ht="24.75" customHeight="1">
      <c r="A24" s="76" t="s">
        <v>8</v>
      </c>
      <c r="B24" s="22" t="s">
        <v>38</v>
      </c>
      <c r="C24" s="23">
        <v>13408</v>
      </c>
      <c r="D24" s="23">
        <v>15819</v>
      </c>
      <c r="E24" s="23">
        <v>18108</v>
      </c>
      <c r="F24" s="23">
        <v>22272</v>
      </c>
      <c r="G24" s="23">
        <v>27858</v>
      </c>
      <c r="H24" s="23">
        <v>30360</v>
      </c>
      <c r="I24" s="23">
        <v>36130</v>
      </c>
      <c r="J24" s="23">
        <v>40740</v>
      </c>
      <c r="K24" s="13">
        <v>45483</v>
      </c>
      <c r="L24" s="24">
        <v>50464</v>
      </c>
      <c r="M24" s="25">
        <v>53710</v>
      </c>
      <c r="N24" s="25">
        <v>43418</v>
      </c>
      <c r="O24" s="25">
        <v>48597</v>
      </c>
      <c r="P24" s="52">
        <f t="shared" si="0"/>
        <v>262.4477923627685</v>
      </c>
      <c r="Q24" s="2"/>
      <c r="R24" s="61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s="6" customFormat="1" ht="24.75" customHeight="1">
      <c r="A25" s="76" t="s">
        <v>9</v>
      </c>
      <c r="B25" s="17" t="s">
        <v>10</v>
      </c>
      <c r="C25" s="26">
        <v>69.4</v>
      </c>
      <c r="D25" s="26">
        <v>73.9</v>
      </c>
      <c r="E25" s="26">
        <v>72.5</v>
      </c>
      <c r="F25" s="26">
        <v>71.6</v>
      </c>
      <c r="G25" s="26">
        <v>68.9</v>
      </c>
      <c r="H25" s="26">
        <v>44.62</v>
      </c>
      <c r="I25" s="26">
        <v>54.56</v>
      </c>
      <c r="J25" s="26">
        <v>62.17</v>
      </c>
      <c r="K25" s="19">
        <v>71.1</v>
      </c>
      <c r="L25" s="37">
        <v>72.8</v>
      </c>
      <c r="M25" s="35">
        <v>75.1</v>
      </c>
      <c r="N25" s="35">
        <v>78.7</v>
      </c>
      <c r="O25" s="35">
        <v>76.9</v>
      </c>
      <c r="P25" s="51">
        <f t="shared" si="0"/>
        <v>10.806916426512968</v>
      </c>
      <c r="Q25" s="5"/>
      <c r="R25" s="7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24.75" customHeight="1">
      <c r="A26" s="75" t="s">
        <v>11</v>
      </c>
      <c r="B26" s="27" t="s">
        <v>12</v>
      </c>
      <c r="C26" s="28">
        <v>98</v>
      </c>
      <c r="D26" s="28">
        <v>104</v>
      </c>
      <c r="E26" s="28">
        <v>98</v>
      </c>
      <c r="F26" s="28">
        <v>112</v>
      </c>
      <c r="G26" s="28">
        <v>112</v>
      </c>
      <c r="H26" s="28">
        <v>126</v>
      </c>
      <c r="I26" s="28">
        <v>146</v>
      </c>
      <c r="J26" s="28">
        <v>174</v>
      </c>
      <c r="K26" s="38">
        <v>219</v>
      </c>
      <c r="L26" s="29">
        <v>263</v>
      </c>
      <c r="M26" s="30">
        <v>260</v>
      </c>
      <c r="N26" s="30">
        <v>227</v>
      </c>
      <c r="O26" s="30">
        <v>246</v>
      </c>
      <c r="P26" s="52">
        <f t="shared" si="0"/>
        <v>151.0204081632653</v>
      </c>
      <c r="Q26" s="10"/>
      <c r="R26" s="62"/>
      <c r="S26" s="10"/>
      <c r="T26" s="10"/>
      <c r="U26" s="10"/>
      <c r="V26" s="10"/>
      <c r="W26" s="10"/>
      <c r="X26" s="10"/>
      <c r="Y26" s="12"/>
      <c r="Z26" s="11"/>
      <c r="AA26" s="11"/>
      <c r="AB26" s="2"/>
      <c r="AC26" s="2"/>
      <c r="AD26" s="2"/>
      <c r="AE26" s="2"/>
    </row>
    <row r="27" spans="1:31" s="6" customFormat="1" ht="24.75" customHeight="1">
      <c r="A27" s="76" t="s">
        <v>13</v>
      </c>
      <c r="B27" s="17" t="s">
        <v>12</v>
      </c>
      <c r="C27" s="18">
        <v>96</v>
      </c>
      <c r="D27" s="18">
        <v>102</v>
      </c>
      <c r="E27" s="18">
        <v>96</v>
      </c>
      <c r="F27" s="18">
        <v>110</v>
      </c>
      <c r="G27" s="18">
        <v>110</v>
      </c>
      <c r="H27" s="18">
        <v>124</v>
      </c>
      <c r="I27" s="18">
        <v>143</v>
      </c>
      <c r="J27" s="18">
        <v>171</v>
      </c>
      <c r="K27" s="19">
        <v>215</v>
      </c>
      <c r="L27" s="20">
        <v>259</v>
      </c>
      <c r="M27" s="21">
        <v>257</v>
      </c>
      <c r="N27" s="21">
        <v>224</v>
      </c>
      <c r="O27" s="21">
        <v>243</v>
      </c>
      <c r="P27" s="51">
        <f t="shared" si="0"/>
        <v>153.125</v>
      </c>
      <c r="Q27" s="5"/>
      <c r="R27" s="7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24.75" customHeight="1">
      <c r="A28" s="76" t="s">
        <v>14</v>
      </c>
      <c r="B28" s="22" t="s">
        <v>12</v>
      </c>
      <c r="C28" s="23">
        <v>2</v>
      </c>
      <c r="D28" s="23">
        <v>2</v>
      </c>
      <c r="E28" s="23">
        <v>2</v>
      </c>
      <c r="F28" s="23">
        <v>2</v>
      </c>
      <c r="G28" s="23">
        <v>2</v>
      </c>
      <c r="H28" s="23">
        <v>2</v>
      </c>
      <c r="I28" s="23">
        <v>3</v>
      </c>
      <c r="J28" s="23">
        <v>3</v>
      </c>
      <c r="K28" s="13">
        <v>4</v>
      </c>
      <c r="L28" s="24">
        <v>4</v>
      </c>
      <c r="M28" s="25">
        <v>3</v>
      </c>
      <c r="N28" s="25">
        <v>3</v>
      </c>
      <c r="O28" s="25">
        <v>3</v>
      </c>
      <c r="P28" s="52">
        <f t="shared" si="0"/>
        <v>50</v>
      </c>
      <c r="Q28" s="2"/>
      <c r="R28" s="61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s="6" customFormat="1" ht="24.75" customHeight="1">
      <c r="A29" s="75" t="s">
        <v>15</v>
      </c>
      <c r="B29" s="31" t="s">
        <v>38</v>
      </c>
      <c r="C29" s="32">
        <v>1631</v>
      </c>
      <c r="D29" s="32">
        <v>1884</v>
      </c>
      <c r="E29" s="32">
        <v>2092</v>
      </c>
      <c r="F29" s="32">
        <v>2579</v>
      </c>
      <c r="G29" s="32">
        <v>3138</v>
      </c>
      <c r="H29" s="32">
        <v>3420</v>
      </c>
      <c r="I29" s="32">
        <v>4180</v>
      </c>
      <c r="J29" s="32">
        <v>4940</v>
      </c>
      <c r="K29" s="39">
        <v>5467</v>
      </c>
      <c r="L29" s="33">
        <v>6006</v>
      </c>
      <c r="M29" s="34">
        <v>6487</v>
      </c>
      <c r="N29" s="34">
        <v>5143</v>
      </c>
      <c r="O29" s="34">
        <v>5691</v>
      </c>
      <c r="P29" s="51">
        <f t="shared" si="0"/>
        <v>248.92703862660946</v>
      </c>
      <c r="Q29" s="5"/>
      <c r="R29" s="63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24.75" customHeight="1">
      <c r="A30" s="76" t="s">
        <v>16</v>
      </c>
      <c r="B30" s="22" t="s">
        <v>38</v>
      </c>
      <c r="C30" s="23">
        <v>1248</v>
      </c>
      <c r="D30" s="23">
        <v>1473</v>
      </c>
      <c r="E30" s="23">
        <v>1680</v>
      </c>
      <c r="F30" s="23">
        <v>2058</v>
      </c>
      <c r="G30" s="23">
        <v>2561</v>
      </c>
      <c r="H30" s="23">
        <v>2800</v>
      </c>
      <c r="I30" s="23">
        <v>3390</v>
      </c>
      <c r="J30" s="23">
        <v>3950</v>
      </c>
      <c r="K30" s="13">
        <v>4297</v>
      </c>
      <c r="L30" s="24">
        <v>4705</v>
      </c>
      <c r="M30" s="25">
        <v>5085</v>
      </c>
      <c r="N30" s="25">
        <v>3977</v>
      </c>
      <c r="O30" s="25">
        <v>4471</v>
      </c>
      <c r="P30" s="52">
        <f t="shared" si="0"/>
        <v>258.2532051282051</v>
      </c>
      <c r="Q30" s="2"/>
      <c r="R30" s="61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s="6" customFormat="1" ht="24.75" customHeight="1">
      <c r="A31" s="76" t="s">
        <v>17</v>
      </c>
      <c r="B31" s="17" t="s">
        <v>38</v>
      </c>
      <c r="C31" s="18">
        <v>371</v>
      </c>
      <c r="D31" s="18">
        <v>401</v>
      </c>
      <c r="E31" s="18">
        <v>399</v>
      </c>
      <c r="F31" s="18">
        <v>509</v>
      </c>
      <c r="G31" s="18">
        <v>562</v>
      </c>
      <c r="H31" s="18">
        <v>610</v>
      </c>
      <c r="I31" s="18">
        <v>770</v>
      </c>
      <c r="J31" s="18">
        <v>960</v>
      </c>
      <c r="K31" s="19">
        <v>1142</v>
      </c>
      <c r="L31" s="20">
        <v>1272</v>
      </c>
      <c r="M31" s="21">
        <v>1375</v>
      </c>
      <c r="N31" s="21">
        <v>1134</v>
      </c>
      <c r="O31" s="21">
        <v>1195</v>
      </c>
      <c r="P31" s="51">
        <f t="shared" si="0"/>
        <v>222.10242587601078</v>
      </c>
      <c r="Q31" s="5"/>
      <c r="R31" s="7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24.75" customHeight="1">
      <c r="A32" s="76" t="s">
        <v>18</v>
      </c>
      <c r="B32" s="22" t="s">
        <v>38</v>
      </c>
      <c r="C32" s="23">
        <v>12</v>
      </c>
      <c r="D32" s="23">
        <v>10</v>
      </c>
      <c r="E32" s="23">
        <v>13</v>
      </c>
      <c r="F32" s="23">
        <v>12</v>
      </c>
      <c r="G32" s="23">
        <v>14</v>
      </c>
      <c r="H32" s="23">
        <v>10</v>
      </c>
      <c r="I32" s="23">
        <v>20</v>
      </c>
      <c r="J32" s="23">
        <v>30</v>
      </c>
      <c r="K32" s="13">
        <v>29</v>
      </c>
      <c r="L32" s="24">
        <v>28</v>
      </c>
      <c r="M32" s="25">
        <v>27</v>
      </c>
      <c r="N32" s="25">
        <v>32</v>
      </c>
      <c r="O32" s="25">
        <v>24</v>
      </c>
      <c r="P32" s="52">
        <f t="shared" si="0"/>
        <v>100</v>
      </c>
      <c r="Q32" s="2"/>
      <c r="R32" s="61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s="6" customFormat="1" ht="24.75" customHeight="1">
      <c r="A33" s="76" t="s">
        <v>19</v>
      </c>
      <c r="B33" s="17" t="s">
        <v>20</v>
      </c>
      <c r="C33" s="26">
        <v>66.4</v>
      </c>
      <c r="D33" s="26">
        <v>70.4</v>
      </c>
      <c r="E33" s="26">
        <v>66.3</v>
      </c>
      <c r="F33" s="26">
        <v>65.8</v>
      </c>
      <c r="G33" s="26">
        <v>61</v>
      </c>
      <c r="H33" s="26">
        <v>59.7</v>
      </c>
      <c r="I33" s="26">
        <v>55.1</v>
      </c>
      <c r="J33" s="26">
        <v>56</v>
      </c>
      <c r="K33" s="26">
        <v>61</v>
      </c>
      <c r="L33" s="20">
        <v>61.7</v>
      </c>
      <c r="M33" s="21">
        <v>61.8</v>
      </c>
      <c r="N33" s="21">
        <v>64.3</v>
      </c>
      <c r="O33" s="35">
        <v>66.7</v>
      </c>
      <c r="P33" s="51">
        <f t="shared" si="0"/>
        <v>0.4518072289156583</v>
      </c>
      <c r="Q33" s="5"/>
      <c r="R33" s="7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8" customHeight="1">
      <c r="A34" s="72" t="s">
        <v>36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4"/>
      <c r="Q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16" ht="18" customHeight="1">
      <c r="A35" s="53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54"/>
    </row>
    <row r="36" spans="1:16" ht="18" customHeight="1" thickBot="1">
      <c r="A36" s="55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7"/>
    </row>
  </sheetData>
  <sheetProtection/>
  <mergeCells count="3">
    <mergeCell ref="A1:P1"/>
    <mergeCell ref="A2:P2"/>
    <mergeCell ref="A34:P34"/>
  </mergeCells>
  <printOptions/>
  <pageMargins left="0.4724409448818898" right="0.2362204724409449" top="1.3779527559055118" bottom="0" header="0" footer="0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S 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</dc:creator>
  <cp:keywords/>
  <dc:description/>
  <cp:lastModifiedBy>Lenovo</cp:lastModifiedBy>
  <cp:lastPrinted>2014-11-20T12:10:24Z</cp:lastPrinted>
  <dcterms:created xsi:type="dcterms:W3CDTF">2000-11-10T05:05:10Z</dcterms:created>
  <dcterms:modified xsi:type="dcterms:W3CDTF">2014-12-27T07:08:52Z</dcterms:modified>
  <cp:category/>
  <cp:version/>
  <cp:contentType/>
  <cp:contentStatus/>
</cp:coreProperties>
</file>