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06" windowWidth="9720" windowHeight="6600" activeTab="0"/>
  </bookViews>
  <sheets>
    <sheet name="T 23.1" sheetId="1" r:id="rId1"/>
  </sheets>
  <definedNames>
    <definedName name="\x">#N/A</definedName>
    <definedName name="\z">#N/A</definedName>
    <definedName name="_Regression_Int" localSheetId="0" hidden="1">1</definedName>
    <definedName name="ABC">'T 23.1'!$IF$8109</definedName>
    <definedName name="_xlnm.Print_Area" localSheetId="0">'T 23.1'!$A$1:$O$36</definedName>
    <definedName name="Print_Area_MI" localSheetId="0">'T 23.1'!$A$1:$L$34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<sst xmlns="http://schemas.openxmlformats.org/spreadsheetml/2006/main" count="73" uniqueCount="41">
  <si>
    <t xml:space="preserve">      Item/Year</t>
  </si>
  <si>
    <t>Unit</t>
  </si>
  <si>
    <t xml:space="preserve">          1</t>
  </si>
  <si>
    <t xml:space="preserve"> I. Domestic  Services (1)</t>
  </si>
  <si>
    <t xml:space="preserve">    1. Hours flown</t>
  </si>
  <si>
    <t>'000 hr.</t>
  </si>
  <si>
    <t xml:space="preserve">    2. Aircraft kilometres flown</t>
  </si>
  <si>
    <t xml:space="preserve">    3. Passengers carried</t>
  </si>
  <si>
    <t>'000 no.</t>
  </si>
  <si>
    <t xml:space="preserve">    4. Passenger kilometres performed</t>
  </si>
  <si>
    <t xml:space="preserve">    5. Passenger load factor</t>
  </si>
  <si>
    <t xml:space="preserve"> Percentage</t>
  </si>
  <si>
    <t xml:space="preserve">    6. Cargo carried</t>
  </si>
  <si>
    <t>'000 tonne</t>
  </si>
  <si>
    <t xml:space="preserve">         (i) Freight</t>
  </si>
  <si>
    <t xml:space="preserve">        (ii) Mail</t>
  </si>
  <si>
    <t xml:space="preserve">    7.Tonne kilometres performed</t>
  </si>
  <si>
    <t xml:space="preserve">         (i) Passenger</t>
  </si>
  <si>
    <t xml:space="preserve">        (ii) Freight</t>
  </si>
  <si>
    <t xml:space="preserve">       (iii) Mail</t>
  </si>
  <si>
    <t xml:space="preserve">    8. Weight load factor</t>
  </si>
  <si>
    <t>Percentage</t>
  </si>
  <si>
    <t>II. International Services</t>
  </si>
  <si>
    <t xml:space="preserve"> CIVIL AVIATION</t>
  </si>
  <si>
    <t xml:space="preserve"> 2002-03</t>
  </si>
  <si>
    <t xml:space="preserve"> 2001-02</t>
  </si>
  <si>
    <t xml:space="preserve"> 2003-04</t>
  </si>
  <si>
    <t xml:space="preserve"> 2004-05</t>
  </si>
  <si>
    <t>Million km.</t>
  </si>
  <si>
    <t>2005-06</t>
  </si>
  <si>
    <t>2006-07</t>
  </si>
  <si>
    <t>2007-08</t>
  </si>
  <si>
    <t>2008-09</t>
  </si>
  <si>
    <t xml:space="preserve">2009-10 </t>
  </si>
  <si>
    <t>2010-11</t>
  </si>
  <si>
    <t xml:space="preserve"> Table 23.1- INDIAN SCHEDULED OPERATIONS</t>
  </si>
  <si>
    <t>2011-12</t>
  </si>
  <si>
    <t>Source : Directorate General of Civil Aviation,  Ministry of Civil Aviation</t>
  </si>
  <si>
    <t>2012-13</t>
  </si>
  <si>
    <t xml:space="preserve">Million </t>
  </si>
  <si>
    <t>Percentage Growth         (2001-02 to 2012-13)</t>
  </si>
</sst>
</file>

<file path=xl/styles.xml><?xml version="1.0" encoding="utf-8"?>
<styleSheet xmlns="http://schemas.openxmlformats.org/spreadsheetml/2006/main">
  <numFmts count="34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_)"/>
    <numFmt numFmtId="179" formatCode="0.0_)"/>
    <numFmt numFmtId="180" formatCode="0.00_)"/>
    <numFmt numFmtId="181" formatCode="0.000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0.0"/>
    <numFmt numFmtId="186" formatCode="0.000"/>
    <numFmt numFmtId="187" formatCode="0.0000"/>
    <numFmt numFmtId="188" formatCode="0.000000"/>
    <numFmt numFmtId="189" formatCode="0.0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left" vertical="top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5" borderId="12" xfId="0" applyFont="1" applyFill="1" applyBorder="1" applyAlignment="1" applyProtection="1">
      <alignment horizontal="left"/>
      <protection/>
    </xf>
    <xf numFmtId="0" fontId="2" fillId="35" borderId="13" xfId="0" applyFont="1" applyFill="1" applyBorder="1" applyAlignment="1">
      <alignment/>
    </xf>
    <xf numFmtId="49" fontId="2" fillId="35" borderId="13" xfId="0" applyNumberFormat="1" applyFont="1" applyFill="1" applyBorder="1" applyAlignment="1">
      <alignment horizontal="right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4" borderId="12" xfId="0" applyFont="1" applyFill="1" applyBorder="1" applyAlignment="1" applyProtection="1">
      <alignment horizontal="left"/>
      <protection/>
    </xf>
    <xf numFmtId="37" fontId="2" fillId="34" borderId="13" xfId="0" applyNumberFormat="1" applyFont="1" applyFill="1" applyBorder="1" applyAlignment="1" applyProtection="1">
      <alignment horizontal="right"/>
      <protection/>
    </xf>
    <xf numFmtId="1" fontId="2" fillId="34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35" borderId="12" xfId="0" applyFont="1" applyFill="1" applyBorder="1" applyAlignment="1" applyProtection="1">
      <alignment horizontal="left"/>
      <protection/>
    </xf>
    <xf numFmtId="37" fontId="2" fillId="35" borderId="13" xfId="0" applyNumberFormat="1" applyFont="1" applyFill="1" applyBorder="1" applyAlignment="1" applyProtection="1">
      <alignment horizontal="right"/>
      <protection/>
    </xf>
    <xf numFmtId="1" fontId="2" fillId="35" borderId="13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/>
    </xf>
    <xf numFmtId="37" fontId="3" fillId="35" borderId="13" xfId="0" applyNumberFormat="1" applyFont="1" applyFill="1" applyBorder="1" applyAlignment="1" applyProtection="1">
      <alignment horizontal="right"/>
      <protection/>
    </xf>
    <xf numFmtId="1" fontId="3" fillId="35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right"/>
    </xf>
    <xf numFmtId="0" fontId="3" fillId="34" borderId="12" xfId="0" applyFont="1" applyFill="1" applyBorder="1" applyAlignment="1" applyProtection="1">
      <alignment horizontal="left"/>
      <protection/>
    </xf>
    <xf numFmtId="37" fontId="3" fillId="34" borderId="13" xfId="0" applyNumberFormat="1" applyFont="1" applyFill="1" applyBorder="1" applyAlignment="1" applyProtection="1">
      <alignment horizontal="right"/>
      <protection/>
    </xf>
    <xf numFmtId="1" fontId="3" fillId="34" borderId="13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185" fontId="2" fillId="34" borderId="15" xfId="0" applyNumberFormat="1" applyFont="1" applyFill="1" applyBorder="1" applyAlignment="1">
      <alignment horizontal="right"/>
    </xf>
    <xf numFmtId="37" fontId="2" fillId="35" borderId="13" xfId="0" applyNumberFormat="1" applyFont="1" applyFill="1" applyBorder="1" applyAlignment="1" applyProtection="1">
      <alignment/>
      <protection/>
    </xf>
    <xf numFmtId="185" fontId="2" fillId="34" borderId="13" xfId="0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left"/>
      <protection/>
    </xf>
    <xf numFmtId="37" fontId="3" fillId="33" borderId="15" xfId="0" applyNumberFormat="1" applyFont="1" applyFill="1" applyBorder="1" applyAlignment="1" applyProtection="1">
      <alignment horizontal="center" vertical="top"/>
      <protection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>
      <alignment/>
    </xf>
    <xf numFmtId="2" fontId="2" fillId="34" borderId="19" xfId="0" applyNumberFormat="1" applyFont="1" applyFill="1" applyBorder="1" applyAlignment="1">
      <alignment/>
    </xf>
    <xf numFmtId="2" fontId="2" fillId="35" borderId="19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2" fontId="3" fillId="34" borderId="19" xfId="0" applyNumberFormat="1" applyFont="1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>
      <alignment horizontal="left"/>
    </xf>
    <xf numFmtId="0" fontId="3" fillId="35" borderId="26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6"/>
  <sheetViews>
    <sheetView showGridLines="0" tabSelected="1" view="pageBreakPreview" zoomScaleNormal="50" zoomScaleSheetLayoutView="100" zoomScalePageLayoutView="0" workbookViewId="0" topLeftCell="A19">
      <selection activeCell="O6" sqref="O6"/>
    </sheetView>
  </sheetViews>
  <sheetFormatPr defaultColWidth="6.00390625" defaultRowHeight="12.75" customHeight="1"/>
  <cols>
    <col min="1" max="1" width="26.00390625" style="1" customWidth="1"/>
    <col min="2" max="2" width="12.25390625" style="1" customWidth="1"/>
    <col min="3" max="3" width="8.625" style="1" customWidth="1"/>
    <col min="4" max="5" width="8.00390625" style="1" customWidth="1"/>
    <col min="6" max="6" width="9.25390625" style="1" customWidth="1"/>
    <col min="7" max="7" width="8.125" style="1" customWidth="1"/>
    <col min="8" max="8" width="8.25390625" style="1" customWidth="1"/>
    <col min="9" max="9" width="7.875" style="1" customWidth="1"/>
    <col min="10" max="10" width="8.25390625" style="1" customWidth="1"/>
    <col min="11" max="11" width="8.50390625" style="1" customWidth="1"/>
    <col min="12" max="12" width="8.375" style="1" customWidth="1"/>
    <col min="13" max="14" width="8.875" style="1" customWidth="1"/>
    <col min="15" max="15" width="16.00390625" style="1" customWidth="1"/>
    <col min="16" max="16384" width="6.00390625" style="1" customWidth="1"/>
  </cols>
  <sheetData>
    <row r="1" spans="1:30" ht="18" customHeight="1">
      <c r="A1" s="67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70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5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32.25" customHeight="1">
      <c r="A4" s="13" t="s">
        <v>0</v>
      </c>
      <c r="B4" s="50" t="s">
        <v>1</v>
      </c>
      <c r="C4" s="51" t="s">
        <v>25</v>
      </c>
      <c r="D4" s="51" t="s">
        <v>24</v>
      </c>
      <c r="E4" s="51" t="s">
        <v>26</v>
      </c>
      <c r="F4" s="51" t="s">
        <v>27</v>
      </c>
      <c r="G4" s="51" t="s">
        <v>29</v>
      </c>
      <c r="H4" s="51" t="s">
        <v>30</v>
      </c>
      <c r="I4" s="51" t="s">
        <v>31</v>
      </c>
      <c r="J4" s="51" t="s">
        <v>32</v>
      </c>
      <c r="K4" s="52" t="s">
        <v>33</v>
      </c>
      <c r="L4" s="51" t="s">
        <v>34</v>
      </c>
      <c r="M4" s="51" t="s">
        <v>36</v>
      </c>
      <c r="N4" s="51" t="s">
        <v>38</v>
      </c>
      <c r="O4" s="66" t="s">
        <v>40</v>
      </c>
      <c r="AA4" s="2"/>
      <c r="AB4" s="2"/>
      <c r="AC4" s="2"/>
      <c r="AD4" s="2"/>
    </row>
    <row r="5" spans="1:30" ht="24.75" customHeight="1">
      <c r="A5" s="14" t="s">
        <v>2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53">
        <v>12</v>
      </c>
      <c r="M5" s="53">
        <v>13</v>
      </c>
      <c r="N5" s="53">
        <v>14</v>
      </c>
      <c r="O5" s="55">
        <v>15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4.75" customHeight="1">
      <c r="A6" s="15" t="s">
        <v>3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16"/>
      <c r="N6" s="19"/>
      <c r="O6" s="5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6" customFormat="1" ht="24.75" customHeight="1">
      <c r="A7" s="20" t="s">
        <v>4</v>
      </c>
      <c r="B7" s="21" t="s">
        <v>5</v>
      </c>
      <c r="C7" s="22">
        <v>267</v>
      </c>
      <c r="D7" s="22">
        <v>295</v>
      </c>
      <c r="E7" s="22">
        <v>344</v>
      </c>
      <c r="F7" s="22">
        <v>399</v>
      </c>
      <c r="G7" s="22">
        <v>475</v>
      </c>
      <c r="H7" s="22">
        <v>648</v>
      </c>
      <c r="I7" s="22">
        <v>806</v>
      </c>
      <c r="J7" s="22">
        <v>808</v>
      </c>
      <c r="K7" s="23">
        <v>821</v>
      </c>
      <c r="L7" s="24">
        <v>894</v>
      </c>
      <c r="M7" s="25">
        <v>988</v>
      </c>
      <c r="N7" s="25">
        <v>895</v>
      </c>
      <c r="O7" s="57">
        <f>SUM(N7-C7)/C7*100</f>
        <v>235.20599250936328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4.75" customHeight="1">
      <c r="A8" s="26" t="s">
        <v>6</v>
      </c>
      <c r="B8" s="27" t="s">
        <v>28</v>
      </c>
      <c r="C8" s="28">
        <v>147.1</v>
      </c>
      <c r="D8" s="28">
        <v>165.8</v>
      </c>
      <c r="E8" s="28">
        <v>189.3</v>
      </c>
      <c r="F8" s="28">
        <v>213.6</v>
      </c>
      <c r="G8" s="28">
        <v>252.7</v>
      </c>
      <c r="H8" s="28">
        <f>0.35*1000</f>
        <v>350</v>
      </c>
      <c r="I8" s="28">
        <v>440</v>
      </c>
      <c r="J8" s="28">
        <v>430</v>
      </c>
      <c r="K8" s="28">
        <v>413</v>
      </c>
      <c r="L8" s="29">
        <v>439</v>
      </c>
      <c r="M8" s="30">
        <v>500</v>
      </c>
      <c r="N8" s="30">
        <v>472</v>
      </c>
      <c r="O8" s="58">
        <f>SUM(N8-C8)/C8*100</f>
        <v>220.87015635622026</v>
      </c>
      <c r="P8" s="3"/>
      <c r="Q8" s="3"/>
      <c r="R8" s="3"/>
      <c r="S8" s="3"/>
      <c r="T8" s="3"/>
      <c r="U8" s="3"/>
      <c r="V8" s="3"/>
      <c r="W8" s="3"/>
      <c r="X8" s="4"/>
      <c r="Y8" s="3"/>
      <c r="Z8" s="3"/>
      <c r="AA8" s="2"/>
      <c r="AB8" s="2"/>
      <c r="AC8" s="2"/>
      <c r="AD8" s="2"/>
    </row>
    <row r="9" spans="1:30" s="6" customFormat="1" ht="24.75" customHeight="1">
      <c r="A9" s="20" t="s">
        <v>7</v>
      </c>
      <c r="B9" s="21" t="s">
        <v>8</v>
      </c>
      <c r="C9" s="22">
        <v>12854</v>
      </c>
      <c r="D9" s="22">
        <v>13951</v>
      </c>
      <c r="E9" s="22">
        <v>15677</v>
      </c>
      <c r="F9" s="22">
        <v>19445</v>
      </c>
      <c r="G9" s="22">
        <v>25205</v>
      </c>
      <c r="H9" s="22">
        <v>35793</v>
      </c>
      <c r="I9" s="22">
        <v>44355</v>
      </c>
      <c r="J9" s="22">
        <v>39467</v>
      </c>
      <c r="K9" s="23">
        <v>45337</v>
      </c>
      <c r="L9" s="24">
        <v>53843</v>
      </c>
      <c r="M9" s="25">
        <v>60837</v>
      </c>
      <c r="N9" s="25">
        <v>57647</v>
      </c>
      <c r="O9" s="57">
        <f aca="true" t="shared" si="0" ref="O9:O32">SUM(N9-C9)/C9*100</f>
        <v>348.4751828224677</v>
      </c>
      <c r="P9" s="8"/>
      <c r="Q9" s="8"/>
      <c r="R9" s="8"/>
      <c r="S9" s="8"/>
      <c r="T9" s="8"/>
      <c r="U9" s="8"/>
      <c r="V9" s="8"/>
      <c r="W9" s="8"/>
      <c r="X9" s="5"/>
      <c r="Y9" s="9"/>
      <c r="Z9" s="9"/>
      <c r="AA9" s="7"/>
      <c r="AB9" s="5"/>
      <c r="AC9" s="5"/>
      <c r="AD9" s="5"/>
    </row>
    <row r="10" spans="1:30" ht="24.75" customHeight="1">
      <c r="A10" s="26" t="s">
        <v>9</v>
      </c>
      <c r="B10" s="27" t="s">
        <v>39</v>
      </c>
      <c r="C10" s="28">
        <v>11572</v>
      </c>
      <c r="D10" s="28">
        <v>12848</v>
      </c>
      <c r="E10" s="28">
        <v>14566</v>
      </c>
      <c r="F10" s="28">
        <v>18030</v>
      </c>
      <c r="G10" s="28">
        <v>23709</v>
      </c>
      <c r="H10" s="28">
        <v>33520</v>
      </c>
      <c r="I10" s="28">
        <v>41720</v>
      </c>
      <c r="J10" s="28">
        <v>37700</v>
      </c>
      <c r="K10" s="16">
        <v>43959</v>
      </c>
      <c r="L10" s="29">
        <v>52707</v>
      </c>
      <c r="M10" s="30">
        <v>59084</v>
      </c>
      <c r="N10" s="30">
        <v>56553</v>
      </c>
      <c r="O10" s="58">
        <f t="shared" si="0"/>
        <v>388.7054960248876</v>
      </c>
      <c r="P10" s="10"/>
      <c r="Q10" s="10"/>
      <c r="R10" s="10"/>
      <c r="S10" s="10"/>
      <c r="T10" s="10"/>
      <c r="U10" s="10"/>
      <c r="V10" s="10"/>
      <c r="W10" s="10"/>
      <c r="X10" s="10"/>
      <c r="Y10" s="11"/>
      <c r="Z10" s="11"/>
      <c r="AA10" s="2"/>
      <c r="AB10" s="2"/>
      <c r="AC10" s="2"/>
      <c r="AD10" s="2"/>
    </row>
    <row r="11" spans="1:30" s="6" customFormat="1" ht="24.75" customHeight="1">
      <c r="A11" s="20" t="s">
        <v>10</v>
      </c>
      <c r="B11" s="21" t="s">
        <v>11</v>
      </c>
      <c r="C11" s="31">
        <v>55.5</v>
      </c>
      <c r="D11" s="31">
        <v>56.3</v>
      </c>
      <c r="E11" s="31">
        <v>58.4</v>
      </c>
      <c r="F11" s="31">
        <v>64.9</v>
      </c>
      <c r="G11" s="31">
        <v>67.6</v>
      </c>
      <c r="H11" s="31">
        <v>68.8</v>
      </c>
      <c r="I11" s="31">
        <v>68.9</v>
      </c>
      <c r="J11" s="31">
        <v>63.7</v>
      </c>
      <c r="K11" s="31">
        <v>72</v>
      </c>
      <c r="L11" s="24">
        <v>77.3</v>
      </c>
      <c r="M11" s="25">
        <v>75.1</v>
      </c>
      <c r="N11" s="25">
        <v>74.6</v>
      </c>
      <c r="O11" s="57">
        <f t="shared" si="0"/>
        <v>34.4144144144144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4.75" customHeight="1">
      <c r="A12" s="15" t="s">
        <v>12</v>
      </c>
      <c r="B12" s="32" t="s">
        <v>13</v>
      </c>
      <c r="C12" s="33">
        <v>161</v>
      </c>
      <c r="D12" s="33">
        <v>179</v>
      </c>
      <c r="E12" s="33">
        <v>198</v>
      </c>
      <c r="F12" s="33">
        <v>245</v>
      </c>
      <c r="G12" s="33">
        <v>256</v>
      </c>
      <c r="H12" s="33">
        <f>H13+H14</f>
        <v>266</v>
      </c>
      <c r="I12" s="33">
        <f>I13+I14</f>
        <v>302</v>
      </c>
      <c r="J12" s="33">
        <f>J13+J14</f>
        <v>278</v>
      </c>
      <c r="K12" s="33">
        <v>328</v>
      </c>
      <c r="L12" s="34">
        <v>382</v>
      </c>
      <c r="M12" s="35">
        <v>361</v>
      </c>
      <c r="N12" s="35">
        <v>360</v>
      </c>
      <c r="O12" s="65">
        <f t="shared" si="0"/>
        <v>123.6024844720497</v>
      </c>
      <c r="Q12" s="2"/>
      <c r="R12" s="2"/>
      <c r="AA12" s="2"/>
      <c r="AB12" s="2"/>
      <c r="AC12" s="2"/>
      <c r="AD12" s="2"/>
    </row>
    <row r="13" spans="1:30" s="6" customFormat="1" ht="24.75" customHeight="1">
      <c r="A13" s="20" t="s">
        <v>14</v>
      </c>
      <c r="B13" s="21" t="s">
        <v>13</v>
      </c>
      <c r="C13" s="22">
        <v>138</v>
      </c>
      <c r="D13" s="22">
        <v>156</v>
      </c>
      <c r="E13" s="22">
        <v>177</v>
      </c>
      <c r="F13" s="22">
        <v>218</v>
      </c>
      <c r="G13" s="22">
        <v>225</v>
      </c>
      <c r="H13" s="22">
        <v>246</v>
      </c>
      <c r="I13" s="22">
        <v>282</v>
      </c>
      <c r="J13" s="22">
        <v>253</v>
      </c>
      <c r="K13" s="23">
        <v>298</v>
      </c>
      <c r="L13" s="24">
        <v>361</v>
      </c>
      <c r="M13" s="25">
        <v>345</v>
      </c>
      <c r="N13" s="25">
        <v>355</v>
      </c>
      <c r="O13" s="57">
        <f t="shared" si="0"/>
        <v>157.24637681159422</v>
      </c>
      <c r="P13" s="5"/>
      <c r="Q13" s="8"/>
      <c r="R13" s="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4.75" customHeight="1">
      <c r="A14" s="26" t="s">
        <v>15</v>
      </c>
      <c r="B14" s="27" t="s">
        <v>13</v>
      </c>
      <c r="C14" s="28">
        <v>23</v>
      </c>
      <c r="D14" s="28">
        <v>23</v>
      </c>
      <c r="E14" s="28">
        <v>21</v>
      </c>
      <c r="F14" s="28">
        <v>27</v>
      </c>
      <c r="G14" s="28">
        <v>31</v>
      </c>
      <c r="H14" s="28">
        <v>20</v>
      </c>
      <c r="I14" s="28">
        <v>20</v>
      </c>
      <c r="J14" s="28">
        <v>25</v>
      </c>
      <c r="K14" s="16">
        <v>30</v>
      </c>
      <c r="L14" s="29">
        <v>21</v>
      </c>
      <c r="M14" s="30">
        <v>15</v>
      </c>
      <c r="N14" s="30">
        <v>4</v>
      </c>
      <c r="O14" s="58">
        <f t="shared" si="0"/>
        <v>-82.6086956521739</v>
      </c>
      <c r="P14" s="2"/>
      <c r="Q14" s="10"/>
      <c r="R14" s="1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6" customFormat="1" ht="24.75" customHeight="1">
      <c r="A15" s="36" t="s">
        <v>16</v>
      </c>
      <c r="B15" s="37" t="s">
        <v>39</v>
      </c>
      <c r="C15" s="38">
        <v>1155</v>
      </c>
      <c r="D15" s="38">
        <v>1273</v>
      </c>
      <c r="E15" s="38">
        <v>1467</v>
      </c>
      <c r="F15" s="38">
        <v>1816</v>
      </c>
      <c r="G15" s="38">
        <v>2340</v>
      </c>
      <c r="H15" s="38">
        <f>H16+H17+H18</f>
        <v>3180</v>
      </c>
      <c r="I15" s="38">
        <f>I16+I17+I18</f>
        <v>3930</v>
      </c>
      <c r="J15" s="38">
        <f>J16+J17+J18</f>
        <v>3520</v>
      </c>
      <c r="K15" s="38">
        <f>K16+K17+K18</f>
        <v>4021</v>
      </c>
      <c r="L15" s="39">
        <v>4758</v>
      </c>
      <c r="M15" s="40">
        <v>5459</v>
      </c>
      <c r="N15" s="40">
        <v>5251</v>
      </c>
      <c r="O15" s="64">
        <f t="shared" si="0"/>
        <v>354.6320346320346</v>
      </c>
      <c r="P15" s="5"/>
      <c r="Q15" s="8"/>
      <c r="R15" s="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4.75" customHeight="1">
      <c r="A16" s="26" t="s">
        <v>17</v>
      </c>
      <c r="B16" s="27" t="s">
        <v>39</v>
      </c>
      <c r="C16" s="28">
        <v>989</v>
      </c>
      <c r="D16" s="28">
        <v>1086</v>
      </c>
      <c r="E16" s="28">
        <v>1257</v>
      </c>
      <c r="F16" s="28">
        <v>1558</v>
      </c>
      <c r="G16" s="28">
        <v>2067</v>
      </c>
      <c r="H16" s="16">
        <v>2910</v>
      </c>
      <c r="I16" s="16">
        <v>3640</v>
      </c>
      <c r="J16" s="16">
        <v>3260</v>
      </c>
      <c r="K16" s="16">
        <v>3706</v>
      </c>
      <c r="L16" s="29">
        <v>4363</v>
      </c>
      <c r="M16" s="30">
        <v>5066</v>
      </c>
      <c r="N16" s="30">
        <v>4839</v>
      </c>
      <c r="O16" s="58">
        <f t="shared" si="0"/>
        <v>389.28210313447926</v>
      </c>
      <c r="P16" s="2"/>
      <c r="Q16" s="10"/>
      <c r="R16" s="1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6" customFormat="1" ht="24.75" customHeight="1">
      <c r="A17" s="20" t="s">
        <v>18</v>
      </c>
      <c r="B17" s="21" t="s">
        <v>39</v>
      </c>
      <c r="C17" s="22">
        <v>143</v>
      </c>
      <c r="D17" s="22">
        <v>164</v>
      </c>
      <c r="E17" s="22">
        <v>191</v>
      </c>
      <c r="F17" s="22">
        <v>229</v>
      </c>
      <c r="G17" s="22">
        <v>238</v>
      </c>
      <c r="H17" s="22">
        <v>250</v>
      </c>
      <c r="I17" s="22">
        <v>270</v>
      </c>
      <c r="J17" s="22">
        <v>240</v>
      </c>
      <c r="K17" s="23">
        <v>286</v>
      </c>
      <c r="L17" s="24">
        <v>374</v>
      </c>
      <c r="M17" s="25">
        <v>375</v>
      </c>
      <c r="N17" s="25">
        <v>395</v>
      </c>
      <c r="O17" s="57">
        <f t="shared" si="0"/>
        <v>176.22377622377624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4.75" customHeight="1">
      <c r="A18" s="26" t="s">
        <v>19</v>
      </c>
      <c r="B18" s="27" t="s">
        <v>39</v>
      </c>
      <c r="C18" s="28">
        <v>23</v>
      </c>
      <c r="D18" s="28">
        <v>23</v>
      </c>
      <c r="E18" s="28">
        <v>19</v>
      </c>
      <c r="F18" s="28">
        <v>29</v>
      </c>
      <c r="G18" s="28">
        <v>35</v>
      </c>
      <c r="H18" s="28">
        <v>20</v>
      </c>
      <c r="I18" s="28">
        <v>20</v>
      </c>
      <c r="J18" s="28">
        <v>20</v>
      </c>
      <c r="K18" s="16">
        <v>29</v>
      </c>
      <c r="L18" s="29">
        <v>20</v>
      </c>
      <c r="M18" s="30">
        <v>18</v>
      </c>
      <c r="N18" s="30">
        <v>17</v>
      </c>
      <c r="O18" s="58">
        <f t="shared" si="0"/>
        <v>-26.08695652173913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6" customFormat="1" ht="24.75" customHeight="1">
      <c r="A19" s="20" t="s">
        <v>20</v>
      </c>
      <c r="B19" s="21" t="s">
        <v>21</v>
      </c>
      <c r="C19" s="31">
        <v>52.2</v>
      </c>
      <c r="D19" s="31">
        <v>53.5</v>
      </c>
      <c r="E19" s="31">
        <v>57.5</v>
      </c>
      <c r="F19" s="31">
        <v>63.9</v>
      </c>
      <c r="G19" s="31">
        <v>67.1</v>
      </c>
      <c r="H19" s="31">
        <v>67.1</v>
      </c>
      <c r="I19" s="31">
        <v>65.7</v>
      </c>
      <c r="J19" s="31">
        <v>59.6</v>
      </c>
      <c r="K19" s="23">
        <v>65.6</v>
      </c>
      <c r="L19" s="24">
        <v>70.2</v>
      </c>
      <c r="M19" s="41">
        <v>68</v>
      </c>
      <c r="N19" s="41">
        <v>67.5</v>
      </c>
      <c r="O19" s="57">
        <f t="shared" si="0"/>
        <v>29.3103448275862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4.75" customHeight="1">
      <c r="A20" s="15" t="s">
        <v>22</v>
      </c>
      <c r="B20" s="42"/>
      <c r="C20" s="28"/>
      <c r="D20" s="28"/>
      <c r="E20" s="28"/>
      <c r="F20" s="28"/>
      <c r="G20" s="28"/>
      <c r="H20" s="28"/>
      <c r="I20" s="28"/>
      <c r="J20" s="28"/>
      <c r="K20" s="16"/>
      <c r="L20" s="29"/>
      <c r="M20" s="30"/>
      <c r="N20" s="30"/>
      <c r="O20" s="5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6" customFormat="1" ht="24.75" customHeight="1">
      <c r="A21" s="20" t="s">
        <v>4</v>
      </c>
      <c r="B21" s="21" t="s">
        <v>5</v>
      </c>
      <c r="C21" s="22">
        <v>111</v>
      </c>
      <c r="D21" s="22">
        <v>129</v>
      </c>
      <c r="E21" s="22">
        <v>146</v>
      </c>
      <c r="F21" s="22">
        <v>175</v>
      </c>
      <c r="G21" s="22">
        <v>237</v>
      </c>
      <c r="H21" s="22">
        <v>269</v>
      </c>
      <c r="I21" s="22">
        <v>338</v>
      </c>
      <c r="J21" s="22">
        <v>403</v>
      </c>
      <c r="K21" s="23">
        <v>433</v>
      </c>
      <c r="L21" s="24">
        <v>462</v>
      </c>
      <c r="M21" s="25">
        <v>473</v>
      </c>
      <c r="N21" s="25">
        <v>354</v>
      </c>
      <c r="O21" s="57">
        <f t="shared" si="0"/>
        <v>218.9189189189189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4.75" customHeight="1">
      <c r="A22" s="26" t="s">
        <v>6</v>
      </c>
      <c r="B22" s="27" t="s">
        <v>28</v>
      </c>
      <c r="C22" s="28">
        <v>74.5</v>
      </c>
      <c r="D22" s="28">
        <v>84.5</v>
      </c>
      <c r="E22" s="28">
        <v>97.7</v>
      </c>
      <c r="F22" s="28">
        <v>119.5</v>
      </c>
      <c r="G22" s="28">
        <v>161.8</v>
      </c>
      <c r="H22" s="28">
        <v>190</v>
      </c>
      <c r="I22" s="28">
        <v>240</v>
      </c>
      <c r="J22" s="28">
        <v>290</v>
      </c>
      <c r="K22" s="16">
        <v>304</v>
      </c>
      <c r="L22" s="29">
        <v>323</v>
      </c>
      <c r="M22" s="30">
        <v>330</v>
      </c>
      <c r="N22" s="30">
        <v>247</v>
      </c>
      <c r="O22" s="58">
        <f t="shared" si="0"/>
        <v>231.5436241610738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6" customFormat="1" ht="24.75" customHeight="1">
      <c r="A23" s="20" t="s">
        <v>7</v>
      </c>
      <c r="B23" s="21" t="s">
        <v>8</v>
      </c>
      <c r="C23" s="22">
        <v>3698</v>
      </c>
      <c r="D23" s="22">
        <v>4201</v>
      </c>
      <c r="E23" s="22">
        <v>4493</v>
      </c>
      <c r="F23" s="22">
        <v>5326</v>
      </c>
      <c r="G23" s="22">
        <v>6547</v>
      </c>
      <c r="H23" s="22">
        <v>7561</v>
      </c>
      <c r="I23" s="22">
        <v>9108</v>
      </c>
      <c r="J23" s="22">
        <v>10049</v>
      </c>
      <c r="K23" s="23">
        <v>11611</v>
      </c>
      <c r="L23" s="24">
        <v>13158</v>
      </c>
      <c r="M23" s="25">
        <v>14379</v>
      </c>
      <c r="N23" s="25">
        <v>11783</v>
      </c>
      <c r="O23" s="57">
        <f t="shared" si="0"/>
        <v>218.63169280692264</v>
      </c>
      <c r="P23" s="8"/>
      <c r="Q23" s="8"/>
      <c r="R23" s="8"/>
      <c r="S23" s="8"/>
      <c r="T23" s="8"/>
      <c r="U23" s="8"/>
      <c r="V23" s="8"/>
      <c r="W23" s="8"/>
      <c r="X23" s="5"/>
      <c r="Y23" s="9"/>
      <c r="Z23" s="9"/>
      <c r="AA23" s="5"/>
      <c r="AB23" s="5"/>
      <c r="AC23" s="5"/>
      <c r="AD23" s="5"/>
    </row>
    <row r="24" spans="1:30" ht="24.75" customHeight="1">
      <c r="A24" s="26" t="s">
        <v>9</v>
      </c>
      <c r="B24" s="27" t="s">
        <v>39</v>
      </c>
      <c r="C24" s="28">
        <v>13408</v>
      </c>
      <c r="D24" s="28">
        <v>15819</v>
      </c>
      <c r="E24" s="28">
        <v>18108</v>
      </c>
      <c r="F24" s="28">
        <v>22272</v>
      </c>
      <c r="G24" s="28">
        <v>27858</v>
      </c>
      <c r="H24" s="28">
        <v>30360</v>
      </c>
      <c r="I24" s="28">
        <v>36130</v>
      </c>
      <c r="J24" s="28">
        <v>40740</v>
      </c>
      <c r="K24" s="16">
        <v>45483</v>
      </c>
      <c r="L24" s="29">
        <v>50464</v>
      </c>
      <c r="M24" s="30">
        <v>53710</v>
      </c>
      <c r="N24" s="30">
        <v>43418</v>
      </c>
      <c r="O24" s="58">
        <f t="shared" si="0"/>
        <v>223.82159904534603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6" customFormat="1" ht="24.75" customHeight="1">
      <c r="A25" s="20" t="s">
        <v>10</v>
      </c>
      <c r="B25" s="21" t="s">
        <v>11</v>
      </c>
      <c r="C25" s="31">
        <v>69.4</v>
      </c>
      <c r="D25" s="31">
        <v>73.9</v>
      </c>
      <c r="E25" s="31">
        <v>72.5</v>
      </c>
      <c r="F25" s="31">
        <v>71.6</v>
      </c>
      <c r="G25" s="31">
        <v>68.9</v>
      </c>
      <c r="H25" s="31">
        <v>44.62</v>
      </c>
      <c r="I25" s="31">
        <v>54.56</v>
      </c>
      <c r="J25" s="31">
        <v>62.17</v>
      </c>
      <c r="K25" s="23">
        <v>71.1</v>
      </c>
      <c r="L25" s="43">
        <v>72.8</v>
      </c>
      <c r="M25" s="41">
        <v>75.1</v>
      </c>
      <c r="N25" s="41">
        <v>78.7</v>
      </c>
      <c r="O25" s="57">
        <f t="shared" si="0"/>
        <v>13.400576368876074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24.75" customHeight="1">
      <c r="A26" s="15" t="s">
        <v>12</v>
      </c>
      <c r="B26" s="32" t="s">
        <v>13</v>
      </c>
      <c r="C26" s="33">
        <v>98</v>
      </c>
      <c r="D26" s="33">
        <v>104</v>
      </c>
      <c r="E26" s="33">
        <v>98</v>
      </c>
      <c r="F26" s="33">
        <v>112</v>
      </c>
      <c r="G26" s="33">
        <v>112</v>
      </c>
      <c r="H26" s="33">
        <v>126</v>
      </c>
      <c r="I26" s="33">
        <v>146</v>
      </c>
      <c r="J26" s="33">
        <v>174</v>
      </c>
      <c r="K26" s="44">
        <v>219</v>
      </c>
      <c r="L26" s="34">
        <v>263</v>
      </c>
      <c r="M26" s="35">
        <v>260</v>
      </c>
      <c r="N26" s="35">
        <v>227</v>
      </c>
      <c r="O26" s="65">
        <f t="shared" si="0"/>
        <v>131.6326530612245</v>
      </c>
      <c r="P26" s="10"/>
      <c r="Q26" s="10"/>
      <c r="R26" s="10"/>
      <c r="S26" s="10"/>
      <c r="T26" s="10"/>
      <c r="U26" s="10"/>
      <c r="V26" s="10"/>
      <c r="W26" s="10"/>
      <c r="X26" s="12"/>
      <c r="Y26" s="11"/>
      <c r="Z26" s="11"/>
      <c r="AA26" s="2"/>
      <c r="AB26" s="2"/>
      <c r="AC26" s="2"/>
      <c r="AD26" s="2"/>
    </row>
    <row r="27" spans="1:30" s="6" customFormat="1" ht="24.75" customHeight="1">
      <c r="A27" s="20" t="s">
        <v>14</v>
      </c>
      <c r="B27" s="21" t="s">
        <v>13</v>
      </c>
      <c r="C27" s="22">
        <v>96</v>
      </c>
      <c r="D27" s="22">
        <v>102</v>
      </c>
      <c r="E27" s="22">
        <v>96</v>
      </c>
      <c r="F27" s="22">
        <v>110</v>
      </c>
      <c r="G27" s="22">
        <v>110</v>
      </c>
      <c r="H27" s="22">
        <v>124</v>
      </c>
      <c r="I27" s="22">
        <v>143</v>
      </c>
      <c r="J27" s="22">
        <v>171</v>
      </c>
      <c r="K27" s="23">
        <v>215</v>
      </c>
      <c r="L27" s="24">
        <v>259</v>
      </c>
      <c r="M27" s="25">
        <v>257</v>
      </c>
      <c r="N27" s="25">
        <v>224</v>
      </c>
      <c r="O27" s="57">
        <f t="shared" si="0"/>
        <v>133.33333333333331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24.75" customHeight="1">
      <c r="A28" s="26" t="s">
        <v>15</v>
      </c>
      <c r="B28" s="27" t="s">
        <v>13</v>
      </c>
      <c r="C28" s="28">
        <v>2</v>
      </c>
      <c r="D28" s="28">
        <v>2</v>
      </c>
      <c r="E28" s="28">
        <v>2</v>
      </c>
      <c r="F28" s="28">
        <v>2</v>
      </c>
      <c r="G28" s="28">
        <v>2</v>
      </c>
      <c r="H28" s="28">
        <v>2</v>
      </c>
      <c r="I28" s="28">
        <v>3</v>
      </c>
      <c r="J28" s="28">
        <v>3</v>
      </c>
      <c r="K28" s="16">
        <v>4</v>
      </c>
      <c r="L28" s="29">
        <v>4</v>
      </c>
      <c r="M28" s="30">
        <v>3</v>
      </c>
      <c r="N28" s="30">
        <v>3</v>
      </c>
      <c r="O28" s="58">
        <f t="shared" si="0"/>
        <v>50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6" customFormat="1" ht="24.75" customHeight="1">
      <c r="A29" s="36" t="s">
        <v>16</v>
      </c>
      <c r="B29" s="37" t="s">
        <v>39</v>
      </c>
      <c r="C29" s="38">
        <v>1631</v>
      </c>
      <c r="D29" s="38">
        <v>1884</v>
      </c>
      <c r="E29" s="38">
        <v>2092</v>
      </c>
      <c r="F29" s="38">
        <v>2579</v>
      </c>
      <c r="G29" s="38">
        <v>3138</v>
      </c>
      <c r="H29" s="38">
        <v>3420</v>
      </c>
      <c r="I29" s="38">
        <v>4180</v>
      </c>
      <c r="J29" s="38">
        <v>4940</v>
      </c>
      <c r="K29" s="45">
        <v>5467</v>
      </c>
      <c r="L29" s="39">
        <v>6006</v>
      </c>
      <c r="M29" s="40">
        <v>6487</v>
      </c>
      <c r="N29" s="40">
        <v>5143</v>
      </c>
      <c r="O29" s="64">
        <f>SUM(N29-C29)/C29*100</f>
        <v>215.32801961986513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4.75" customHeight="1">
      <c r="A30" s="26" t="s">
        <v>17</v>
      </c>
      <c r="B30" s="27" t="s">
        <v>39</v>
      </c>
      <c r="C30" s="28">
        <v>1248</v>
      </c>
      <c r="D30" s="28">
        <v>1473</v>
      </c>
      <c r="E30" s="28">
        <v>1680</v>
      </c>
      <c r="F30" s="28">
        <v>2058</v>
      </c>
      <c r="G30" s="28">
        <v>2561</v>
      </c>
      <c r="H30" s="28">
        <v>2800</v>
      </c>
      <c r="I30" s="28">
        <v>3390</v>
      </c>
      <c r="J30" s="28">
        <v>3950</v>
      </c>
      <c r="K30" s="16">
        <v>4297</v>
      </c>
      <c r="L30" s="29">
        <v>4705</v>
      </c>
      <c r="M30" s="30">
        <v>5085</v>
      </c>
      <c r="N30" s="30">
        <v>3977</v>
      </c>
      <c r="O30" s="58">
        <f t="shared" si="0"/>
        <v>218.6698717948718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6" customFormat="1" ht="24.75" customHeight="1">
      <c r="A31" s="20" t="s">
        <v>18</v>
      </c>
      <c r="B31" s="21" t="s">
        <v>39</v>
      </c>
      <c r="C31" s="22">
        <v>371</v>
      </c>
      <c r="D31" s="22">
        <v>401</v>
      </c>
      <c r="E31" s="22">
        <v>399</v>
      </c>
      <c r="F31" s="22">
        <v>509</v>
      </c>
      <c r="G31" s="22">
        <v>562</v>
      </c>
      <c r="H31" s="22">
        <v>610</v>
      </c>
      <c r="I31" s="22">
        <v>770</v>
      </c>
      <c r="J31" s="22">
        <v>960</v>
      </c>
      <c r="K31" s="23">
        <v>1142</v>
      </c>
      <c r="L31" s="24">
        <v>1272</v>
      </c>
      <c r="M31" s="25">
        <v>1375</v>
      </c>
      <c r="N31" s="25">
        <v>1134</v>
      </c>
      <c r="O31" s="57">
        <f t="shared" si="0"/>
        <v>205.6603773584906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24.75" customHeight="1">
      <c r="A32" s="26" t="s">
        <v>19</v>
      </c>
      <c r="B32" s="27" t="s">
        <v>39</v>
      </c>
      <c r="C32" s="28">
        <v>12</v>
      </c>
      <c r="D32" s="28">
        <v>10</v>
      </c>
      <c r="E32" s="28">
        <v>13</v>
      </c>
      <c r="F32" s="28">
        <v>12</v>
      </c>
      <c r="G32" s="28">
        <v>14</v>
      </c>
      <c r="H32" s="28">
        <v>10</v>
      </c>
      <c r="I32" s="28">
        <v>20</v>
      </c>
      <c r="J32" s="28">
        <v>30</v>
      </c>
      <c r="K32" s="16">
        <v>29</v>
      </c>
      <c r="L32" s="29">
        <v>28</v>
      </c>
      <c r="M32" s="30">
        <v>27</v>
      </c>
      <c r="N32" s="30">
        <v>32</v>
      </c>
      <c r="O32" s="58">
        <f t="shared" si="0"/>
        <v>166.66666666666669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6" customFormat="1" ht="24.75" customHeight="1">
      <c r="A33" s="20" t="s">
        <v>20</v>
      </c>
      <c r="B33" s="21" t="s">
        <v>21</v>
      </c>
      <c r="C33" s="31">
        <v>66.4</v>
      </c>
      <c r="D33" s="31">
        <v>70.4</v>
      </c>
      <c r="E33" s="31">
        <v>66.3</v>
      </c>
      <c r="F33" s="31">
        <v>65.8</v>
      </c>
      <c r="G33" s="31">
        <v>61</v>
      </c>
      <c r="H33" s="31">
        <v>59.7</v>
      </c>
      <c r="I33" s="31">
        <v>55.1</v>
      </c>
      <c r="J33" s="31">
        <v>56</v>
      </c>
      <c r="K33" s="31">
        <v>61</v>
      </c>
      <c r="L33" s="24">
        <v>61.7</v>
      </c>
      <c r="M33" s="25">
        <v>61.8</v>
      </c>
      <c r="N33" s="25">
        <v>64.3</v>
      </c>
      <c r="O33" s="57">
        <f>SUM(N33-C33)/C33*100</f>
        <v>-3.162650602409651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8" customHeight="1">
      <c r="A34" s="73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15" ht="18" customHeight="1">
      <c r="A35" s="5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0"/>
    </row>
    <row r="36" spans="1:15" ht="18" customHeight="1" thickBo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</row>
  </sheetData>
  <sheetProtection/>
  <mergeCells count="3">
    <mergeCell ref="A1:O1"/>
    <mergeCell ref="A2:O2"/>
    <mergeCell ref="A34:O34"/>
  </mergeCells>
  <printOptions/>
  <pageMargins left="0.49" right="0.25" top="1.38" bottom="0" header="0" footer="0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User</cp:lastModifiedBy>
  <cp:lastPrinted>2013-10-11T19:38:45Z</cp:lastPrinted>
  <dcterms:created xsi:type="dcterms:W3CDTF">2000-11-10T05:05:10Z</dcterms:created>
  <dcterms:modified xsi:type="dcterms:W3CDTF">2013-12-29T23:30:12Z</dcterms:modified>
  <cp:category/>
  <cp:version/>
  <cp:contentType/>
  <cp:contentStatus/>
</cp:coreProperties>
</file>