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600"/>
  </bookViews>
  <sheets>
    <sheet name="T 25.5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25.5'!$A$1:$U$37</definedName>
    <definedName name="Print_Area_MI" localSheetId="0">'T 25.5'!$A$1:$K$46</definedName>
  </definedNames>
  <calcPr calcId="144525" iterate="1" iterateCount="1"/>
</workbook>
</file>

<file path=xl/calcChain.xml><?xml version="1.0" encoding="utf-8"?>
<calcChain xmlns="http://schemas.openxmlformats.org/spreadsheetml/2006/main">
  <c r="R26" i="1" l="1"/>
  <c r="S16" i="1"/>
  <c r="S17" i="1"/>
  <c r="S18" i="1"/>
  <c r="S19" i="1"/>
  <c r="S20" i="1"/>
  <c r="S21" i="1"/>
  <c r="S22" i="1"/>
  <c r="S23" i="1"/>
  <c r="S24" i="1"/>
  <c r="S25" i="1"/>
  <c r="S26" i="1"/>
  <c r="S15" i="1"/>
  <c r="R16" i="1"/>
  <c r="R17" i="1"/>
  <c r="R18" i="1"/>
  <c r="R19" i="1"/>
  <c r="R20" i="1"/>
  <c r="R21" i="1"/>
  <c r="R22" i="1"/>
  <c r="R23" i="1"/>
  <c r="R24" i="1"/>
  <c r="R25" i="1"/>
  <c r="R15" i="1"/>
  <c r="G26" i="1"/>
  <c r="U26" i="1" s="1"/>
  <c r="F26" i="1"/>
  <c r="T26" i="1" s="1"/>
  <c r="G25" i="1"/>
  <c r="U25" i="1" s="1"/>
  <c r="F25" i="1"/>
  <c r="T25" i="1" s="1"/>
  <c r="G24" i="1"/>
  <c r="U24" i="1"/>
  <c r="F24" i="1"/>
  <c r="T24" i="1"/>
  <c r="F16" i="1"/>
  <c r="T16" i="1"/>
  <c r="G16" i="1"/>
  <c r="U16" i="1"/>
  <c r="F17" i="1"/>
  <c r="T17" i="1"/>
  <c r="G17" i="1"/>
  <c r="U17" i="1"/>
  <c r="F18" i="1"/>
  <c r="T18" i="1"/>
  <c r="G18" i="1"/>
  <c r="U18" i="1"/>
  <c r="F19" i="1"/>
  <c r="T19" i="1"/>
  <c r="G19" i="1"/>
  <c r="U19" i="1"/>
  <c r="F20" i="1"/>
  <c r="T20" i="1"/>
  <c r="G20" i="1"/>
  <c r="U20" i="1"/>
  <c r="F21" i="1"/>
  <c r="T21" i="1"/>
  <c r="G21" i="1"/>
  <c r="U21" i="1"/>
  <c r="F22" i="1"/>
  <c r="T22" i="1"/>
  <c r="G22" i="1"/>
  <c r="U22" i="1"/>
  <c r="F23" i="1"/>
  <c r="T23" i="1"/>
  <c r="G23" i="1"/>
  <c r="U23" i="1"/>
  <c r="G15" i="1"/>
  <c r="U15" i="1"/>
  <c r="F15" i="1"/>
  <c r="T15" i="1"/>
</calcChain>
</file>

<file path=xl/sharedStrings.xml><?xml version="1.0" encoding="utf-8"?>
<sst xmlns="http://schemas.openxmlformats.org/spreadsheetml/2006/main" count="104" uniqueCount="62">
  <si>
    <t>Year</t>
  </si>
  <si>
    <t xml:space="preserve">    By death</t>
  </si>
  <si>
    <t>No.</t>
  </si>
  <si>
    <t>Amount</t>
  </si>
  <si>
    <t xml:space="preserve">   1</t>
  </si>
  <si>
    <t>2</t>
  </si>
  <si>
    <t xml:space="preserve">      3</t>
  </si>
  <si>
    <t xml:space="preserve">      4</t>
  </si>
  <si>
    <t xml:space="preserve"> 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</si>
  <si>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</si>
  <si>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</si>
  <si>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</si>
  <si>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</si>
  <si>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</si>
  <si>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</si>
  <si>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>-</t>
  </si>
  <si>
    <t xml:space="preserve">     Total</t>
  </si>
  <si>
    <t xml:space="preserve">    12</t>
  </si>
  <si>
    <t xml:space="preserve">    13</t>
  </si>
  <si>
    <t xml:space="preserve">    14</t>
  </si>
  <si>
    <t xml:space="preserve">    15</t>
  </si>
  <si>
    <t xml:space="preserve">    16</t>
  </si>
  <si>
    <t xml:space="preserve">    17</t>
  </si>
  <si>
    <t xml:space="preserve">    18</t>
  </si>
  <si>
    <t xml:space="preserve">    19</t>
  </si>
  <si>
    <t xml:space="preserve">    20</t>
  </si>
  <si>
    <t xml:space="preserve">    21</t>
  </si>
  <si>
    <t xml:space="preserve">     effect from Ist April,1964.The figures include monthly allowance contracts issued,discharged,lapsed</t>
  </si>
  <si>
    <t xml:space="preserve">     and surrendered during the year.</t>
  </si>
  <si>
    <t>INSURANCE</t>
  </si>
  <si>
    <t xml:space="preserve"> -</t>
  </si>
  <si>
    <t xml:space="preserve"> 2000-01</t>
  </si>
  <si>
    <t xml:space="preserve"> 2001-02</t>
  </si>
  <si>
    <t xml:space="preserve"> 2002-03</t>
  </si>
  <si>
    <t xml:space="preserve"> 2003-04</t>
  </si>
  <si>
    <t>Total</t>
  </si>
  <si>
    <t>By maturity</t>
  </si>
  <si>
    <t>By surrender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</si>
  <si>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</si>
  <si>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</si>
  <si>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</si>
  <si>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</si>
  <si>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</si>
  <si>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>Table 25.5-POSTAL LIFE INSURANCE POLICIES ISSUED*</t>
  </si>
  <si>
    <t xml:space="preserve"> (*) The accounts of the Whole Life and Endowment Assurance Policies and Annuities were amalgamated with</t>
  </si>
  <si>
    <t>2009-10</t>
  </si>
  <si>
    <t>2010-11</t>
  </si>
  <si>
    <t>2011-12</t>
  </si>
  <si>
    <t>Deduction</t>
  </si>
  <si>
    <t xml:space="preserve"> Balance at the  end of the year</t>
  </si>
  <si>
    <t xml:space="preserve">   Balance at the beginning of the year</t>
  </si>
  <si>
    <t xml:space="preserve">  Issued during the year</t>
  </si>
  <si>
    <t xml:space="preserve">     Effect of conversion</t>
  </si>
  <si>
    <t xml:space="preserve">   By lapse and cancellation</t>
  </si>
  <si>
    <t>2012-13</t>
  </si>
  <si>
    <t>Source: Office of the Director, Postal Life Insurance, Department of Posts, Kolkata</t>
  </si>
  <si>
    <t>2013-14</t>
  </si>
  <si>
    <t>(Amount : ₹ Ten Million)</t>
  </si>
  <si>
    <t xml:space="preserve">     (Number: '00)</t>
  </si>
  <si>
    <t>2014-15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</si>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</sst>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164" fontId="1" fillId="0" borderId="0" xfId="0" applyNumberFormat="1" applyFont="1" applyProtection="1"/>
    <xf numFmtId="0" fontId="1" fillId="2" borderId="0" xfId="0" applyFont="1" applyFill="1"/>
    <xf numFmtId="0" fontId="3" fillId="3" borderId="0" xfId="0" applyFont="1" applyFill="1" applyAlignment="1" applyProtection="1"/>
    <xf numFmtId="0" fontId="1" fillId="3" borderId="1" xfId="0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/>
    <xf numFmtId="37" fontId="1" fillId="4" borderId="0" xfId="0" applyNumberFormat="1" applyFont="1" applyFill="1" applyBorder="1" applyProtection="1"/>
    <xf numFmtId="0" fontId="1" fillId="4" borderId="0" xfId="0" applyFont="1" applyFill="1" applyBorder="1"/>
    <xf numFmtId="0" fontId="1" fillId="2" borderId="0" xfId="0" applyFont="1" applyFill="1" applyBorder="1"/>
    <xf numFmtId="0" fontId="1" fillId="3" borderId="4" xfId="0" applyFont="1" applyFill="1" applyBorder="1" applyAlignment="1" applyProtection="1">
      <alignment horizontal="left"/>
    </xf>
    <xf numFmtId="0" fontId="1" fillId="3" borderId="5" xfId="0" applyFont="1" applyFill="1" applyBorder="1"/>
    <xf numFmtId="0" fontId="1" fillId="3" borderId="6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2" fillId="3" borderId="9" xfId="0" applyFont="1" applyFill="1" applyBorder="1"/>
    <xf numFmtId="0" fontId="1" fillId="3" borderId="10" xfId="0" applyFont="1" applyFill="1" applyBorder="1"/>
    <xf numFmtId="0" fontId="2" fillId="3" borderId="7" xfId="0" applyFont="1" applyFill="1" applyBorder="1"/>
    <xf numFmtId="0" fontId="1" fillId="3" borderId="8" xfId="0" applyFont="1" applyFill="1" applyBorder="1"/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/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/>
    <xf numFmtId="0" fontId="2" fillId="3" borderId="13" xfId="0" applyFont="1" applyFill="1" applyBorder="1" applyAlignment="1" applyProtection="1">
      <alignment horizontal="right"/>
    </xf>
    <xf numFmtId="2" fontId="1" fillId="4" borderId="8" xfId="0" applyNumberFormat="1" applyFont="1" applyFill="1" applyBorder="1" applyAlignment="1" applyProtection="1">
      <alignment horizontal="right"/>
    </xf>
    <xf numFmtId="2" fontId="1" fillId="2" borderId="8" xfId="0" applyNumberFormat="1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/>
    <xf numFmtId="0" fontId="1" fillId="4" borderId="7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3" borderId="7" xfId="0" applyFont="1" applyFill="1" applyBorder="1" applyAlignment="1">
      <alignment horizontal="left"/>
    </xf>
    <xf numFmtId="0" fontId="2" fillId="3" borderId="16" xfId="0" applyFont="1" applyFill="1" applyBorder="1" applyAlignment="1" applyProtection="1">
      <alignment horizontal="center"/>
    </xf>
    <xf numFmtId="0" fontId="1" fillId="3" borderId="2" xfId="0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0" xfId="0" applyFont="1" applyFill="1" applyBorder="1" applyAlignment="1" applyProtection="1"/>
    <xf numFmtId="0" fontId="2" fillId="3" borderId="2" xfId="0" applyFont="1" applyFill="1" applyBorder="1" applyAlignment="1" applyProtection="1"/>
    <xf numFmtId="0" fontId="2" fillId="3" borderId="22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 applyProtection="1">
      <alignment horizontal="right"/>
    </xf>
    <xf numFmtId="0" fontId="2" fillId="3" borderId="23" xfId="0" applyFont="1" applyFill="1" applyBorder="1" applyAlignment="1">
      <alignment horizontal="right"/>
    </xf>
    <xf numFmtId="0" fontId="2" fillId="3" borderId="21" xfId="0" applyFont="1" applyFill="1" applyBorder="1" applyAlignment="1" applyProtection="1">
      <alignment horizontal="right"/>
    </xf>
    <xf numFmtId="2" fontId="1" fillId="4" borderId="24" xfId="0" applyNumberFormat="1" applyFont="1" applyFill="1" applyBorder="1" applyAlignment="1" applyProtection="1">
      <alignment horizontal="right"/>
    </xf>
    <xf numFmtId="2" fontId="1" fillId="2" borderId="24" xfId="0" applyNumberFormat="1" applyFont="1" applyFill="1" applyBorder="1" applyAlignment="1" applyProtection="1">
      <alignment horizontal="right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5" xfId="0" applyFont="1" applyFill="1" applyBorder="1" applyAlignment="1" applyProtection="1">
      <alignment horizontal="right"/>
    </xf>
    <xf numFmtId="2" fontId="1" fillId="4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2" fillId="3" borderId="19" xfId="0" applyFont="1" applyFill="1" applyBorder="1" applyAlignment="1" applyProtection="1">
      <alignment horizontal="left"/>
    </xf>
    <xf numFmtId="0" fontId="1" fillId="3" borderId="24" xfId="0" applyFont="1" applyFill="1" applyBorder="1" applyAlignment="1"/>
    <xf numFmtId="0" fontId="1" fillId="3" borderId="23" xfId="0" applyFont="1" applyFill="1" applyBorder="1" applyAlignment="1"/>
    <xf numFmtId="0" fontId="2" fillId="3" borderId="23" xfId="0" applyFont="1" applyFill="1" applyBorder="1" applyAlignment="1">
      <alignment horizontal="left"/>
    </xf>
    <xf numFmtId="2" fontId="1" fillId="2" borderId="18" xfId="0" applyNumberFormat="1" applyFont="1" applyFill="1" applyBorder="1" applyAlignment="1" applyProtection="1">
      <alignment horizontal="right"/>
    </xf>
    <xf numFmtId="2" fontId="1" fillId="4" borderId="18" xfId="0" applyNumberFormat="1" applyFont="1" applyFill="1" applyBorder="1" applyAlignment="1" applyProtection="1">
      <alignment horizontal="right"/>
    </xf>
    <xf numFmtId="1" fontId="1" fillId="2" borderId="18" xfId="0" applyNumberFormat="1" applyFont="1" applyFill="1" applyBorder="1" applyAlignment="1">
      <alignment horizontal="right"/>
    </xf>
    <xf numFmtId="2" fontId="1" fillId="2" borderId="24" xfId="0" applyNumberFormat="1" applyFont="1" applyFill="1" applyBorder="1"/>
    <xf numFmtId="1" fontId="1" fillId="4" borderId="18" xfId="0" applyNumberFormat="1" applyFont="1" applyFill="1" applyBorder="1" applyAlignment="1">
      <alignment horizontal="right"/>
    </xf>
    <xf numFmtId="2" fontId="1" fillId="4" borderId="24" xfId="0" applyNumberFormat="1" applyFont="1" applyFill="1" applyBorder="1"/>
    <xf numFmtId="2" fontId="1" fillId="4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1" fontId="1" fillId="2" borderId="24" xfId="0" applyNumberFormat="1" applyFont="1" applyFill="1" applyBorder="1" applyAlignment="1">
      <alignment horizontal="right"/>
    </xf>
    <xf numFmtId="1" fontId="1" fillId="4" borderId="24" xfId="0" applyNumberFormat="1" applyFont="1" applyFill="1" applyBorder="1" applyAlignment="1">
      <alignment horizontal="right"/>
    </xf>
    <xf numFmtId="0" fontId="1" fillId="3" borderId="18" xfId="0" applyFont="1" applyFill="1" applyBorder="1"/>
    <xf numFmtId="0" fontId="1" fillId="3" borderId="24" xfId="0" applyFont="1" applyFill="1" applyBorder="1"/>
    <xf numFmtId="2" fontId="1" fillId="4" borderId="18" xfId="0" applyNumberFormat="1" applyFont="1" applyFill="1" applyBorder="1"/>
    <xf numFmtId="2" fontId="1" fillId="4" borderId="24" xfId="0" applyNumberFormat="1" applyFont="1" applyFill="1" applyBorder="1" applyProtection="1"/>
    <xf numFmtId="2" fontId="1" fillId="2" borderId="18" xfId="0" applyNumberFormat="1" applyFont="1" applyFill="1" applyBorder="1"/>
    <xf numFmtId="2" fontId="1" fillId="2" borderId="24" xfId="0" applyNumberFormat="1" applyFont="1" applyFill="1" applyBorder="1" applyProtection="1"/>
    <xf numFmtId="0" fontId="2" fillId="3" borderId="18" xfId="0" applyFont="1" applyFill="1" applyBorder="1" applyAlignment="1">
      <alignment horizontal="justify"/>
    </xf>
    <xf numFmtId="0" fontId="2" fillId="3" borderId="24" xfId="0" applyFont="1" applyFill="1" applyBorder="1" applyAlignment="1">
      <alignment horizontal="justify"/>
    </xf>
    <xf numFmtId="0" fontId="2" fillId="3" borderId="19" xfId="0" applyFont="1" applyFill="1" applyBorder="1" applyAlignment="1">
      <alignment horizontal="justify"/>
    </xf>
    <xf numFmtId="0" fontId="2" fillId="3" borderId="23" xfId="0" applyFont="1" applyFill="1" applyBorder="1" applyAlignment="1">
      <alignment horizontal="justify"/>
    </xf>
    <xf numFmtId="0" fontId="1" fillId="2" borderId="24" xfId="0" applyFont="1" applyFill="1" applyBorder="1"/>
    <xf numFmtId="0" fontId="1" fillId="2" borderId="18" xfId="0" applyFont="1" applyFill="1" applyBorder="1"/>
    <xf numFmtId="0" fontId="1" fillId="4" borderId="18" xfId="0" applyFont="1" applyFill="1" applyBorder="1"/>
    <xf numFmtId="0" fontId="1" fillId="4" borderId="24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/>
    <xf numFmtId="0" fontId="2" fillId="3" borderId="23" xfId="0" applyFont="1" applyFill="1" applyBorder="1"/>
    <xf numFmtId="0" fontId="2" fillId="3" borderId="0" xfId="0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right"/>
    </xf>
    <xf numFmtId="0" fontId="2" fillId="3" borderId="2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right"/>
    </xf>
    <xf numFmtId="2" fontId="6" fillId="4" borderId="24" xfId="0" applyNumberFormat="1" applyFont="1" applyFill="1" applyBorder="1" applyAlignment="1" applyProtection="1">
      <alignment horizontal="right"/>
    </xf>
    <xf numFmtId="0" fontId="6" fillId="4" borderId="18" xfId="0" applyFont="1" applyFill="1" applyBorder="1" applyAlignment="1">
      <alignment horizontal="right"/>
    </xf>
    <xf numFmtId="1" fontId="6" fillId="4" borderId="18" xfId="0" applyNumberFormat="1" applyFont="1" applyFill="1" applyBorder="1" applyAlignment="1">
      <alignment horizontal="right"/>
    </xf>
    <xf numFmtId="1" fontId="6" fillId="4" borderId="24" xfId="0" applyNumberFormat="1" applyFont="1" applyFill="1" applyBorder="1" applyAlignment="1">
      <alignment horizontal="right"/>
    </xf>
    <xf numFmtId="2" fontId="6" fillId="4" borderId="18" xfId="0" applyNumberFormat="1" applyFont="1" applyFill="1" applyBorder="1" applyAlignment="1">
      <alignment horizontal="right"/>
    </xf>
    <xf numFmtId="2" fontId="6" fillId="4" borderId="24" xfId="0" applyNumberFormat="1" applyFont="1" applyFill="1" applyBorder="1" applyProtection="1"/>
    <xf numFmtId="2" fontId="6" fillId="4" borderId="18" xfId="0" applyNumberFormat="1" applyFont="1" applyFill="1" applyBorder="1"/>
    <xf numFmtId="0" fontId="6" fillId="4" borderId="24" xfId="0" applyFont="1" applyFill="1" applyBorder="1"/>
    <xf numFmtId="0" fontId="6" fillId="4" borderId="0" xfId="0" applyFont="1" applyFill="1" applyBorder="1"/>
    <xf numFmtId="2" fontId="6" fillId="4" borderId="24" xfId="0" applyNumberFormat="1" applyFont="1" applyFill="1" applyBorder="1"/>
    <xf numFmtId="2" fontId="6" fillId="4" borderId="0" xfId="0" applyNumberFormat="1" applyFont="1" applyFill="1" applyBorder="1" applyAlignment="1" applyProtection="1">
      <alignment horizontal="right"/>
    </xf>
    <xf numFmtId="2" fontId="6" fillId="4" borderId="24" xfId="0" applyNumberFormat="1" applyFont="1" applyFill="1" applyBorder="1" applyAlignment="1">
      <alignment horizontal="right"/>
    </xf>
    <xf numFmtId="2" fontId="6" fillId="4" borderId="8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>
      <alignment horizontal="left"/>
    </xf>
    <xf numFmtId="2" fontId="6" fillId="2" borderId="2" xfId="0" applyNumberFormat="1" applyFont="1" applyFill="1" applyBorder="1" applyAlignment="1">
      <alignment horizontal="right"/>
    </xf>
    <xf numFmtId="2" fontId="6" fillId="2" borderId="23" xfId="0" applyNumberFormat="1" applyFont="1" applyFill="1" applyBorder="1" applyAlignment="1" applyProtection="1">
      <alignment horizontal="right"/>
    </xf>
    <xf numFmtId="0" fontId="6" fillId="2" borderId="19" xfId="0" applyFont="1" applyFill="1" applyBorder="1" applyAlignment="1">
      <alignment horizontal="right"/>
    </xf>
    <xf numFmtId="1" fontId="6" fillId="2" borderId="19" xfId="0" quotePrefix="1" applyNumberFormat="1" applyFont="1" applyFill="1" applyBorder="1" applyAlignment="1">
      <alignment horizontal="right"/>
    </xf>
    <xf numFmtId="1" fontId="6" fillId="2" borderId="23" xfId="0" quotePrefix="1" applyNumberFormat="1" applyFont="1" applyFill="1" applyBorder="1" applyAlignment="1">
      <alignment horizontal="right"/>
    </xf>
    <xf numFmtId="2" fontId="6" fillId="2" borderId="19" xfId="0" applyNumberFormat="1" applyFont="1" applyFill="1" applyBorder="1" applyAlignment="1">
      <alignment horizontal="right"/>
    </xf>
    <xf numFmtId="2" fontId="6" fillId="2" borderId="23" xfId="0" applyNumberFormat="1" applyFont="1" applyFill="1" applyBorder="1" applyProtection="1"/>
    <xf numFmtId="2" fontId="6" fillId="2" borderId="19" xfId="0" applyNumberFormat="1" applyFont="1" applyFill="1" applyBorder="1"/>
    <xf numFmtId="0" fontId="6" fillId="2" borderId="23" xfId="0" applyFont="1" applyFill="1" applyBorder="1"/>
    <xf numFmtId="0" fontId="6" fillId="2" borderId="2" xfId="0" applyFont="1" applyFill="1" applyBorder="1"/>
    <xf numFmtId="2" fontId="6" fillId="2" borderId="23" xfId="0" applyNumberFormat="1" applyFont="1" applyFill="1" applyBorder="1"/>
    <xf numFmtId="2" fontId="6" fillId="2" borderId="2" xfId="0" applyNumberFormat="1" applyFont="1" applyFill="1" applyBorder="1" applyAlignment="1" applyProtection="1">
      <alignment horizontal="right"/>
    </xf>
    <xf numFmtId="2" fontId="6" fillId="2" borderId="23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2" fillId="3" borderId="18" xfId="0" applyFont="1" applyFill="1" applyBorder="1" applyAlignment="1" applyProtection="1">
      <alignment horizontal="center" wrapText="1"/>
    </xf>
    <xf numFmtId="0" fontId="2" fillId="3" borderId="24" xfId="0" applyFont="1" applyFill="1" applyBorder="1" applyAlignment="1" applyProtection="1">
      <alignment horizontal="center" wrapText="1"/>
    </xf>
    <xf numFmtId="0" fontId="2" fillId="3" borderId="19" xfId="0" applyFont="1" applyFill="1" applyBorder="1" applyAlignment="1" applyProtection="1">
      <alignment horizontal="right"/>
    </xf>
    <xf numFmtId="0" fontId="1" fillId="3" borderId="23" xfId="0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center"/>
    </xf>
    <xf numFmtId="0" fontId="1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7" xfId="0" applyFont="1" applyFill="1" applyBorder="1" applyAlignment="1" applyProtection="1"/>
    <xf numFmtId="0" fontId="2" fillId="3" borderId="22" xfId="0" applyFont="1" applyFill="1" applyBorder="1" applyAlignment="1" applyProtection="1"/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2" fillId="3" borderId="7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1" fillId="3" borderId="23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1" fillId="3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27" transitionEvaluation="1">
    <pageSetUpPr fitToPage="1"/>
  </sheetPr>
  <dimension ref="A1:V47"/>
  <sheetViews>
    <sheetView showGridLines="0" tabSelected="1" view="pageBreakPreview" topLeftCell="A4" zoomScaleNormal="75" workbookViewId="0">
      <pane xSplit="9" ySplit="11" topLeftCell="J27" activePane="bottomRight" state="frozen"/>
      <selection activeCell="A4" sqref="A4"/>
      <selection pane="topRight" activeCell="J4" sqref="J4"/>
      <selection pane="bottomLeft" activeCell="A15" sqref="A15"/>
      <selection pane="bottomRight" activeCell="U31" sqref="U31"/>
    </sheetView>
  </sheetViews>
  <sheetFormatPr defaultColWidth="9.625" defaultRowHeight="12.75" x14ac:dyDescent="0.2"/>
  <cols>
    <col min="1" max="1" width="8.75" style="1" customWidth="1"/>
    <col min="2" max="2" width="8.5" style="1" customWidth="1"/>
    <col min="3" max="3" width="11" style="1" customWidth="1"/>
    <col min="4" max="4" width="8" style="1" customWidth="1"/>
    <col min="5" max="5" width="8.625" style="1" customWidth="1"/>
    <col min="6" max="6" width="9.5" style="1" customWidth="1"/>
    <col min="7" max="7" width="10.875" style="1" customWidth="1"/>
    <col min="8" max="8" width="7.125" style="1" customWidth="1"/>
    <col min="9" max="9" width="8.625" style="1" customWidth="1"/>
    <col min="10" max="10" width="9.625" style="1" customWidth="1"/>
    <col min="11" max="11" width="6.75" style="1" customWidth="1"/>
    <col min="12" max="12" width="9.25" style="1" customWidth="1"/>
    <col min="13" max="13" width="7.625" style="1" customWidth="1"/>
    <col min="14" max="14" width="8.625" style="1" customWidth="1"/>
    <col min="15" max="15" width="7.5" style="1" customWidth="1"/>
    <col min="16" max="16" width="9.75" style="1" customWidth="1"/>
    <col min="17" max="17" width="9.875" style="1" customWidth="1"/>
    <col min="18" max="18" width="8.625" style="1" customWidth="1"/>
    <col min="19" max="19" width="8.375" style="1" customWidth="1"/>
    <col min="20" max="20" width="9.125" style="1" customWidth="1"/>
    <col min="21" max="21" width="10.75" style="1" customWidth="1"/>
    <col min="22" max="22" width="9.625" style="1"/>
    <col min="23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22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2" ht="15" customHeight="1" x14ac:dyDescent="0.25">
      <c r="A2" s="145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7"/>
    </row>
    <row r="3" spans="1:22" ht="15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2" ht="15" customHeight="1" x14ac:dyDescent="0.25">
      <c r="A4" s="145" t="s">
        <v>43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7"/>
    </row>
    <row r="5" spans="1:22" ht="15" customHeight="1" x14ac:dyDescent="0.2">
      <c r="A5" s="154" t="s">
        <v>58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</row>
    <row r="6" spans="1:22" ht="15" customHeight="1" x14ac:dyDescent="0.2">
      <c r="A6" s="154" t="s">
        <v>57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  <c r="V6" s="5"/>
    </row>
    <row r="7" spans="1:22" ht="15" customHeight="1" x14ac:dyDescent="0.2">
      <c r="A7" s="29"/>
      <c r="B7" s="48"/>
      <c r="C7" s="54"/>
      <c r="D7" s="61"/>
      <c r="E7" s="102"/>
      <c r="F7" s="61"/>
      <c r="G7" s="102"/>
      <c r="H7" s="140" t="s">
        <v>48</v>
      </c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6"/>
      <c r="U7" s="30"/>
    </row>
    <row r="8" spans="1:22" ht="24.75" customHeight="1" x14ac:dyDescent="0.2">
      <c r="A8" s="31"/>
      <c r="B8" s="150" t="s">
        <v>50</v>
      </c>
      <c r="C8" s="151"/>
      <c r="D8" s="150" t="s">
        <v>51</v>
      </c>
      <c r="E8" s="151"/>
      <c r="F8" s="148" t="s">
        <v>35</v>
      </c>
      <c r="G8" s="149"/>
      <c r="H8" s="68"/>
      <c r="I8" s="10"/>
      <c r="J8" s="11"/>
      <c r="K8" s="11"/>
      <c r="L8" s="47"/>
      <c r="M8" s="47"/>
      <c r="N8" s="47"/>
      <c r="O8" s="47"/>
      <c r="P8" s="47"/>
      <c r="Q8" s="47"/>
      <c r="R8" s="8"/>
      <c r="S8" s="83"/>
      <c r="T8" s="152" t="s">
        <v>49</v>
      </c>
      <c r="U8" s="153"/>
    </row>
    <row r="9" spans="1:22" ht="15" customHeight="1" x14ac:dyDescent="0.2">
      <c r="A9" s="31"/>
      <c r="B9" s="49"/>
      <c r="C9" s="55"/>
      <c r="D9" s="49"/>
      <c r="E9" s="55"/>
      <c r="F9" s="62"/>
      <c r="G9" s="55"/>
      <c r="H9" s="133" t="s">
        <v>52</v>
      </c>
      <c r="I9" s="134"/>
      <c r="J9" s="140" t="s">
        <v>1</v>
      </c>
      <c r="K9" s="141"/>
      <c r="L9" s="140" t="s">
        <v>36</v>
      </c>
      <c r="M9" s="142"/>
      <c r="N9" s="140" t="s">
        <v>37</v>
      </c>
      <c r="O9" s="141"/>
      <c r="P9" s="143" t="s">
        <v>53</v>
      </c>
      <c r="Q9" s="144"/>
      <c r="R9" s="140" t="s">
        <v>16</v>
      </c>
      <c r="S9" s="141"/>
      <c r="T9" s="8"/>
      <c r="U9" s="32"/>
    </row>
    <row r="10" spans="1:22" ht="15" customHeight="1" x14ac:dyDescent="0.2">
      <c r="A10" s="33" t="s">
        <v>0</v>
      </c>
      <c r="B10" s="49"/>
      <c r="C10" s="55"/>
      <c r="D10" s="62"/>
      <c r="E10" s="55"/>
      <c r="F10" s="62"/>
      <c r="G10" s="55"/>
      <c r="H10" s="135"/>
      <c r="I10" s="136"/>
      <c r="J10" s="82"/>
      <c r="K10" s="83"/>
      <c r="L10" s="88"/>
      <c r="M10" s="89"/>
      <c r="N10" s="62"/>
      <c r="O10" s="55"/>
      <c r="P10" s="52"/>
      <c r="Q10" s="69"/>
      <c r="R10" s="7"/>
      <c r="S10" s="98"/>
      <c r="T10" s="7"/>
      <c r="U10" s="34"/>
    </row>
    <row r="11" spans="1:22" ht="15" customHeight="1" x14ac:dyDescent="0.2">
      <c r="A11" s="31"/>
      <c r="B11" s="161"/>
      <c r="C11" s="162"/>
      <c r="D11" s="161"/>
      <c r="E11" s="162"/>
      <c r="F11" s="161"/>
      <c r="G11" s="162"/>
      <c r="H11" s="161"/>
      <c r="I11" s="162"/>
      <c r="J11" s="161"/>
      <c r="K11" s="162"/>
      <c r="L11" s="137"/>
      <c r="M11" s="138"/>
      <c r="N11" s="137"/>
      <c r="O11" s="138"/>
      <c r="P11" s="53"/>
      <c r="Q11" s="70"/>
      <c r="R11" s="139"/>
      <c r="S11" s="138"/>
      <c r="T11" s="139"/>
      <c r="U11" s="166"/>
    </row>
    <row r="12" spans="1:22" ht="15" customHeight="1" x14ac:dyDescent="0.2">
      <c r="A12" s="31"/>
      <c r="B12" s="50" t="s">
        <v>2</v>
      </c>
      <c r="C12" s="56" t="s">
        <v>3</v>
      </c>
      <c r="D12" s="50" t="s">
        <v>2</v>
      </c>
      <c r="E12" s="56" t="s">
        <v>3</v>
      </c>
      <c r="F12" s="50" t="s">
        <v>2</v>
      </c>
      <c r="G12" s="56" t="s">
        <v>3</v>
      </c>
      <c r="H12" s="50" t="s">
        <v>2</v>
      </c>
      <c r="I12" s="56" t="s">
        <v>3</v>
      </c>
      <c r="J12" s="50" t="s">
        <v>2</v>
      </c>
      <c r="K12" s="56" t="s">
        <v>3</v>
      </c>
      <c r="L12" s="50" t="s">
        <v>2</v>
      </c>
      <c r="M12" s="56" t="s">
        <v>3</v>
      </c>
      <c r="N12" s="50" t="s">
        <v>2</v>
      </c>
      <c r="O12" s="56" t="s">
        <v>3</v>
      </c>
      <c r="P12" s="100" t="s">
        <v>2</v>
      </c>
      <c r="Q12" s="56" t="s">
        <v>3</v>
      </c>
      <c r="R12" s="100" t="s">
        <v>2</v>
      </c>
      <c r="S12" s="56" t="s">
        <v>3</v>
      </c>
      <c r="T12" s="100" t="s">
        <v>2</v>
      </c>
      <c r="U12" s="101" t="s">
        <v>3</v>
      </c>
    </row>
    <row r="13" spans="1:22" ht="15" customHeight="1" x14ac:dyDescent="0.2">
      <c r="A13" s="35"/>
      <c r="B13" s="51"/>
      <c r="C13" s="57"/>
      <c r="D13" s="51"/>
      <c r="E13" s="57"/>
      <c r="F13" s="51"/>
      <c r="G13" s="57"/>
      <c r="H13" s="51"/>
      <c r="I13" s="57"/>
      <c r="J13" s="51"/>
      <c r="K13" s="57"/>
      <c r="L13" s="90"/>
      <c r="M13" s="91"/>
      <c r="N13" s="96"/>
      <c r="O13" s="97"/>
      <c r="P13" s="9"/>
      <c r="Q13" s="71"/>
      <c r="R13" s="11"/>
      <c r="S13" s="99"/>
      <c r="T13" s="11"/>
      <c r="U13" s="36"/>
    </row>
    <row r="14" spans="1:22" ht="18" customHeight="1" x14ac:dyDescent="0.2">
      <c r="A14" s="46" t="s">
        <v>4</v>
      </c>
      <c r="B14" s="12" t="s">
        <v>5</v>
      </c>
      <c r="C14" s="58" t="s">
        <v>6</v>
      </c>
      <c r="D14" s="63" t="s">
        <v>7</v>
      </c>
      <c r="E14" s="58" t="s">
        <v>8</v>
      </c>
      <c r="F14" s="63" t="s">
        <v>9</v>
      </c>
      <c r="G14" s="58" t="s">
        <v>10</v>
      </c>
      <c r="H14" s="63" t="s">
        <v>11</v>
      </c>
      <c r="I14" s="58" t="s">
        <v>12</v>
      </c>
      <c r="J14" s="63" t="s">
        <v>13</v>
      </c>
      <c r="K14" s="58" t="s">
        <v>14</v>
      </c>
      <c r="L14" s="63" t="s">
        <v>17</v>
      </c>
      <c r="M14" s="58" t="s">
        <v>18</v>
      </c>
      <c r="N14" s="63" t="s">
        <v>19</v>
      </c>
      <c r="O14" s="58" t="s">
        <v>20</v>
      </c>
      <c r="P14" s="12" t="s">
        <v>21</v>
      </c>
      <c r="Q14" s="58" t="s">
        <v>22</v>
      </c>
      <c r="R14" s="12" t="s">
        <v>23</v>
      </c>
      <c r="S14" s="58" t="s">
        <v>24</v>
      </c>
      <c r="T14" s="12" t="s">
        <v>25</v>
      </c>
      <c r="U14" s="37" t="s">
        <v>26</v>
      </c>
    </row>
    <row r="15" spans="1:22" ht="18" customHeight="1" x14ac:dyDescent="0.2">
      <c r="A15" s="45" t="s">
        <v>31</v>
      </c>
      <c r="B15" s="13">
        <v>23665.39</v>
      </c>
      <c r="C15" s="59">
        <v>8981.75</v>
      </c>
      <c r="D15" s="64">
        <v>1568.09</v>
      </c>
      <c r="E15" s="59">
        <v>1363.34</v>
      </c>
      <c r="F15" s="64">
        <f>+B15+D15</f>
        <v>25233.48</v>
      </c>
      <c r="G15" s="59">
        <f>+C15+E15</f>
        <v>10345.09</v>
      </c>
      <c r="H15" s="64" t="s">
        <v>15</v>
      </c>
      <c r="I15" s="78">
        <v>0.02</v>
      </c>
      <c r="J15" s="84">
        <v>52.01</v>
      </c>
      <c r="K15" s="85">
        <v>13.85</v>
      </c>
      <c r="L15" s="73">
        <v>661.3</v>
      </c>
      <c r="M15" s="59">
        <v>64.59</v>
      </c>
      <c r="N15" s="64">
        <v>329.89</v>
      </c>
      <c r="O15" s="59">
        <v>110.98</v>
      </c>
      <c r="P15" s="13">
        <v>2.54</v>
      </c>
      <c r="Q15" s="59">
        <v>0.79</v>
      </c>
      <c r="R15" s="14">
        <f>SUM(H15,J15,L15,N15,P15)</f>
        <v>1045.7399999999998</v>
      </c>
      <c r="S15" s="78">
        <f>SUM(I15,K15,M15,O15,Q15)</f>
        <v>190.23</v>
      </c>
      <c r="T15" s="14">
        <f>SUM(F15-R15)</f>
        <v>24187.739999999998</v>
      </c>
      <c r="U15" s="38">
        <f t="shared" ref="U15:U26" si="0">SUM(G15-S15)</f>
        <v>10154.86</v>
      </c>
    </row>
    <row r="16" spans="1:22" s="4" customFormat="1" ht="18" customHeight="1" x14ac:dyDescent="0.2">
      <c r="A16" s="45" t="s">
        <v>32</v>
      </c>
      <c r="B16" s="15">
        <v>24187.74</v>
      </c>
      <c r="C16" s="60">
        <v>10154.86</v>
      </c>
      <c r="D16" s="65">
        <v>1721.63</v>
      </c>
      <c r="E16" s="60">
        <v>1602.03</v>
      </c>
      <c r="F16" s="65">
        <f t="shared" ref="F16:F23" si="1">+B16+D16</f>
        <v>25909.370000000003</v>
      </c>
      <c r="G16" s="60">
        <f t="shared" ref="G16:G23" si="2">+C16+E16</f>
        <v>11756.890000000001</v>
      </c>
      <c r="H16" s="72" t="s">
        <v>15</v>
      </c>
      <c r="I16" s="79">
        <v>0.06</v>
      </c>
      <c r="J16" s="86">
        <v>54.64</v>
      </c>
      <c r="K16" s="87">
        <v>15.93</v>
      </c>
      <c r="L16" s="72">
        <v>747.14</v>
      </c>
      <c r="M16" s="60">
        <v>87.51</v>
      </c>
      <c r="N16" s="65">
        <v>359.18</v>
      </c>
      <c r="O16" s="60">
        <v>140.81</v>
      </c>
      <c r="P16" s="15">
        <v>1.32</v>
      </c>
      <c r="Q16" s="60">
        <v>0.5</v>
      </c>
      <c r="R16" s="16">
        <f t="shared" ref="R16:R25" si="3">SUM(H16,J16,L16,N16,P16)</f>
        <v>1162.28</v>
      </c>
      <c r="S16" s="79">
        <f t="shared" ref="S16:S26" si="4">SUM(I16,K16,M16,O16,Q16)</f>
        <v>244.81</v>
      </c>
      <c r="T16" s="16">
        <f t="shared" ref="T16:T25" si="5">SUM(F16-R16)</f>
        <v>24747.090000000004</v>
      </c>
      <c r="U16" s="39">
        <f t="shared" si="0"/>
        <v>11512.080000000002</v>
      </c>
    </row>
    <row r="17" spans="1:21" ht="18" customHeight="1" x14ac:dyDescent="0.2">
      <c r="A17" s="45" t="s">
        <v>33</v>
      </c>
      <c r="B17" s="13">
        <v>24747.09</v>
      </c>
      <c r="C17" s="59">
        <v>11512.08</v>
      </c>
      <c r="D17" s="64">
        <v>2261.1</v>
      </c>
      <c r="E17" s="59">
        <v>2250</v>
      </c>
      <c r="F17" s="64">
        <f t="shared" si="1"/>
        <v>27008.19</v>
      </c>
      <c r="G17" s="59">
        <f t="shared" si="2"/>
        <v>13762.08</v>
      </c>
      <c r="H17" s="73" t="s">
        <v>30</v>
      </c>
      <c r="I17" s="78">
        <v>0.18</v>
      </c>
      <c r="J17" s="84">
        <v>52.86</v>
      </c>
      <c r="K17" s="85">
        <v>27.09</v>
      </c>
      <c r="L17" s="73">
        <v>787.52</v>
      </c>
      <c r="M17" s="59">
        <v>196</v>
      </c>
      <c r="N17" s="64">
        <v>398.91</v>
      </c>
      <c r="O17" s="59">
        <v>79.760000000000005</v>
      </c>
      <c r="P17" s="13">
        <v>121.78</v>
      </c>
      <c r="Q17" s="59">
        <v>140.47</v>
      </c>
      <c r="R17" s="14">
        <f t="shared" si="3"/>
        <v>1361.07</v>
      </c>
      <c r="S17" s="78">
        <f t="shared" si="4"/>
        <v>443.5</v>
      </c>
      <c r="T17" s="14">
        <f t="shared" si="5"/>
        <v>25647.119999999999</v>
      </c>
      <c r="U17" s="38">
        <f t="shared" si="0"/>
        <v>13318.58</v>
      </c>
    </row>
    <row r="18" spans="1:21" s="4" customFormat="1" ht="18" customHeight="1" x14ac:dyDescent="0.2">
      <c r="A18" s="45" t="s">
        <v>34</v>
      </c>
      <c r="B18" s="15">
        <v>25647.119999999999</v>
      </c>
      <c r="C18" s="60">
        <v>13318.58</v>
      </c>
      <c r="D18" s="65">
        <v>2768.8</v>
      </c>
      <c r="E18" s="60">
        <v>2846.66</v>
      </c>
      <c r="F18" s="65">
        <f t="shared" si="1"/>
        <v>28415.919999999998</v>
      </c>
      <c r="G18" s="60">
        <f t="shared" si="2"/>
        <v>16165.24</v>
      </c>
      <c r="H18" s="72" t="s">
        <v>30</v>
      </c>
      <c r="I18" s="79">
        <v>0.16</v>
      </c>
      <c r="J18" s="86">
        <v>46.24</v>
      </c>
      <c r="K18" s="87">
        <v>26.3</v>
      </c>
      <c r="L18" s="72">
        <v>725.61</v>
      </c>
      <c r="M18" s="60">
        <v>204.66</v>
      </c>
      <c r="N18" s="65">
        <v>314.77</v>
      </c>
      <c r="O18" s="60">
        <v>70.88</v>
      </c>
      <c r="P18" s="15">
        <v>581.12</v>
      </c>
      <c r="Q18" s="60">
        <v>303.85000000000002</v>
      </c>
      <c r="R18" s="16">
        <f t="shared" si="3"/>
        <v>1667.7399999999998</v>
      </c>
      <c r="S18" s="79">
        <f t="shared" si="4"/>
        <v>605.85</v>
      </c>
      <c r="T18" s="16">
        <f t="shared" si="5"/>
        <v>26748.18</v>
      </c>
      <c r="U18" s="39">
        <f t="shared" si="0"/>
        <v>15559.39</v>
      </c>
    </row>
    <row r="19" spans="1:21" ht="18" customHeight="1" x14ac:dyDescent="0.2">
      <c r="A19" s="45" t="s">
        <v>38</v>
      </c>
      <c r="B19" s="13">
        <v>26748.18</v>
      </c>
      <c r="C19" s="59">
        <v>15559.39</v>
      </c>
      <c r="D19" s="64">
        <v>3444.03</v>
      </c>
      <c r="E19" s="59">
        <v>3830.64</v>
      </c>
      <c r="F19" s="64">
        <f t="shared" si="1"/>
        <v>30192.21</v>
      </c>
      <c r="G19" s="59">
        <f t="shared" si="2"/>
        <v>19390.03</v>
      </c>
      <c r="H19" s="64" t="s">
        <v>15</v>
      </c>
      <c r="I19" s="78">
        <v>0.53</v>
      </c>
      <c r="J19" s="64">
        <v>52.41</v>
      </c>
      <c r="K19" s="85">
        <v>32.090000000000003</v>
      </c>
      <c r="L19" s="73">
        <v>848.67</v>
      </c>
      <c r="M19" s="59">
        <v>269.24</v>
      </c>
      <c r="N19" s="64">
        <v>172.49</v>
      </c>
      <c r="O19" s="59">
        <v>29.69</v>
      </c>
      <c r="P19" s="13">
        <v>540.66999999999996</v>
      </c>
      <c r="Q19" s="59">
        <v>311.27</v>
      </c>
      <c r="R19" s="14">
        <f t="shared" si="3"/>
        <v>1614.2399999999998</v>
      </c>
      <c r="S19" s="78">
        <f t="shared" si="4"/>
        <v>642.81999999999994</v>
      </c>
      <c r="T19" s="14">
        <f t="shared" si="5"/>
        <v>28577.97</v>
      </c>
      <c r="U19" s="38">
        <f t="shared" si="0"/>
        <v>18747.21</v>
      </c>
    </row>
    <row r="20" spans="1:21" s="4" customFormat="1" ht="18" customHeight="1" x14ac:dyDescent="0.2">
      <c r="A20" s="45" t="s">
        <v>39</v>
      </c>
      <c r="B20" s="15">
        <v>28578</v>
      </c>
      <c r="C20" s="60">
        <v>18747.21</v>
      </c>
      <c r="D20" s="65">
        <v>3645.64</v>
      </c>
      <c r="E20" s="60">
        <v>4533.2</v>
      </c>
      <c r="F20" s="65">
        <f t="shared" si="1"/>
        <v>32223.64</v>
      </c>
      <c r="G20" s="60">
        <f t="shared" si="2"/>
        <v>23280.41</v>
      </c>
      <c r="H20" s="65" t="s">
        <v>15</v>
      </c>
      <c r="I20" s="79">
        <v>0.2</v>
      </c>
      <c r="J20" s="65">
        <v>56.85</v>
      </c>
      <c r="K20" s="87">
        <v>24.91</v>
      </c>
      <c r="L20" s="72">
        <v>892.69</v>
      </c>
      <c r="M20" s="60">
        <v>159.04</v>
      </c>
      <c r="N20" s="65">
        <v>155.78</v>
      </c>
      <c r="O20" s="60">
        <v>85.14</v>
      </c>
      <c r="P20" s="15">
        <v>135.81</v>
      </c>
      <c r="Q20" s="60">
        <v>59.52</v>
      </c>
      <c r="R20" s="16">
        <f t="shared" si="3"/>
        <v>1241.1300000000001</v>
      </c>
      <c r="S20" s="79">
        <f t="shared" si="4"/>
        <v>328.80999999999995</v>
      </c>
      <c r="T20" s="16">
        <f t="shared" si="5"/>
        <v>30982.51</v>
      </c>
      <c r="U20" s="39">
        <f t="shared" si="0"/>
        <v>22951.599999999999</v>
      </c>
    </row>
    <row r="21" spans="1:21" ht="18" customHeight="1" x14ac:dyDescent="0.2">
      <c r="A21" s="45" t="s">
        <v>40</v>
      </c>
      <c r="B21" s="13">
        <v>30982.48</v>
      </c>
      <c r="C21" s="59">
        <v>22961.599999999999</v>
      </c>
      <c r="D21" s="64">
        <v>3180.58</v>
      </c>
      <c r="E21" s="59">
        <v>4146.67</v>
      </c>
      <c r="F21" s="64">
        <f t="shared" si="1"/>
        <v>34163.06</v>
      </c>
      <c r="G21" s="59">
        <f t="shared" si="2"/>
        <v>27108.269999999997</v>
      </c>
      <c r="H21" s="64" t="s">
        <v>15</v>
      </c>
      <c r="I21" s="78" t="s">
        <v>15</v>
      </c>
      <c r="J21" s="64">
        <v>59.21</v>
      </c>
      <c r="K21" s="85">
        <v>28.3</v>
      </c>
      <c r="L21" s="73">
        <v>921.64</v>
      </c>
      <c r="M21" s="59">
        <v>185.99</v>
      </c>
      <c r="N21" s="64">
        <v>148.15</v>
      </c>
      <c r="O21" s="59">
        <v>82.46</v>
      </c>
      <c r="P21" s="13">
        <v>55.81</v>
      </c>
      <c r="Q21" s="59">
        <v>48.35</v>
      </c>
      <c r="R21" s="14">
        <f t="shared" si="3"/>
        <v>1184.81</v>
      </c>
      <c r="S21" s="78">
        <f t="shared" si="4"/>
        <v>345.1</v>
      </c>
      <c r="T21" s="14">
        <f t="shared" si="5"/>
        <v>32978.25</v>
      </c>
      <c r="U21" s="38">
        <f t="shared" si="0"/>
        <v>26763.17</v>
      </c>
    </row>
    <row r="22" spans="1:21" s="4" customFormat="1" ht="18" customHeight="1" x14ac:dyDescent="0.2">
      <c r="A22" s="45" t="s">
        <v>41</v>
      </c>
      <c r="B22" s="15">
        <v>32978.25</v>
      </c>
      <c r="C22" s="60">
        <v>26753.17</v>
      </c>
      <c r="D22" s="65">
        <v>3557</v>
      </c>
      <c r="E22" s="60">
        <v>5020.62</v>
      </c>
      <c r="F22" s="65">
        <f t="shared" si="1"/>
        <v>36535.25</v>
      </c>
      <c r="G22" s="60">
        <f t="shared" si="2"/>
        <v>31773.789999999997</v>
      </c>
      <c r="H22" s="65" t="s">
        <v>15</v>
      </c>
      <c r="I22" s="79">
        <v>0.13</v>
      </c>
      <c r="J22" s="65">
        <v>50.23</v>
      </c>
      <c r="K22" s="87">
        <v>26.81</v>
      </c>
      <c r="L22" s="72">
        <v>838.28</v>
      </c>
      <c r="M22" s="60">
        <v>188.01</v>
      </c>
      <c r="N22" s="65">
        <v>132.19999999999999</v>
      </c>
      <c r="O22" s="60">
        <v>80.94</v>
      </c>
      <c r="P22" s="15">
        <v>13.7</v>
      </c>
      <c r="Q22" s="60">
        <v>8.86</v>
      </c>
      <c r="R22" s="16">
        <f t="shared" si="3"/>
        <v>1034.4100000000001</v>
      </c>
      <c r="S22" s="79">
        <f t="shared" si="4"/>
        <v>304.75</v>
      </c>
      <c r="T22" s="16">
        <f t="shared" si="5"/>
        <v>35500.839999999997</v>
      </c>
      <c r="U22" s="39">
        <f t="shared" si="0"/>
        <v>31469.039999999997</v>
      </c>
    </row>
    <row r="23" spans="1:21" ht="18" customHeight="1" x14ac:dyDescent="0.2">
      <c r="A23" s="45" t="s">
        <v>42</v>
      </c>
      <c r="B23" s="13">
        <v>35500.839999999997</v>
      </c>
      <c r="C23" s="59">
        <v>31469.01</v>
      </c>
      <c r="D23" s="64">
        <v>4178.32</v>
      </c>
      <c r="E23" s="59">
        <v>7345.56</v>
      </c>
      <c r="F23" s="64">
        <f t="shared" si="1"/>
        <v>39679.159999999996</v>
      </c>
      <c r="G23" s="59">
        <f t="shared" si="2"/>
        <v>38814.57</v>
      </c>
      <c r="H23" s="64" t="s">
        <v>15</v>
      </c>
      <c r="I23" s="78">
        <v>0.3</v>
      </c>
      <c r="J23" s="64">
        <v>63.59</v>
      </c>
      <c r="K23" s="85">
        <v>37.9</v>
      </c>
      <c r="L23" s="73">
        <v>1047.27</v>
      </c>
      <c r="M23" s="59">
        <v>267.14999999999998</v>
      </c>
      <c r="N23" s="64">
        <v>152.46</v>
      </c>
      <c r="O23" s="59">
        <v>105.85</v>
      </c>
      <c r="P23" s="13">
        <v>0.45</v>
      </c>
      <c r="Q23" s="59">
        <v>0.36</v>
      </c>
      <c r="R23" s="14">
        <f t="shared" si="3"/>
        <v>1263.77</v>
      </c>
      <c r="S23" s="78">
        <f t="shared" si="4"/>
        <v>411.55999999999995</v>
      </c>
      <c r="T23" s="14">
        <f t="shared" si="5"/>
        <v>38415.39</v>
      </c>
      <c r="U23" s="38">
        <f t="shared" si="0"/>
        <v>38403.01</v>
      </c>
    </row>
    <row r="24" spans="1:21" s="4" customFormat="1" ht="18" customHeight="1" x14ac:dyDescent="0.2">
      <c r="A24" s="45" t="s">
        <v>45</v>
      </c>
      <c r="B24" s="17">
        <v>38415.39</v>
      </c>
      <c r="C24" s="60">
        <v>38403</v>
      </c>
      <c r="D24" s="66">
        <v>5972.34</v>
      </c>
      <c r="E24" s="60">
        <v>13366.22</v>
      </c>
      <c r="F24" s="66">
        <f t="shared" ref="F24:G26" si="6">+B24+D24</f>
        <v>44387.729999999996</v>
      </c>
      <c r="G24" s="60">
        <f t="shared" si="6"/>
        <v>51769.22</v>
      </c>
      <c r="H24" s="74" t="s">
        <v>15</v>
      </c>
      <c r="I24" s="80" t="s">
        <v>15</v>
      </c>
      <c r="J24" s="66">
        <v>88.55</v>
      </c>
      <c r="K24" s="87">
        <v>55.96</v>
      </c>
      <c r="L24" s="86">
        <v>1325.4</v>
      </c>
      <c r="M24" s="92">
        <v>407.51</v>
      </c>
      <c r="N24" s="93">
        <v>139.74</v>
      </c>
      <c r="O24" s="92">
        <v>95.36</v>
      </c>
      <c r="P24" s="22">
        <v>1.02</v>
      </c>
      <c r="Q24" s="75">
        <v>0.5</v>
      </c>
      <c r="R24" s="16">
        <f t="shared" si="3"/>
        <v>1554.71</v>
      </c>
      <c r="S24" s="79">
        <f t="shared" si="4"/>
        <v>559.32999999999993</v>
      </c>
      <c r="T24" s="16">
        <f t="shared" si="5"/>
        <v>42833.02</v>
      </c>
      <c r="U24" s="39">
        <f t="shared" si="0"/>
        <v>51209.89</v>
      </c>
    </row>
    <row r="25" spans="1:21" ht="18" customHeight="1" x14ac:dyDescent="0.2">
      <c r="A25" s="45" t="s">
        <v>46</v>
      </c>
      <c r="B25" s="18">
        <v>42833.02</v>
      </c>
      <c r="C25" s="59">
        <v>51209.91</v>
      </c>
      <c r="D25" s="67">
        <v>5407.43</v>
      </c>
      <c r="E25" s="59">
        <v>13519.25</v>
      </c>
      <c r="F25" s="67">
        <f t="shared" si="6"/>
        <v>48240.45</v>
      </c>
      <c r="G25" s="59">
        <f t="shared" si="6"/>
        <v>64729.16</v>
      </c>
      <c r="H25" s="76" t="s">
        <v>15</v>
      </c>
      <c r="I25" s="81" t="s">
        <v>15</v>
      </c>
      <c r="J25" s="67">
        <v>78.08</v>
      </c>
      <c r="K25" s="85">
        <v>57.51</v>
      </c>
      <c r="L25" s="84">
        <v>1162.98</v>
      </c>
      <c r="M25" s="77">
        <v>415.6</v>
      </c>
      <c r="N25" s="84">
        <v>105.7</v>
      </c>
      <c r="O25" s="95">
        <v>84.14</v>
      </c>
      <c r="P25" s="21">
        <v>31.24</v>
      </c>
      <c r="Q25" s="77">
        <v>94.01</v>
      </c>
      <c r="R25" s="14">
        <f t="shared" si="3"/>
        <v>1378</v>
      </c>
      <c r="S25" s="78">
        <f t="shared" si="4"/>
        <v>651.26</v>
      </c>
      <c r="T25" s="14">
        <f t="shared" si="5"/>
        <v>46862.45</v>
      </c>
      <c r="U25" s="38">
        <f t="shared" si="0"/>
        <v>64077.9</v>
      </c>
    </row>
    <row r="26" spans="1:21" s="4" customFormat="1" ht="18" customHeight="1" x14ac:dyDescent="0.2">
      <c r="A26" s="45" t="s">
        <v>47</v>
      </c>
      <c r="B26" s="17">
        <v>46862.45</v>
      </c>
      <c r="C26" s="60">
        <v>64077.9</v>
      </c>
      <c r="D26" s="66">
        <v>4824.2299999999996</v>
      </c>
      <c r="E26" s="60">
        <v>13288.16</v>
      </c>
      <c r="F26" s="66">
        <f t="shared" si="6"/>
        <v>51686.679999999993</v>
      </c>
      <c r="G26" s="60">
        <f t="shared" si="6"/>
        <v>77366.06</v>
      </c>
      <c r="H26" s="74" t="s">
        <v>15</v>
      </c>
      <c r="I26" s="80" t="s">
        <v>15</v>
      </c>
      <c r="J26" s="65">
        <v>90.5</v>
      </c>
      <c r="K26" s="87">
        <v>74.62</v>
      </c>
      <c r="L26" s="93">
        <v>1390.16</v>
      </c>
      <c r="M26" s="92">
        <v>565.28</v>
      </c>
      <c r="N26" s="86">
        <v>142</v>
      </c>
      <c r="O26" s="92">
        <v>127.12</v>
      </c>
      <c r="P26" s="22">
        <v>3.42</v>
      </c>
      <c r="Q26" s="75">
        <v>7.7</v>
      </c>
      <c r="R26" s="16">
        <f>SUM(H26,J26,L26,N26,P26)</f>
        <v>1626.0800000000002</v>
      </c>
      <c r="S26" s="79">
        <f t="shared" si="4"/>
        <v>774.72</v>
      </c>
      <c r="T26" s="16">
        <f>SUM(F26-R26)</f>
        <v>50060.599999999991</v>
      </c>
      <c r="U26" s="39">
        <f t="shared" si="0"/>
        <v>76591.34</v>
      </c>
    </row>
    <row r="27" spans="1:21" s="4" customFormat="1" ht="18" customHeight="1" x14ac:dyDescent="0.2">
      <c r="A27" s="45" t="s">
        <v>54</v>
      </c>
      <c r="B27" s="13">
        <v>50060.6</v>
      </c>
      <c r="C27" s="59">
        <v>76591.34</v>
      </c>
      <c r="D27" s="67">
        <v>4540.53</v>
      </c>
      <c r="E27" s="59">
        <v>14695.6</v>
      </c>
      <c r="F27" s="67">
        <v>54601.13</v>
      </c>
      <c r="G27" s="59">
        <v>91286.94</v>
      </c>
      <c r="H27" s="76" t="s">
        <v>15</v>
      </c>
      <c r="I27" s="81" t="s">
        <v>15</v>
      </c>
      <c r="J27" s="64">
        <v>85.97</v>
      </c>
      <c r="K27" s="85">
        <v>81.13</v>
      </c>
      <c r="L27" s="94">
        <v>1423.4</v>
      </c>
      <c r="M27" s="95">
        <v>646.36</v>
      </c>
      <c r="N27" s="84">
        <v>154.16999999999999</v>
      </c>
      <c r="O27" s="95">
        <v>163.05000000000001</v>
      </c>
      <c r="P27" s="21">
        <v>744.33</v>
      </c>
      <c r="Q27" s="77">
        <v>1499.93</v>
      </c>
      <c r="R27" s="14">
        <v>2407.8700000000003</v>
      </c>
      <c r="S27" s="78">
        <v>2390.4700000000003</v>
      </c>
      <c r="T27" s="14">
        <v>52193.259999999995</v>
      </c>
      <c r="U27" s="38">
        <v>88896.47</v>
      </c>
    </row>
    <row r="28" spans="1:21" s="4" customFormat="1" ht="18" customHeight="1" x14ac:dyDescent="0.2">
      <c r="A28" s="45" t="s">
        <v>56</v>
      </c>
      <c r="B28" s="17">
        <v>52193.26</v>
      </c>
      <c r="C28" s="60">
        <v>88896.47</v>
      </c>
      <c r="D28" s="66">
        <v>4331.82</v>
      </c>
      <c r="E28" s="60">
        <v>16129.39</v>
      </c>
      <c r="F28" s="66">
        <v>56525.08</v>
      </c>
      <c r="G28" s="60">
        <v>105025.86</v>
      </c>
      <c r="H28" s="74" t="s">
        <v>15</v>
      </c>
      <c r="I28" s="80" t="s">
        <v>15</v>
      </c>
      <c r="J28" s="65">
        <v>86.71</v>
      </c>
      <c r="K28" s="87">
        <v>88.85</v>
      </c>
      <c r="L28" s="93">
        <v>1531.6</v>
      </c>
      <c r="M28" s="92">
        <v>803.61</v>
      </c>
      <c r="N28" s="86">
        <v>178.91</v>
      </c>
      <c r="O28" s="92">
        <v>215.29</v>
      </c>
      <c r="P28" s="22">
        <v>666.93</v>
      </c>
      <c r="Q28" s="75">
        <v>1642.02</v>
      </c>
      <c r="R28" s="16">
        <v>2464.15</v>
      </c>
      <c r="S28" s="79">
        <v>2749.77</v>
      </c>
      <c r="T28" s="16">
        <v>54060.93</v>
      </c>
      <c r="U28" s="39">
        <v>102276.09</v>
      </c>
    </row>
    <row r="29" spans="1:21" s="19" customFormat="1" ht="18" customHeight="1" x14ac:dyDescent="0.2">
      <c r="A29" s="103" t="s">
        <v>59</v>
      </c>
      <c r="B29" s="104">
        <v>54060.93</v>
      </c>
      <c r="C29" s="105">
        <v>102276.09</v>
      </c>
      <c r="D29" s="106">
        <v>3240.22</v>
      </c>
      <c r="E29" s="105">
        <v>14276.92</v>
      </c>
      <c r="F29" s="106">
        <v>57301.15</v>
      </c>
      <c r="G29" s="105">
        <v>116553.01</v>
      </c>
      <c r="H29" s="107" t="s">
        <v>15</v>
      </c>
      <c r="I29" s="108" t="s">
        <v>15</v>
      </c>
      <c r="J29" s="109">
        <v>91.86</v>
      </c>
      <c r="K29" s="110">
        <v>108.06</v>
      </c>
      <c r="L29" s="111">
        <v>1662.26</v>
      </c>
      <c r="M29" s="112">
        <v>1008.54</v>
      </c>
      <c r="N29" s="111">
        <v>221.07</v>
      </c>
      <c r="O29" s="112">
        <v>289.49</v>
      </c>
      <c r="P29" s="113">
        <v>2903.39</v>
      </c>
      <c r="Q29" s="114">
        <v>6039.98</v>
      </c>
      <c r="R29" s="115">
        <v>4878.58</v>
      </c>
      <c r="S29" s="116">
        <v>7446.07</v>
      </c>
      <c r="T29" s="115">
        <v>52422.57</v>
      </c>
      <c r="U29" s="117">
        <v>109106.93</v>
      </c>
    </row>
    <row r="30" spans="1:21" s="19" customFormat="1" ht="18" customHeight="1" x14ac:dyDescent="0.2">
      <c r="A30" s="118" t="s">
        <v>60</v>
      </c>
      <c r="B30" s="119">
        <v>52422.57</v>
      </c>
      <c r="C30" s="120">
        <v>109106.93</v>
      </c>
      <c r="D30" s="121">
        <v>1986.06</v>
      </c>
      <c r="E30" s="120">
        <v>9644.98</v>
      </c>
      <c r="F30" s="121">
        <v>54408.63</v>
      </c>
      <c r="G30" s="120">
        <v>118751.91</v>
      </c>
      <c r="H30" s="122" t="s">
        <v>15</v>
      </c>
      <c r="I30" s="123" t="s">
        <v>15</v>
      </c>
      <c r="J30" s="124">
        <v>82.77</v>
      </c>
      <c r="K30" s="125">
        <v>100.98</v>
      </c>
      <c r="L30" s="126">
        <v>1559.24</v>
      </c>
      <c r="M30" s="127">
        <v>1072.57</v>
      </c>
      <c r="N30" s="126">
        <v>251.4</v>
      </c>
      <c r="O30" s="127">
        <v>293.48</v>
      </c>
      <c r="P30" s="128">
        <v>3206.84</v>
      </c>
      <c r="Q30" s="129">
        <v>7302.78</v>
      </c>
      <c r="R30" s="130">
        <v>5100.25</v>
      </c>
      <c r="S30" s="131">
        <v>8769.81</v>
      </c>
      <c r="T30" s="130">
        <v>49308.38</v>
      </c>
      <c r="U30" s="132">
        <v>109982.1</v>
      </c>
    </row>
    <row r="31" spans="1:21" s="19" customFormat="1" ht="18" customHeight="1" x14ac:dyDescent="0.2">
      <c r="A31" s="118" t="s">
        <v>61</v>
      </c>
      <c r="B31" s="119">
        <v>49308.38</v>
      </c>
      <c r="C31" s="120">
        <v>109982.1</v>
      </c>
      <c r="D31" s="121">
        <v>2133.23</v>
      </c>
      <c r="E31" s="120">
        <v>11096.68</v>
      </c>
      <c r="F31" s="121">
        <v>51441.61</v>
      </c>
      <c r="G31" s="120">
        <v>121078.77</v>
      </c>
      <c r="H31" s="122" t="s">
        <v>15</v>
      </c>
      <c r="I31" s="123" t="s">
        <v>15</v>
      </c>
      <c r="J31" s="124">
        <v>77.81</v>
      </c>
      <c r="K31" s="125">
        <v>103.39</v>
      </c>
      <c r="L31" s="126">
        <v>1441.3</v>
      </c>
      <c r="M31" s="127">
        <v>1087.1300000000001</v>
      </c>
      <c r="N31" s="126">
        <v>215.77</v>
      </c>
      <c r="O31" s="127">
        <v>195.71</v>
      </c>
      <c r="P31" s="128">
        <v>2906.6</v>
      </c>
      <c r="Q31" s="129">
        <v>6607.73</v>
      </c>
      <c r="R31" s="130">
        <v>4641.4799999999996</v>
      </c>
      <c r="S31" s="131">
        <v>7993.96</v>
      </c>
      <c r="T31" s="130">
        <v>46800.13</v>
      </c>
      <c r="U31" s="132">
        <v>113084.81</v>
      </c>
    </row>
    <row r="32" spans="1:21" ht="15" customHeight="1" x14ac:dyDescent="0.2">
      <c r="A32" s="163" t="s">
        <v>55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5"/>
    </row>
    <row r="33" spans="1:21" ht="15" customHeight="1" x14ac:dyDescent="0.2">
      <c r="A33" s="40" t="s">
        <v>44</v>
      </c>
      <c r="B33" s="20"/>
      <c r="C33" s="20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41"/>
    </row>
    <row r="34" spans="1:21" ht="15" customHeight="1" x14ac:dyDescent="0.2">
      <c r="A34" s="40" t="s">
        <v>27</v>
      </c>
      <c r="B34" s="20"/>
      <c r="C34" s="20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41"/>
    </row>
    <row r="35" spans="1:21" ht="15" customHeight="1" x14ac:dyDescent="0.2">
      <c r="A35" s="40" t="s">
        <v>28</v>
      </c>
      <c r="B35" s="20"/>
      <c r="C35" s="20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1"/>
    </row>
    <row r="36" spans="1:21" ht="15" customHeight="1" x14ac:dyDescent="0.2">
      <c r="A36" s="42"/>
      <c r="B36" s="20"/>
      <c r="C36" s="20"/>
      <c r="D36" s="20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41"/>
    </row>
    <row r="37" spans="1:21" ht="15" customHeight="1" thickBot="1" x14ac:dyDescent="0.25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43"/>
      <c r="M37" s="43"/>
      <c r="N37" s="43"/>
      <c r="O37" s="43"/>
      <c r="P37" s="43"/>
      <c r="Q37" s="43"/>
      <c r="R37" s="43"/>
      <c r="S37" s="43"/>
      <c r="T37" s="43"/>
      <c r="U37" s="44"/>
    </row>
    <row r="38" spans="1:21" x14ac:dyDescent="0.2">
      <c r="F38" s="3"/>
      <c r="G38" s="3"/>
      <c r="H38" s="3"/>
    </row>
    <row r="39" spans="1:21" x14ac:dyDescent="0.2">
      <c r="I39" s="3"/>
      <c r="J39" s="3"/>
      <c r="K39" s="3"/>
    </row>
    <row r="41" spans="1:21" x14ac:dyDescent="0.2">
      <c r="B41" s="2"/>
      <c r="C41" s="2"/>
      <c r="D41" s="2"/>
      <c r="E41" s="2"/>
      <c r="F41" s="2"/>
    </row>
    <row r="42" spans="1:21" x14ac:dyDescent="0.2">
      <c r="B42" s="2"/>
      <c r="C42" s="2"/>
      <c r="D42" s="2"/>
      <c r="E42" s="2"/>
      <c r="F42" s="2"/>
    </row>
    <row r="43" spans="1:21" x14ac:dyDescent="0.2">
      <c r="B43" s="2"/>
      <c r="C43" s="2"/>
      <c r="D43" s="2"/>
      <c r="E43" s="2"/>
      <c r="F43" s="2"/>
    </row>
    <row r="44" spans="1:21" x14ac:dyDescent="0.2">
      <c r="B44" s="2"/>
      <c r="C44" s="2"/>
      <c r="D44" s="2"/>
      <c r="E44" s="2"/>
      <c r="F44" s="2"/>
    </row>
    <row r="45" spans="1:21" x14ac:dyDescent="0.2">
      <c r="B45" s="2"/>
      <c r="C45" s="2"/>
      <c r="D45" s="2"/>
      <c r="E45" s="2"/>
      <c r="F45" s="2"/>
    </row>
    <row r="46" spans="1:21" x14ac:dyDescent="0.2">
      <c r="B46" s="2"/>
      <c r="C46" s="2"/>
      <c r="D46" s="2"/>
      <c r="E46" s="2"/>
      <c r="F46" s="2"/>
    </row>
    <row r="47" spans="1:21" x14ac:dyDescent="0.2">
      <c r="B47" s="2"/>
      <c r="C47" s="2"/>
      <c r="D47" s="2"/>
      <c r="E47" s="2"/>
      <c r="F47" s="2"/>
    </row>
  </sheetData>
  <mergeCells count="26">
    <mergeCell ref="A37:K37"/>
    <mergeCell ref="J11:K11"/>
    <mergeCell ref="B11:C11"/>
    <mergeCell ref="D11:E11"/>
    <mergeCell ref="F11:G11"/>
    <mergeCell ref="H11:I11"/>
    <mergeCell ref="A32:U32"/>
    <mergeCell ref="T11:U11"/>
    <mergeCell ref="A2:U2"/>
    <mergeCell ref="A4:U4"/>
    <mergeCell ref="F8:G8"/>
    <mergeCell ref="B8:C8"/>
    <mergeCell ref="T8:U8"/>
    <mergeCell ref="D8:E8"/>
    <mergeCell ref="A5:U5"/>
    <mergeCell ref="A6:U6"/>
    <mergeCell ref="H7:S7"/>
    <mergeCell ref="H9:I10"/>
    <mergeCell ref="L11:M11"/>
    <mergeCell ref="N11:O11"/>
    <mergeCell ref="R11:S11"/>
    <mergeCell ref="J9:K9"/>
    <mergeCell ref="L9:M9"/>
    <mergeCell ref="N9:O9"/>
    <mergeCell ref="R9:S9"/>
    <mergeCell ref="P9:Q9"/>
  </mergeCells>
  <phoneticPr fontId="0" type="noConversion"/>
  <printOptions horizontalCentered="1"/>
  <pageMargins left="0.52" right="0.25" top="0.5" bottom="0.5" header="0" footer="0"/>
  <pageSetup scale="71" fitToHeight="0" orientation="landscape" r:id="rId1"/>
  <headerFooter alignWithMargins="0"/>
  <ignoredErrors>
    <ignoredError sqref="A14:V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25.5</vt:lpstr>
      <vt:lpstr>'T 25.5'!Print_Area</vt:lpstr>
      <vt:lpstr>'T 25.5'!Print_Area_MI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2017-03-15T12:05:54Z</cp:lastPrinted>
  <dcterms:created xsi:type="dcterms:W3CDTF">2001-01-16T19:01:43Z</dcterms:created>
  <dcterms:modified xsi:type="dcterms:W3CDTF">2018-09-13T07:11:16Z</dcterms:modified>
</cp:coreProperties>
</file>