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9570" windowHeight="4800"/>
  </bookViews>
  <sheets>
    <sheet name="table 35.12" sheetId="26" r:id="rId1"/>
  </sheets>
  <definedNames>
    <definedName name="\x">#N/A</definedName>
    <definedName name="\z">#N/A</definedName>
    <definedName name="_xlnm.Print_Titles" localSheetId="0">'table 35.12'!$A:$B</definedName>
  </definedNames>
  <calcPr calcId="144525"/>
</workbook>
</file>

<file path=xl/calcChain.xml><?xml version="1.0" encoding="utf-8"?>
<calcChain xmlns="http://schemas.openxmlformats.org/spreadsheetml/2006/main">
  <c r="AE24" i="26" l="1"/>
  <c r="AE27" i="26"/>
  <c r="AE36" i="26"/>
  <c r="AD27" i="26"/>
  <c r="AD36" i="26"/>
  <c r="AE13" i="26"/>
  <c r="AD13" i="26"/>
  <c r="AB13" i="26"/>
  <c r="Y50" i="26"/>
  <c r="U50" i="26"/>
  <c r="T50" i="26"/>
  <c r="P50" i="26"/>
  <c r="O50" i="26"/>
  <c r="K50" i="26"/>
  <c r="AE50" i="26" s="1"/>
  <c r="J50" i="26"/>
  <c r="AB14" i="26"/>
  <c r="AB15" i="26"/>
  <c r="AB16" i="26"/>
  <c r="AB17" i="26"/>
  <c r="AB18" i="26"/>
  <c r="AB19" i="26"/>
  <c r="AB20" i="26"/>
  <c r="AB21" i="26"/>
  <c r="AB22" i="26"/>
  <c r="AB23" i="26"/>
  <c r="AB24" i="26"/>
  <c r="AB25" i="26"/>
  <c r="AB26" i="26"/>
  <c r="AB27" i="26"/>
  <c r="AB28" i="26"/>
  <c r="AB29" i="26"/>
  <c r="AB30" i="26"/>
  <c r="AB31" i="26"/>
  <c r="AB32" i="26"/>
  <c r="AB33" i="26"/>
  <c r="AB34" i="26"/>
  <c r="AB35" i="26"/>
  <c r="AB36" i="26"/>
  <c r="AB38" i="26"/>
  <c r="AB39" i="26"/>
  <c r="AB40" i="26"/>
  <c r="AB41" i="26"/>
  <c r="AB42" i="26"/>
  <c r="AB43" i="26"/>
  <c r="AB44" i="26"/>
  <c r="AB45" i="26"/>
  <c r="AB46" i="26"/>
  <c r="AB47" i="26"/>
  <c r="AB48" i="26"/>
  <c r="AC14" i="26"/>
  <c r="AC15" i="26"/>
  <c r="AC16" i="26"/>
  <c r="AC17" i="26"/>
  <c r="AC18" i="26"/>
  <c r="AC19" i="26"/>
  <c r="AC20" i="26"/>
  <c r="AC21" i="26"/>
  <c r="AC22" i="26"/>
  <c r="AC23" i="26"/>
  <c r="AC24" i="26"/>
  <c r="AC25" i="26"/>
  <c r="AC26" i="26"/>
  <c r="AC27" i="26"/>
  <c r="AC28" i="26"/>
  <c r="AC29" i="26"/>
  <c r="AC30" i="26"/>
  <c r="AC31" i="26"/>
  <c r="AC32" i="26"/>
  <c r="AC33" i="26"/>
  <c r="AC34" i="26"/>
  <c r="AC35" i="26"/>
  <c r="AC36" i="26"/>
  <c r="AC38" i="26"/>
  <c r="AC39" i="26"/>
  <c r="AC40" i="26"/>
  <c r="AC41" i="26"/>
  <c r="AC42" i="26"/>
  <c r="AC43" i="26"/>
  <c r="AC44" i="26"/>
  <c r="AC45" i="26"/>
  <c r="AC46" i="26"/>
  <c r="AC47" i="26"/>
  <c r="AC48" i="26"/>
  <c r="AC13" i="26"/>
  <c r="X50" i="26"/>
  <c r="S50" i="26"/>
  <c r="N50" i="26"/>
  <c r="I50" i="26"/>
  <c r="D50" i="26"/>
  <c r="W50" i="26"/>
  <c r="R50" i="26"/>
  <c r="M50" i="26"/>
  <c r="H50" i="26"/>
  <c r="C50" i="26"/>
  <c r="AC50" i="26" l="1"/>
  <c r="AB50" i="26"/>
</calcChain>
</file>

<file path=xl/sharedStrings.xml><?xml version="1.0" encoding="utf-8"?>
<sst xmlns="http://schemas.openxmlformats.org/spreadsheetml/2006/main" count="512" uniqueCount="64">
  <si>
    <t>Wind Power</t>
  </si>
  <si>
    <t>Waste to Energy</t>
  </si>
  <si>
    <t>Solar Power</t>
  </si>
  <si>
    <t>RURAL AND URBAN DEVELOPMENT</t>
  </si>
  <si>
    <t>S. No.</t>
  </si>
  <si>
    <t>STATES / UT</t>
  </si>
  <si>
    <t>Small Hydro Power</t>
  </si>
  <si>
    <t xml:space="preserve">                     Bio-Power</t>
  </si>
  <si>
    <t>Biomass Power</t>
  </si>
  <si>
    <t>(MW)</t>
  </si>
  <si>
    <t>(MWp)</t>
  </si>
  <si>
    <t>Andhra Pradesh</t>
  </si>
  <si>
    <t>Arunachal Pradesh</t>
  </si>
  <si>
    <t>Assam</t>
  </si>
  <si>
    <t xml:space="preserve">Bihar </t>
  </si>
  <si>
    <t>Chhatisgarh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</si>
  <si>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</si>
  <si>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</si>
  <si>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</si>
  <si>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</si>
  <si>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</si>
  <si>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</si>
  <si>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</si>
  <si>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</si>
  <si>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 xml:space="preserve">Madhya Pradesh 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</si>
  <si>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</si>
  <si>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</si>
  <si>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</si>
  <si>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</si>
  <si>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</si>
  <si>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</si>
  <si>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</si>
  <si>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</si>
  <si>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</si>
  <si>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</si>
  <si>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</si>
  <si>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</si>
  <si>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Uttarakhand</t>
  </si>
  <si>
    <t xml:space="preserve">West Bengal </t>
  </si>
  <si>
    <t>Andaman &amp; Nicobar</t>
  </si>
  <si>
    <t>Chandigarh</t>
  </si>
  <si>
    <t>Dadar &amp; Nagar Haveli</t>
  </si>
  <si>
    <t>Daman &amp; Diu</t>
  </si>
  <si>
    <t>Delhi</t>
  </si>
  <si>
    <t>Lakshwadeep</t>
  </si>
  <si>
    <t>Pondicherry</t>
  </si>
  <si>
    <t>Total  (MW)</t>
  </si>
  <si>
    <t xml:space="preserve">MW = megawatt,   MWp = Megawatt peak. </t>
  </si>
  <si>
    <t>Source: Ministry of New and Renewable Energy</t>
  </si>
  <si>
    <t>31.03.2010</t>
  </si>
  <si>
    <t>31.03.2011</t>
  </si>
  <si>
    <t>Total Capacity 31.03.2010</t>
  </si>
  <si>
    <t>Total Capacity 31.03.2011</t>
  </si>
  <si>
    <t>-</t>
  </si>
  <si>
    <t xml:space="preserve">Table 35.12: State-wise details of cumulative grid interactive renewable power installed capacity </t>
  </si>
  <si>
    <t>Grid Connected Renewable Power</t>
  </si>
  <si>
    <t>31.03.2014</t>
  </si>
  <si>
    <t>31.03.2015</t>
  </si>
  <si>
    <t>Total Capacity 31.03.2014</t>
  </si>
  <si>
    <t>Total Capacity 31.03.2015</t>
  </si>
  <si>
    <t>Telangana</t>
  </si>
  <si>
    <t>Others</t>
  </si>
  <si>
    <t>31.03.2016</t>
  </si>
  <si>
    <t>Total Capacity 31.03.2016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</si>
</sst>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_)"/>
    <numFmt numFmtId="165" formatCode="0.00_)"/>
  </numFmts>
  <fonts count="9" x14ac:knownFonts="1">
    <font>
      <sz val="10"/>
      <name val="Courier"/>
    </font>
    <font>
      <sz val="10"/>
      <name val="Arial"/>
    </font>
    <font>
      <b/>
      <sz val="12"/>
      <name val="Times New Roman"/>
      <family val="1"/>
    </font>
    <font>
      <sz val="10"/>
      <name val="Courier"/>
      <family val="3"/>
    </font>
    <font>
      <b/>
      <sz val="10"/>
      <name val="Times New Roman"/>
      <family val="1"/>
    </font>
    <font>
      <sz val="12"/>
      <name val="Courier"/>
      <family val="3"/>
    </font>
    <font>
      <b/>
      <sz val="14"/>
      <name val="Times New Roman"/>
      <family val="1"/>
    </font>
    <font>
      <sz val="14"/>
      <name val="Courier"/>
      <family val="3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115">
    <xf numFmtId="164" fontId="0" fillId="0" borderId="0" xfId="0"/>
    <xf numFmtId="164" fontId="3" fillId="0" borderId="0" xfId="0" applyFont="1"/>
    <xf numFmtId="164" fontId="3" fillId="2" borderId="0" xfId="0" applyFont="1" applyFill="1" applyBorder="1"/>
    <xf numFmtId="164" fontId="3" fillId="4" borderId="0" xfId="0" applyFont="1" applyFill="1"/>
    <xf numFmtId="0" fontId="4" fillId="2" borderId="5" xfId="0" applyNumberFormat="1" applyFont="1" applyFill="1" applyBorder="1" applyAlignment="1">
      <alignment horizontal="center"/>
    </xf>
    <xf numFmtId="164" fontId="3" fillId="2" borderId="6" xfId="0" applyFont="1" applyFill="1" applyBorder="1"/>
    <xf numFmtId="164" fontId="3" fillId="2" borderId="7" xfId="0" applyFont="1" applyFill="1" applyBorder="1"/>
    <xf numFmtId="164" fontId="3" fillId="2" borderId="5" xfId="0" applyFont="1" applyFill="1" applyBorder="1"/>
    <xf numFmtId="164" fontId="5" fillId="2" borderId="5" xfId="0" applyFont="1" applyFill="1" applyBorder="1"/>
    <xf numFmtId="164" fontId="5" fillId="2" borderId="0" xfId="0" applyFont="1" applyFill="1" applyBorder="1"/>
    <xf numFmtId="164" fontId="3" fillId="2" borderId="28" xfId="0" applyFont="1" applyFill="1" applyBorder="1"/>
    <xf numFmtId="164" fontId="3" fillId="2" borderId="8" xfId="0" applyFont="1" applyFill="1" applyBorder="1"/>
    <xf numFmtId="0" fontId="4" fillId="2" borderId="0" xfId="0" applyNumberFormat="1" applyFont="1" applyFill="1" applyBorder="1" applyAlignment="1">
      <alignment horizontal="center"/>
    </xf>
    <xf numFmtId="0" fontId="2" fillId="2" borderId="5" xfId="1" applyFont="1" applyFill="1" applyBorder="1" applyAlignment="1">
      <alignment vertical="top"/>
    </xf>
    <xf numFmtId="0" fontId="2" fillId="2" borderId="0" xfId="1" applyFont="1" applyFill="1" applyBorder="1" applyAlignment="1">
      <alignment vertical="top"/>
    </xf>
    <xf numFmtId="0" fontId="2" fillId="2" borderId="5" xfId="0" applyNumberFormat="1" applyFont="1" applyFill="1" applyBorder="1" applyAlignment="1"/>
    <xf numFmtId="0" fontId="2" fillId="2" borderId="0" xfId="0" applyNumberFormat="1" applyFont="1" applyFill="1" applyBorder="1" applyAlignment="1"/>
    <xf numFmtId="0" fontId="4" fillId="2" borderId="3" xfId="0" applyNumberFormat="1" applyFont="1" applyFill="1" applyBorder="1" applyAlignment="1">
      <alignment vertical="top"/>
    </xf>
    <xf numFmtId="0" fontId="4" fillId="2" borderId="4" xfId="0" applyNumberFormat="1" applyFont="1" applyFill="1" applyBorder="1" applyAlignment="1">
      <alignment vertical="top"/>
    </xf>
    <xf numFmtId="164" fontId="7" fillId="2" borderId="0" xfId="0" applyFont="1" applyFill="1" applyBorder="1"/>
    <xf numFmtId="0" fontId="6" fillId="2" borderId="0" xfId="0" applyNumberFormat="1" applyFont="1" applyFill="1" applyBorder="1" applyAlignment="1">
      <alignment horizontal="center"/>
    </xf>
    <xf numFmtId="0" fontId="2" fillId="2" borderId="14" xfId="0" applyNumberFormat="1" applyFont="1" applyFill="1" applyBorder="1" applyAlignment="1">
      <alignment horizontal="center"/>
    </xf>
    <xf numFmtId="0" fontId="2" fillId="2" borderId="33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center"/>
    </xf>
    <xf numFmtId="0" fontId="2" fillId="2" borderId="18" xfId="0" applyNumberFormat="1" applyFont="1" applyFill="1" applyBorder="1" applyAlignment="1">
      <alignment horizontal="center"/>
    </xf>
    <xf numFmtId="164" fontId="5" fillId="2" borderId="13" xfId="0" applyFont="1" applyFill="1" applyBorder="1"/>
    <xf numFmtId="164" fontId="5" fillId="2" borderId="15" xfId="0" applyFont="1" applyFill="1" applyBorder="1"/>
    <xf numFmtId="164" fontId="5" fillId="2" borderId="20" xfId="0" applyFont="1" applyFill="1" applyBorder="1"/>
    <xf numFmtId="0" fontId="2" fillId="2" borderId="20" xfId="0" applyNumberFormat="1" applyFont="1" applyFill="1" applyBorder="1" applyAlignment="1">
      <alignment horizontal="right"/>
    </xf>
    <xf numFmtId="0" fontId="2" fillId="2" borderId="2" xfId="0" applyNumberFormat="1" applyFont="1" applyFill="1" applyBorder="1" applyAlignment="1">
      <alignment horizontal="right"/>
    </xf>
    <xf numFmtId="0" fontId="2" fillId="2" borderId="18" xfId="0" applyNumberFormat="1" applyFont="1" applyFill="1" applyBorder="1" applyAlignment="1">
      <alignment horizontal="right"/>
    </xf>
    <xf numFmtId="0" fontId="2" fillId="2" borderId="15" xfId="0" applyNumberFormat="1" applyFont="1" applyFill="1" applyBorder="1" applyAlignment="1">
      <alignment horizontal="right"/>
    </xf>
    <xf numFmtId="0" fontId="2" fillId="2" borderId="12" xfId="0" applyNumberFormat="1" applyFont="1" applyFill="1" applyBorder="1" applyAlignment="1">
      <alignment horizontal="right"/>
    </xf>
    <xf numFmtId="0" fontId="2" fillId="2" borderId="33" xfId="0" applyNumberFormat="1" applyFont="1" applyFill="1" applyBorder="1" applyAlignment="1">
      <alignment horizontal="right"/>
    </xf>
    <xf numFmtId="0" fontId="2" fillId="2" borderId="2" xfId="0" applyNumberFormat="1" applyFont="1" applyFill="1" applyBorder="1" applyAlignment="1">
      <alignment horizontal="center"/>
    </xf>
    <xf numFmtId="0" fontId="2" fillId="2" borderId="20" xfId="0" applyNumberFormat="1" applyFont="1" applyFill="1" applyBorder="1" applyAlignment="1">
      <alignment horizontal="center"/>
    </xf>
    <xf numFmtId="0" fontId="2" fillId="2" borderId="31" xfId="0" applyNumberFormat="1" applyFont="1" applyFill="1" applyBorder="1" applyAlignment="1">
      <alignment horizontal="center"/>
    </xf>
    <xf numFmtId="0" fontId="8" fillId="2" borderId="5" xfId="0" applyNumberFormat="1" applyFont="1" applyFill="1" applyBorder="1" applyAlignment="1">
      <alignment horizontal="center"/>
    </xf>
    <xf numFmtId="0" fontId="8" fillId="2" borderId="0" xfId="0" applyNumberFormat="1" applyFont="1" applyFill="1" applyBorder="1"/>
    <xf numFmtId="2" fontId="8" fillId="3" borderId="13" xfId="0" applyNumberFormat="1" applyFont="1" applyFill="1" applyBorder="1"/>
    <xf numFmtId="2" fontId="8" fillId="3" borderId="0" xfId="0" applyNumberFormat="1" applyFont="1" applyFill="1" applyBorder="1"/>
    <xf numFmtId="2" fontId="8" fillId="3" borderId="22" xfId="0" applyNumberFormat="1" applyFont="1" applyFill="1" applyBorder="1"/>
    <xf numFmtId="2" fontId="8" fillId="3" borderId="15" xfId="0" applyNumberFormat="1" applyFont="1" applyFill="1" applyBorder="1"/>
    <xf numFmtId="2" fontId="8" fillId="3" borderId="0" xfId="0" applyNumberFormat="1" applyFont="1" applyFill="1" applyBorder="1" applyAlignment="1">
      <alignment horizontal="right"/>
    </xf>
    <xf numFmtId="2" fontId="8" fillId="3" borderId="22" xfId="0" applyNumberFormat="1" applyFont="1" applyFill="1" applyBorder="1" applyAlignment="1">
      <alignment horizontal="right"/>
    </xf>
    <xf numFmtId="2" fontId="8" fillId="3" borderId="15" xfId="0" applyNumberFormat="1" applyFont="1" applyFill="1" applyBorder="1" applyAlignment="1">
      <alignment horizontal="right"/>
    </xf>
    <xf numFmtId="2" fontId="8" fillId="3" borderId="16" xfId="0" applyNumberFormat="1" applyFont="1" applyFill="1" applyBorder="1" applyAlignment="1">
      <alignment horizontal="right"/>
    </xf>
    <xf numFmtId="165" fontId="8" fillId="3" borderId="0" xfId="0" applyNumberFormat="1" applyFont="1" applyFill="1" applyBorder="1"/>
    <xf numFmtId="165" fontId="8" fillId="3" borderId="8" xfId="0" applyNumberFormat="1" applyFont="1" applyFill="1" applyBorder="1"/>
    <xf numFmtId="2" fontId="8" fillId="4" borderId="13" xfId="0" applyNumberFormat="1" applyFont="1" applyFill="1" applyBorder="1"/>
    <xf numFmtId="2" fontId="8" fillId="4" borderId="0" xfId="0" applyNumberFormat="1" applyFont="1" applyFill="1" applyBorder="1"/>
    <xf numFmtId="2" fontId="8" fillId="4" borderId="16" xfId="0" applyNumberFormat="1" applyFont="1" applyFill="1" applyBorder="1"/>
    <xf numFmtId="2" fontId="8" fillId="4" borderId="0" xfId="0" quotePrefix="1" applyNumberFormat="1" applyFont="1" applyFill="1" applyBorder="1" applyAlignment="1">
      <alignment horizontal="right"/>
    </xf>
    <xf numFmtId="2" fontId="8" fillId="4" borderId="16" xfId="0" quotePrefix="1" applyNumberFormat="1" applyFont="1" applyFill="1" applyBorder="1" applyAlignment="1">
      <alignment horizontal="right"/>
    </xf>
    <xf numFmtId="2" fontId="8" fillId="4" borderId="0" xfId="0" applyNumberFormat="1" applyFont="1" applyFill="1" applyBorder="1" applyAlignment="1">
      <alignment horizontal="right"/>
    </xf>
    <xf numFmtId="2" fontId="8" fillId="4" borderId="16" xfId="0" applyNumberFormat="1" applyFont="1" applyFill="1" applyBorder="1" applyAlignment="1">
      <alignment horizontal="right"/>
    </xf>
    <xf numFmtId="165" fontId="8" fillId="4" borderId="0" xfId="0" applyNumberFormat="1" applyFont="1" applyFill="1" applyBorder="1"/>
    <xf numFmtId="165" fontId="8" fillId="4" borderId="8" xfId="0" applyNumberFormat="1" applyFont="1" applyFill="1" applyBorder="1"/>
    <xf numFmtId="2" fontId="8" fillId="3" borderId="16" xfId="0" applyNumberFormat="1" applyFont="1" applyFill="1" applyBorder="1"/>
    <xf numFmtId="2" fontId="8" fillId="3" borderId="0" xfId="0" quotePrefix="1" applyNumberFormat="1" applyFont="1" applyFill="1" applyBorder="1" applyAlignment="1">
      <alignment horizontal="right"/>
    </xf>
    <xf numFmtId="2" fontId="8" fillId="3" borderId="16" xfId="0" quotePrefix="1" applyNumberFormat="1" applyFont="1" applyFill="1" applyBorder="1" applyAlignment="1">
      <alignment horizontal="right"/>
    </xf>
    <xf numFmtId="2" fontId="8" fillId="4" borderId="13" xfId="0" applyNumberFormat="1" applyFont="1" applyFill="1" applyBorder="1" applyAlignment="1">
      <alignment horizontal="right"/>
    </xf>
    <xf numFmtId="0" fontId="2" fillId="2" borderId="10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horizontal="left"/>
    </xf>
    <xf numFmtId="2" fontId="2" fillId="4" borderId="33" xfId="0" applyNumberFormat="1" applyFont="1" applyFill="1" applyBorder="1"/>
    <xf numFmtId="2" fontId="2" fillId="4" borderId="11" xfId="0" applyNumberFormat="1" applyFont="1" applyFill="1" applyBorder="1"/>
    <xf numFmtId="2" fontId="2" fillId="4" borderId="17" xfId="0" applyNumberFormat="1" applyFont="1" applyFill="1" applyBorder="1"/>
    <xf numFmtId="2" fontId="2" fillId="4" borderId="0" xfId="0" quotePrefix="1" applyNumberFormat="1" applyFont="1" applyFill="1" applyBorder="1" applyAlignment="1">
      <alignment horizontal="right"/>
    </xf>
    <xf numFmtId="2" fontId="2" fillId="4" borderId="11" xfId="0" quotePrefix="1" applyNumberFormat="1" applyFont="1" applyFill="1" applyBorder="1" applyAlignment="1">
      <alignment horizontal="right"/>
    </xf>
    <xf numFmtId="2" fontId="2" fillId="4" borderId="17" xfId="0" quotePrefix="1" applyNumberFormat="1" applyFont="1" applyFill="1" applyBorder="1" applyAlignment="1">
      <alignment horizontal="right"/>
    </xf>
    <xf numFmtId="2" fontId="2" fillId="4" borderId="0" xfId="0" applyNumberFormat="1" applyFont="1" applyFill="1" applyBorder="1" applyAlignment="1">
      <alignment horizontal="right"/>
    </xf>
    <xf numFmtId="2" fontId="2" fillId="4" borderId="11" xfId="0" applyNumberFormat="1" applyFont="1" applyFill="1" applyBorder="1" applyAlignment="1">
      <alignment horizontal="right"/>
    </xf>
    <xf numFmtId="2" fontId="2" fillId="4" borderId="17" xfId="0" applyNumberFormat="1" applyFont="1" applyFill="1" applyBorder="1" applyAlignment="1">
      <alignment horizontal="right"/>
    </xf>
    <xf numFmtId="165" fontId="2" fillId="4" borderId="0" xfId="0" applyNumberFormat="1" applyFont="1" applyFill="1" applyBorder="1"/>
    <xf numFmtId="165" fontId="2" fillId="4" borderId="11" xfId="0" applyNumberFormat="1" applyFont="1" applyFill="1" applyBorder="1"/>
    <xf numFmtId="165" fontId="2" fillId="4" borderId="32" xfId="0" applyNumberFormat="1" applyFont="1" applyFill="1" applyBorder="1"/>
    <xf numFmtId="164" fontId="2" fillId="3" borderId="21" xfId="0" applyFont="1" applyFill="1" applyBorder="1" applyAlignment="1"/>
    <xf numFmtId="164" fontId="2" fillId="3" borderId="22" xfId="0" applyFont="1" applyFill="1" applyBorder="1" applyAlignment="1"/>
    <xf numFmtId="164" fontId="2" fillId="3" borderId="0" xfId="0" applyFont="1" applyFill="1" applyBorder="1" applyAlignment="1"/>
    <xf numFmtId="164" fontId="2" fillId="3" borderId="0" xfId="0" applyFont="1" applyFill="1" applyBorder="1" applyAlignment="1">
      <alignment horizontal="left"/>
    </xf>
    <xf numFmtId="164" fontId="2" fillId="3" borderId="8" xfId="0" applyFont="1" applyFill="1" applyBorder="1" applyAlignment="1">
      <alignment horizontal="left"/>
    </xf>
    <xf numFmtId="164" fontId="2" fillId="3" borderId="5" xfId="0" applyFont="1" applyFill="1" applyBorder="1" applyAlignment="1">
      <alignment horizontal="left"/>
    </xf>
    <xf numFmtId="164" fontId="5" fillId="3" borderId="4" xfId="0" applyFont="1" applyFill="1" applyBorder="1"/>
    <xf numFmtId="164" fontId="5" fillId="3" borderId="9" xfId="0" applyFont="1" applyFill="1" applyBorder="1"/>
    <xf numFmtId="164" fontId="7" fillId="2" borderId="8" xfId="0" applyFont="1" applyFill="1" applyBorder="1"/>
    <xf numFmtId="0" fontId="6" fillId="2" borderId="8" xfId="0" applyNumberFormat="1" applyFont="1" applyFill="1" applyBorder="1" applyAlignment="1">
      <alignment horizontal="center"/>
    </xf>
    <xf numFmtId="0" fontId="2" fillId="3" borderId="3" xfId="0" applyNumberFormat="1" applyFont="1" applyFill="1" applyBorder="1" applyAlignment="1"/>
    <xf numFmtId="0" fontId="2" fillId="3" borderId="4" xfId="0" applyNumberFormat="1" applyFont="1" applyFill="1" applyBorder="1" applyAlignment="1"/>
    <xf numFmtId="0" fontId="2" fillId="2" borderId="26" xfId="0" applyNumberFormat="1" applyFont="1" applyFill="1" applyBorder="1" applyAlignment="1">
      <alignment horizontal="center"/>
    </xf>
    <xf numFmtId="0" fontId="2" fillId="2" borderId="27" xfId="0" applyNumberFormat="1" applyFont="1" applyFill="1" applyBorder="1" applyAlignment="1">
      <alignment horizontal="center"/>
    </xf>
    <xf numFmtId="0" fontId="2" fillId="2" borderId="24" xfId="0" applyNumberFormat="1" applyFont="1" applyFill="1" applyBorder="1" applyAlignment="1">
      <alignment horizontal="center" wrapText="1"/>
    </xf>
    <xf numFmtId="164" fontId="5" fillId="0" borderId="23" xfId="0" applyFont="1" applyBorder="1"/>
    <xf numFmtId="164" fontId="5" fillId="0" borderId="12" xfId="0" applyFont="1" applyBorder="1"/>
    <xf numFmtId="0" fontId="2" fillId="2" borderId="18" xfId="0" applyNumberFormat="1" applyFont="1" applyFill="1" applyBorder="1" applyAlignment="1">
      <alignment horizontal="center"/>
    </xf>
    <xf numFmtId="0" fontId="2" fillId="2" borderId="19" xfId="0" applyNumberFormat="1" applyFont="1" applyFill="1" applyBorder="1" applyAlignment="1">
      <alignment horizontal="center"/>
    </xf>
    <xf numFmtId="0" fontId="2" fillId="2" borderId="20" xfId="0" applyNumberFormat="1" applyFont="1" applyFill="1" applyBorder="1" applyAlignment="1">
      <alignment horizontal="center"/>
    </xf>
    <xf numFmtId="0" fontId="2" fillId="2" borderId="25" xfId="0" applyNumberFormat="1" applyFont="1" applyFill="1" applyBorder="1" applyAlignment="1">
      <alignment horizontal="center"/>
    </xf>
    <xf numFmtId="0" fontId="2" fillId="2" borderId="29" xfId="0" applyNumberFormat="1" applyFont="1" applyFill="1" applyBorder="1" applyAlignment="1">
      <alignment horizontal="center" wrapText="1"/>
    </xf>
    <xf numFmtId="164" fontId="5" fillId="0" borderId="30" xfId="0" applyFont="1" applyBorder="1"/>
    <xf numFmtId="164" fontId="5" fillId="0" borderId="35" xfId="0" applyFont="1" applyBorder="1"/>
    <xf numFmtId="0" fontId="2" fillId="2" borderId="11" xfId="0" applyNumberFormat="1" applyFont="1" applyFill="1" applyBorder="1" applyAlignment="1">
      <alignment horizontal="center"/>
    </xf>
    <xf numFmtId="0" fontId="2" fillId="2" borderId="32" xfId="0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top"/>
    </xf>
    <xf numFmtId="0" fontId="6" fillId="2" borderId="0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 vertical="top"/>
    </xf>
    <xf numFmtId="0" fontId="6" fillId="2" borderId="8" xfId="1" applyFont="1" applyFill="1" applyBorder="1" applyAlignment="1">
      <alignment horizontal="center" vertical="top"/>
    </xf>
    <xf numFmtId="0" fontId="6" fillId="2" borderId="8" xfId="0" applyNumberFormat="1" applyFont="1" applyFill="1" applyBorder="1" applyAlignment="1">
      <alignment horizontal="center"/>
    </xf>
    <xf numFmtId="0" fontId="6" fillId="2" borderId="9" xfId="0" applyNumberFormat="1" applyFont="1" applyFill="1" applyBorder="1" applyAlignment="1">
      <alignment horizontal="center" vertical="top"/>
    </xf>
    <xf numFmtId="0" fontId="2" fillId="2" borderId="34" xfId="0" applyNumberFormat="1" applyFont="1" applyFill="1" applyBorder="1" applyAlignment="1">
      <alignment horizontal="center" wrapText="1"/>
    </xf>
    <xf numFmtId="164" fontId="5" fillId="0" borderId="13" xfId="0" applyFont="1" applyBorder="1"/>
    <xf numFmtId="164" fontId="5" fillId="0" borderId="33" xfId="0" applyFont="1" applyBorder="1"/>
    <xf numFmtId="0" fontId="2" fillId="2" borderId="16" xfId="0" applyNumberFormat="1" applyFont="1" applyFill="1" applyBorder="1" applyAlignment="1">
      <alignment horizontal="center" wrapText="1"/>
    </xf>
    <xf numFmtId="0" fontId="2" fillId="2" borderId="17" xfId="0" applyNumberFormat="1" applyFont="1" applyFill="1" applyBorder="1" applyAlignment="1">
      <alignment horizontal="center" wrapText="1"/>
    </xf>
    <xf numFmtId="0" fontId="2" fillId="2" borderId="33" xfId="0" applyNumberFormat="1" applyFont="1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/>
    </xf>
  </cellXfs>
  <cellStyles count="2">
    <cellStyle name="Normal" xfId="0" builtinId="0"/>
    <cellStyle name="Normal_PROGRESS OF BHARA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showGridLines="0" tabSelected="1" view="pageBreakPreview" zoomScaleSheetLayoutView="100" workbookViewId="0">
      <selection activeCell="W8" sqref="W8:AA8"/>
    </sheetView>
  </sheetViews>
  <sheetFormatPr defaultRowHeight="12" x14ac:dyDescent="0.15"/>
  <cols>
    <col min="1" max="1" width="9" style="1"/>
    <col min="2" max="2" width="18.25" style="1" customWidth="1"/>
    <col min="3" max="3" width="13" style="1" customWidth="1"/>
    <col min="4" max="4" width="12.375" style="1" customWidth="1"/>
    <col min="5" max="5" width="11.75" style="1" customWidth="1"/>
    <col min="6" max="7" width="12.125" style="1" customWidth="1"/>
    <col min="8" max="8" width="11.5" style="1" customWidth="1"/>
    <col min="9" max="9" width="11.875" style="1" customWidth="1"/>
    <col min="10" max="10" width="12" style="1" customWidth="1"/>
    <col min="11" max="11" width="11.875" style="1" customWidth="1"/>
    <col min="12" max="13" width="12.125" style="1" customWidth="1"/>
    <col min="14" max="15" width="12" style="1" customWidth="1"/>
    <col min="16" max="16" width="12.125" style="1" customWidth="1"/>
    <col min="17" max="17" width="12.25" style="1" customWidth="1"/>
    <col min="18" max="18" width="12.625" style="1" customWidth="1"/>
    <col min="19" max="19" width="11.875" style="1" customWidth="1"/>
    <col min="20" max="20" width="12.25" style="1" customWidth="1"/>
    <col min="21" max="22" width="12.375" style="1" customWidth="1"/>
    <col min="23" max="24" width="11.875" style="1" customWidth="1"/>
    <col min="25" max="25" width="12.125" style="1" customWidth="1"/>
    <col min="26" max="26" width="11.75" style="1" customWidth="1"/>
    <col min="27" max="27" width="12" style="1" customWidth="1"/>
    <col min="28" max="29" width="15" style="1" customWidth="1"/>
    <col min="30" max="30" width="14.625" style="1" customWidth="1"/>
    <col min="31" max="31" width="14.75" style="1" customWidth="1"/>
    <col min="32" max="32" width="13.125" style="1" customWidth="1"/>
    <col min="33" max="16384" width="9" style="1"/>
  </cols>
  <sheetData>
    <row r="1" spans="1:32" x14ac:dyDescent="0.1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10"/>
    </row>
    <row r="2" spans="1:32" x14ac:dyDescent="0.15">
      <c r="A2" s="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11"/>
    </row>
    <row r="3" spans="1:32" ht="18.75" x14ac:dyDescent="0.15">
      <c r="A3" s="13"/>
      <c r="B3" s="14"/>
      <c r="C3" s="102" t="s">
        <v>3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 t="s">
        <v>3</v>
      </c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5"/>
    </row>
    <row r="4" spans="1:32" ht="15" x14ac:dyDescent="0.2">
      <c r="A4" s="8"/>
      <c r="B4" s="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84"/>
    </row>
    <row r="5" spans="1:32" ht="18.75" x14ac:dyDescent="0.3">
      <c r="A5" s="15"/>
      <c r="B5" s="16"/>
      <c r="C5" s="103" t="s">
        <v>54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 t="s">
        <v>54</v>
      </c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6"/>
    </row>
    <row r="6" spans="1:32" ht="7.5" customHeight="1" x14ac:dyDescent="0.3">
      <c r="A6" s="4"/>
      <c r="B6" s="12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85"/>
    </row>
    <row r="7" spans="1:32" ht="24.75" customHeight="1" thickBot="1" x14ac:dyDescent="0.2">
      <c r="A7" s="17"/>
      <c r="B7" s="18"/>
      <c r="C7" s="104" t="s">
        <v>55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 t="s">
        <v>55</v>
      </c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7"/>
    </row>
    <row r="8" spans="1:32" ht="20.100000000000001" customHeight="1" x14ac:dyDescent="0.25">
      <c r="A8" s="21" t="s">
        <v>4</v>
      </c>
      <c r="B8" s="22" t="s">
        <v>5</v>
      </c>
      <c r="C8" s="96" t="s">
        <v>6</v>
      </c>
      <c r="D8" s="88"/>
      <c r="E8" s="88"/>
      <c r="F8" s="88"/>
      <c r="G8" s="89"/>
      <c r="H8" s="113" t="s">
        <v>0</v>
      </c>
      <c r="I8" s="100"/>
      <c r="J8" s="100"/>
      <c r="K8" s="100"/>
      <c r="L8" s="114"/>
      <c r="M8" s="96" t="s">
        <v>7</v>
      </c>
      <c r="N8" s="88"/>
      <c r="O8" s="88"/>
      <c r="P8" s="88"/>
      <c r="Q8" s="88"/>
      <c r="R8" s="88"/>
      <c r="S8" s="88"/>
      <c r="T8" s="88"/>
      <c r="U8" s="88"/>
      <c r="V8" s="88"/>
      <c r="W8" s="88" t="s">
        <v>2</v>
      </c>
      <c r="X8" s="88"/>
      <c r="Y8" s="88"/>
      <c r="Z8" s="88"/>
      <c r="AA8" s="89"/>
      <c r="AB8" s="111" t="s">
        <v>51</v>
      </c>
      <c r="AC8" s="90" t="s">
        <v>52</v>
      </c>
      <c r="AD8" s="90" t="s">
        <v>58</v>
      </c>
      <c r="AE8" s="108" t="s">
        <v>59</v>
      </c>
      <c r="AF8" s="97" t="s">
        <v>63</v>
      </c>
    </row>
    <row r="9" spans="1:32" ht="20.100000000000001" customHeight="1" x14ac:dyDescent="0.25">
      <c r="A9" s="23"/>
      <c r="B9" s="24"/>
      <c r="C9" s="25"/>
      <c r="D9" s="9"/>
      <c r="E9" s="9"/>
      <c r="F9" s="9"/>
      <c r="G9" s="26"/>
      <c r="H9" s="9"/>
      <c r="I9" s="9"/>
      <c r="J9" s="9"/>
      <c r="K9" s="9"/>
      <c r="L9" s="27"/>
      <c r="M9" s="93" t="s">
        <v>8</v>
      </c>
      <c r="N9" s="94"/>
      <c r="O9" s="94"/>
      <c r="P9" s="94"/>
      <c r="Q9" s="95"/>
      <c r="R9" s="93" t="s">
        <v>1</v>
      </c>
      <c r="S9" s="94"/>
      <c r="T9" s="94"/>
      <c r="U9" s="94"/>
      <c r="V9" s="95"/>
      <c r="W9" s="28"/>
      <c r="X9" s="29"/>
      <c r="Y9" s="29"/>
      <c r="Z9" s="30"/>
      <c r="AA9" s="28"/>
      <c r="AB9" s="111"/>
      <c r="AC9" s="91"/>
      <c r="AD9" s="91"/>
      <c r="AE9" s="109"/>
      <c r="AF9" s="98"/>
    </row>
    <row r="10" spans="1:32" ht="20.100000000000001" customHeight="1" x14ac:dyDescent="0.25">
      <c r="A10" s="23"/>
      <c r="B10" s="24"/>
      <c r="C10" s="29" t="s">
        <v>49</v>
      </c>
      <c r="D10" s="29" t="s">
        <v>50</v>
      </c>
      <c r="E10" s="29" t="s">
        <v>56</v>
      </c>
      <c r="F10" s="29" t="s">
        <v>57</v>
      </c>
      <c r="G10" s="31" t="s">
        <v>62</v>
      </c>
      <c r="H10" s="28" t="s">
        <v>49</v>
      </c>
      <c r="I10" s="29" t="s">
        <v>50</v>
      </c>
      <c r="J10" s="29" t="s">
        <v>56</v>
      </c>
      <c r="K10" s="30" t="s">
        <v>57</v>
      </c>
      <c r="L10" s="29" t="s">
        <v>62</v>
      </c>
      <c r="M10" s="28" t="s">
        <v>49</v>
      </c>
      <c r="N10" s="29" t="s">
        <v>50</v>
      </c>
      <c r="O10" s="29" t="s">
        <v>56</v>
      </c>
      <c r="P10" s="30" t="s">
        <v>57</v>
      </c>
      <c r="Q10" s="29" t="s">
        <v>62</v>
      </c>
      <c r="R10" s="28" t="s">
        <v>49</v>
      </c>
      <c r="S10" s="29" t="s">
        <v>50</v>
      </c>
      <c r="T10" s="29" t="s">
        <v>56</v>
      </c>
      <c r="U10" s="30" t="s">
        <v>57</v>
      </c>
      <c r="V10" s="29" t="s">
        <v>62</v>
      </c>
      <c r="W10" s="28" t="s">
        <v>49</v>
      </c>
      <c r="X10" s="29" t="s">
        <v>50</v>
      </c>
      <c r="Y10" s="32" t="s">
        <v>56</v>
      </c>
      <c r="Z10" s="33" t="s">
        <v>57</v>
      </c>
      <c r="AA10" s="29" t="s">
        <v>62</v>
      </c>
      <c r="AB10" s="112"/>
      <c r="AC10" s="92"/>
      <c r="AD10" s="92"/>
      <c r="AE10" s="110"/>
      <c r="AF10" s="99"/>
    </row>
    <row r="11" spans="1:32" ht="20.100000000000001" customHeight="1" x14ac:dyDescent="0.25">
      <c r="A11" s="23"/>
      <c r="B11" s="24"/>
      <c r="C11" s="93" t="s">
        <v>9</v>
      </c>
      <c r="D11" s="94"/>
      <c r="E11" s="94"/>
      <c r="F11" s="94"/>
      <c r="G11" s="95"/>
      <c r="H11" s="93" t="s">
        <v>9</v>
      </c>
      <c r="I11" s="94"/>
      <c r="J11" s="94"/>
      <c r="K11" s="94"/>
      <c r="L11" s="95"/>
      <c r="M11" s="93" t="s">
        <v>9</v>
      </c>
      <c r="N11" s="94"/>
      <c r="O11" s="94"/>
      <c r="P11" s="94"/>
      <c r="Q11" s="95"/>
      <c r="R11" s="93" t="s">
        <v>9</v>
      </c>
      <c r="S11" s="94"/>
      <c r="T11" s="94"/>
      <c r="U11" s="94"/>
      <c r="V11" s="95"/>
      <c r="W11" s="93" t="s">
        <v>10</v>
      </c>
      <c r="X11" s="94"/>
      <c r="Y11" s="94"/>
      <c r="Z11" s="94"/>
      <c r="AA11" s="95"/>
      <c r="AB11" s="93" t="s">
        <v>9</v>
      </c>
      <c r="AC11" s="100"/>
      <c r="AD11" s="100"/>
      <c r="AE11" s="100"/>
      <c r="AF11" s="101"/>
    </row>
    <row r="12" spans="1:32" ht="20.100000000000001" customHeight="1" x14ac:dyDescent="0.25">
      <c r="A12" s="23">
        <v>1</v>
      </c>
      <c r="B12" s="24">
        <v>2</v>
      </c>
      <c r="C12" s="34">
        <v>3</v>
      </c>
      <c r="D12" s="34">
        <v>4</v>
      </c>
      <c r="E12" s="23">
        <v>5</v>
      </c>
      <c r="F12" s="24">
        <v>6</v>
      </c>
      <c r="G12" s="34">
        <v>7</v>
      </c>
      <c r="H12" s="35">
        <v>8</v>
      </c>
      <c r="I12" s="34">
        <v>9</v>
      </c>
      <c r="J12" s="23">
        <v>10</v>
      </c>
      <c r="K12" s="24">
        <v>11</v>
      </c>
      <c r="L12" s="34">
        <v>12</v>
      </c>
      <c r="M12" s="35">
        <v>13</v>
      </c>
      <c r="N12" s="34">
        <v>14</v>
      </c>
      <c r="O12" s="23">
        <v>15</v>
      </c>
      <c r="P12" s="24">
        <v>16</v>
      </c>
      <c r="Q12" s="34">
        <v>17</v>
      </c>
      <c r="R12" s="35">
        <v>18</v>
      </c>
      <c r="S12" s="34">
        <v>19</v>
      </c>
      <c r="T12" s="23">
        <v>20</v>
      </c>
      <c r="U12" s="24">
        <v>21</v>
      </c>
      <c r="V12" s="34">
        <v>22</v>
      </c>
      <c r="W12" s="35">
        <v>23</v>
      </c>
      <c r="X12" s="34">
        <v>24</v>
      </c>
      <c r="Y12" s="23">
        <v>25</v>
      </c>
      <c r="Z12" s="24">
        <v>26</v>
      </c>
      <c r="AA12" s="34">
        <v>27</v>
      </c>
      <c r="AB12" s="35">
        <v>28</v>
      </c>
      <c r="AC12" s="34">
        <v>29</v>
      </c>
      <c r="AD12" s="23">
        <v>30</v>
      </c>
      <c r="AE12" s="24">
        <v>31</v>
      </c>
      <c r="AF12" s="36">
        <v>26</v>
      </c>
    </row>
    <row r="13" spans="1:32" ht="15.75" x14ac:dyDescent="0.25">
      <c r="A13" s="37">
        <v>1</v>
      </c>
      <c r="B13" s="38" t="s">
        <v>11</v>
      </c>
      <c r="C13" s="39">
        <v>186.83</v>
      </c>
      <c r="D13" s="40">
        <v>191.43</v>
      </c>
      <c r="E13" s="40">
        <v>221.03</v>
      </c>
      <c r="F13" s="41">
        <v>223.23</v>
      </c>
      <c r="G13" s="42">
        <v>232.98</v>
      </c>
      <c r="H13" s="43">
        <v>136.1</v>
      </c>
      <c r="I13" s="43">
        <v>191.5</v>
      </c>
      <c r="J13" s="43">
        <v>746.2</v>
      </c>
      <c r="K13" s="44">
        <v>1032</v>
      </c>
      <c r="L13" s="45">
        <v>1431.45</v>
      </c>
      <c r="M13" s="43">
        <v>363.25</v>
      </c>
      <c r="N13" s="43">
        <v>363.25</v>
      </c>
      <c r="O13" s="43">
        <v>380.75</v>
      </c>
      <c r="P13" s="44">
        <v>389.75</v>
      </c>
      <c r="Q13" s="45">
        <v>380.75</v>
      </c>
      <c r="R13" s="43">
        <v>35.659999999999997</v>
      </c>
      <c r="S13" s="43">
        <v>43.16</v>
      </c>
      <c r="T13" s="43">
        <v>50.66</v>
      </c>
      <c r="U13" s="44">
        <v>58.16</v>
      </c>
      <c r="V13" s="45">
        <v>58.16</v>
      </c>
      <c r="W13" s="43">
        <v>0.1</v>
      </c>
      <c r="X13" s="43">
        <v>2.1</v>
      </c>
      <c r="Y13" s="43">
        <v>131.84</v>
      </c>
      <c r="Z13" s="44">
        <v>242.86</v>
      </c>
      <c r="AA13" s="46">
        <v>572.96</v>
      </c>
      <c r="AB13" s="43">
        <f>SUM(C13,H13,M13,R13,W13)</f>
        <v>721.94</v>
      </c>
      <c r="AC13" s="47">
        <f>SUM(D13,I13,N13,S13,X13)</f>
        <v>791.44</v>
      </c>
      <c r="AD13" s="47">
        <f>E13+J13+O13+T13+Y13</f>
        <v>1530.48</v>
      </c>
      <c r="AE13" s="47">
        <f>F13+K13+P13+U13+Z13</f>
        <v>1946</v>
      </c>
      <c r="AF13" s="48">
        <v>2676.3</v>
      </c>
    </row>
    <row r="14" spans="1:32" s="3" customFormat="1" ht="15.75" x14ac:dyDescent="0.25">
      <c r="A14" s="37">
        <v>2</v>
      </c>
      <c r="B14" s="38" t="s">
        <v>12</v>
      </c>
      <c r="C14" s="49">
        <v>73.42</v>
      </c>
      <c r="D14" s="50">
        <v>78.84</v>
      </c>
      <c r="E14" s="50">
        <v>103.91</v>
      </c>
      <c r="F14" s="50">
        <v>104.61</v>
      </c>
      <c r="G14" s="51">
        <v>104.61</v>
      </c>
      <c r="H14" s="52" t="s">
        <v>53</v>
      </c>
      <c r="I14" s="52" t="s">
        <v>53</v>
      </c>
      <c r="J14" s="52" t="s">
        <v>53</v>
      </c>
      <c r="K14" s="52" t="s">
        <v>53</v>
      </c>
      <c r="L14" s="53" t="s">
        <v>53</v>
      </c>
      <c r="M14" s="52" t="s">
        <v>53</v>
      </c>
      <c r="N14" s="52" t="s">
        <v>53</v>
      </c>
      <c r="O14" s="52" t="s">
        <v>53</v>
      </c>
      <c r="P14" s="52" t="s">
        <v>53</v>
      </c>
      <c r="Q14" s="53" t="s">
        <v>53</v>
      </c>
      <c r="R14" s="52" t="s">
        <v>53</v>
      </c>
      <c r="S14" s="52" t="s">
        <v>53</v>
      </c>
      <c r="T14" s="52" t="s">
        <v>53</v>
      </c>
      <c r="U14" s="52" t="s">
        <v>53</v>
      </c>
      <c r="V14" s="53" t="s">
        <v>53</v>
      </c>
      <c r="W14" s="54">
        <v>2.5000000000000001E-2</v>
      </c>
      <c r="X14" s="54">
        <v>2.5000000000000001E-2</v>
      </c>
      <c r="Y14" s="54">
        <v>0.03</v>
      </c>
      <c r="Z14" s="54">
        <v>0.03</v>
      </c>
      <c r="AA14" s="55">
        <v>0.27</v>
      </c>
      <c r="AB14" s="54">
        <f t="shared" ref="AB14:AB48" si="0">SUM(C14,H14,M14,R14,W14)</f>
        <v>73.445000000000007</v>
      </c>
      <c r="AC14" s="56">
        <f t="shared" ref="AC14:AC48" si="1">SUM(D14,I14,N14,S14,X14)</f>
        <v>78.865000000000009</v>
      </c>
      <c r="AD14" s="56">
        <v>103.93</v>
      </c>
      <c r="AE14" s="56">
        <v>104.63</v>
      </c>
      <c r="AF14" s="57">
        <v>104.87</v>
      </c>
    </row>
    <row r="15" spans="1:32" ht="15.75" x14ac:dyDescent="0.25">
      <c r="A15" s="37">
        <v>3</v>
      </c>
      <c r="B15" s="38" t="s">
        <v>13</v>
      </c>
      <c r="C15" s="39">
        <v>27.11</v>
      </c>
      <c r="D15" s="40">
        <v>27.11</v>
      </c>
      <c r="E15" s="40">
        <v>34.11</v>
      </c>
      <c r="F15" s="40">
        <v>34.11</v>
      </c>
      <c r="G15" s="58">
        <v>34.11</v>
      </c>
      <c r="H15" s="59" t="s">
        <v>53</v>
      </c>
      <c r="I15" s="59" t="s">
        <v>53</v>
      </c>
      <c r="J15" s="59" t="s">
        <v>53</v>
      </c>
      <c r="K15" s="59" t="s">
        <v>53</v>
      </c>
      <c r="L15" s="60" t="s">
        <v>53</v>
      </c>
      <c r="M15" s="59" t="s">
        <v>53</v>
      </c>
      <c r="N15" s="59" t="s">
        <v>53</v>
      </c>
      <c r="O15" s="59" t="s">
        <v>53</v>
      </c>
      <c r="P15" s="59" t="s">
        <v>53</v>
      </c>
      <c r="Q15" s="60" t="s">
        <v>53</v>
      </c>
      <c r="R15" s="59" t="s">
        <v>53</v>
      </c>
      <c r="S15" s="59" t="s">
        <v>53</v>
      </c>
      <c r="T15" s="59" t="s">
        <v>53</v>
      </c>
      <c r="U15" s="59" t="s">
        <v>53</v>
      </c>
      <c r="V15" s="60" t="s">
        <v>53</v>
      </c>
      <c r="W15" s="59" t="s">
        <v>53</v>
      </c>
      <c r="X15" s="59" t="s">
        <v>53</v>
      </c>
      <c r="Y15" s="59">
        <v>0</v>
      </c>
      <c r="Z15" s="59">
        <v>0</v>
      </c>
      <c r="AA15" s="60">
        <v>0</v>
      </c>
      <c r="AB15" s="43">
        <f t="shared" si="0"/>
        <v>27.11</v>
      </c>
      <c r="AC15" s="47">
        <f t="shared" si="1"/>
        <v>27.11</v>
      </c>
      <c r="AD15" s="47">
        <v>34.11</v>
      </c>
      <c r="AE15" s="47">
        <v>34.11</v>
      </c>
      <c r="AF15" s="48">
        <v>34.11</v>
      </c>
    </row>
    <row r="16" spans="1:32" s="3" customFormat="1" ht="15.75" x14ac:dyDescent="0.25">
      <c r="A16" s="37">
        <v>4</v>
      </c>
      <c r="B16" s="38" t="s">
        <v>14</v>
      </c>
      <c r="C16" s="49">
        <v>54.6</v>
      </c>
      <c r="D16" s="50">
        <v>59.8</v>
      </c>
      <c r="E16" s="50">
        <v>70.7</v>
      </c>
      <c r="F16" s="50">
        <v>70.7</v>
      </c>
      <c r="G16" s="51">
        <v>70.7</v>
      </c>
      <c r="H16" s="52" t="s">
        <v>53</v>
      </c>
      <c r="I16" s="52" t="s">
        <v>53</v>
      </c>
      <c r="J16" s="52" t="s">
        <v>53</v>
      </c>
      <c r="K16" s="52" t="s">
        <v>53</v>
      </c>
      <c r="L16" s="53" t="s">
        <v>53</v>
      </c>
      <c r="M16" s="52" t="s">
        <v>53</v>
      </c>
      <c r="N16" s="54">
        <v>9.5</v>
      </c>
      <c r="O16" s="54">
        <v>43.42</v>
      </c>
      <c r="P16" s="54">
        <v>43.42</v>
      </c>
      <c r="Q16" s="55">
        <v>43.42</v>
      </c>
      <c r="R16" s="52" t="s">
        <v>53</v>
      </c>
      <c r="S16" s="52" t="s">
        <v>53</v>
      </c>
      <c r="T16" s="52" t="s">
        <v>53</v>
      </c>
      <c r="U16" s="52" t="s">
        <v>53</v>
      </c>
      <c r="V16" s="53" t="s">
        <v>53</v>
      </c>
      <c r="W16" s="52" t="s">
        <v>53</v>
      </c>
      <c r="X16" s="52" t="s">
        <v>53</v>
      </c>
      <c r="Y16" s="52">
        <v>0</v>
      </c>
      <c r="Z16" s="52">
        <v>0</v>
      </c>
      <c r="AA16" s="53">
        <v>5.0999999999999996</v>
      </c>
      <c r="AB16" s="54">
        <f t="shared" si="0"/>
        <v>54.6</v>
      </c>
      <c r="AC16" s="56">
        <f t="shared" si="1"/>
        <v>69.3</v>
      </c>
      <c r="AD16" s="56">
        <v>114.12</v>
      </c>
      <c r="AE16" s="56">
        <v>114.12</v>
      </c>
      <c r="AF16" s="57">
        <v>119.22</v>
      </c>
    </row>
    <row r="17" spans="1:32" ht="15.75" x14ac:dyDescent="0.25">
      <c r="A17" s="37">
        <v>5</v>
      </c>
      <c r="B17" s="38" t="s">
        <v>15</v>
      </c>
      <c r="C17" s="39">
        <v>19.05</v>
      </c>
      <c r="D17" s="40">
        <v>19.05</v>
      </c>
      <c r="E17" s="40">
        <v>52</v>
      </c>
      <c r="F17" s="40">
        <v>52</v>
      </c>
      <c r="G17" s="58">
        <v>52</v>
      </c>
      <c r="H17" s="59" t="s">
        <v>53</v>
      </c>
      <c r="I17" s="59" t="s">
        <v>53</v>
      </c>
      <c r="J17" s="59" t="s">
        <v>53</v>
      </c>
      <c r="K17" s="59" t="s">
        <v>53</v>
      </c>
      <c r="L17" s="60" t="s">
        <v>53</v>
      </c>
      <c r="M17" s="43">
        <v>199.9</v>
      </c>
      <c r="N17" s="43">
        <v>231.9</v>
      </c>
      <c r="O17" s="43">
        <v>264.89999999999998</v>
      </c>
      <c r="P17" s="43">
        <v>264.89999999999998</v>
      </c>
      <c r="Q17" s="46">
        <v>279.89999999999998</v>
      </c>
      <c r="R17" s="59" t="s">
        <v>53</v>
      </c>
      <c r="S17" s="59" t="s">
        <v>53</v>
      </c>
      <c r="T17" s="59" t="s">
        <v>53</v>
      </c>
      <c r="U17" s="59" t="s">
        <v>53</v>
      </c>
      <c r="V17" s="60" t="s">
        <v>53</v>
      </c>
      <c r="W17" s="59" t="s">
        <v>53</v>
      </c>
      <c r="X17" s="59" t="s">
        <v>53</v>
      </c>
      <c r="Y17" s="59">
        <v>7.1</v>
      </c>
      <c r="Z17" s="59">
        <v>7.6</v>
      </c>
      <c r="AA17" s="60">
        <v>93.58</v>
      </c>
      <c r="AB17" s="43">
        <f t="shared" si="0"/>
        <v>218.95000000000002</v>
      </c>
      <c r="AC17" s="47">
        <f t="shared" si="1"/>
        <v>250.95000000000002</v>
      </c>
      <c r="AD17" s="47">
        <v>324</v>
      </c>
      <c r="AE17" s="47">
        <v>324.5</v>
      </c>
      <c r="AF17" s="48">
        <v>425.48</v>
      </c>
    </row>
    <row r="18" spans="1:32" s="3" customFormat="1" ht="15.75" x14ac:dyDescent="0.25">
      <c r="A18" s="37">
        <v>6</v>
      </c>
      <c r="B18" s="38" t="s">
        <v>16</v>
      </c>
      <c r="C18" s="49">
        <v>0.05</v>
      </c>
      <c r="D18" s="50">
        <v>0.05</v>
      </c>
      <c r="E18" s="50">
        <v>0.05</v>
      </c>
      <c r="F18" s="50">
        <v>0.05</v>
      </c>
      <c r="G18" s="51">
        <v>0.05</v>
      </c>
      <c r="H18" s="52" t="s">
        <v>53</v>
      </c>
      <c r="I18" s="52" t="s">
        <v>53</v>
      </c>
      <c r="J18" s="52" t="s">
        <v>53</v>
      </c>
      <c r="K18" s="52" t="s">
        <v>53</v>
      </c>
      <c r="L18" s="53" t="s">
        <v>53</v>
      </c>
      <c r="M18" s="52" t="s">
        <v>53</v>
      </c>
      <c r="N18" s="52" t="s">
        <v>53</v>
      </c>
      <c r="O18" s="52" t="s">
        <v>53</v>
      </c>
      <c r="P18" s="52" t="s">
        <v>53</v>
      </c>
      <c r="Q18" s="53" t="s">
        <v>53</v>
      </c>
      <c r="R18" s="52" t="s">
        <v>53</v>
      </c>
      <c r="S18" s="52" t="s">
        <v>53</v>
      </c>
      <c r="T18" s="52" t="s">
        <v>53</v>
      </c>
      <c r="U18" s="52" t="s">
        <v>53</v>
      </c>
      <c r="V18" s="53" t="s">
        <v>53</v>
      </c>
      <c r="W18" s="52" t="s">
        <v>53</v>
      </c>
      <c r="X18" s="52" t="s">
        <v>53</v>
      </c>
      <c r="Y18" s="52">
        <v>0</v>
      </c>
      <c r="Z18" s="52">
        <v>0</v>
      </c>
      <c r="AA18" s="53">
        <v>0</v>
      </c>
      <c r="AB18" s="54">
        <f t="shared" si="0"/>
        <v>0.05</v>
      </c>
      <c r="AC18" s="56">
        <f t="shared" si="1"/>
        <v>0.05</v>
      </c>
      <c r="AD18" s="56">
        <v>0.05</v>
      </c>
      <c r="AE18" s="56">
        <v>0.05</v>
      </c>
      <c r="AF18" s="57">
        <v>0.05</v>
      </c>
    </row>
    <row r="19" spans="1:32" ht="15.75" x14ac:dyDescent="0.25">
      <c r="A19" s="37">
        <v>7</v>
      </c>
      <c r="B19" s="38" t="s">
        <v>17</v>
      </c>
      <c r="C19" s="39">
        <v>12.6</v>
      </c>
      <c r="D19" s="40">
        <v>15.6</v>
      </c>
      <c r="E19" s="40">
        <v>15.6</v>
      </c>
      <c r="F19" s="40">
        <v>16.600000000000001</v>
      </c>
      <c r="G19" s="58">
        <v>16.600000000000001</v>
      </c>
      <c r="H19" s="43">
        <v>1863.63</v>
      </c>
      <c r="I19" s="43">
        <v>2176.4299999999998</v>
      </c>
      <c r="J19" s="43">
        <v>3454.3</v>
      </c>
      <c r="K19" s="43">
        <v>3645</v>
      </c>
      <c r="L19" s="46">
        <v>4037.5</v>
      </c>
      <c r="M19" s="43">
        <v>0.5</v>
      </c>
      <c r="N19" s="43">
        <v>0.5</v>
      </c>
      <c r="O19" s="43">
        <v>43.9</v>
      </c>
      <c r="P19" s="43">
        <v>55.9</v>
      </c>
      <c r="Q19" s="46">
        <v>56.3</v>
      </c>
      <c r="R19" s="59" t="s">
        <v>53</v>
      </c>
      <c r="S19" s="59" t="s">
        <v>53</v>
      </c>
      <c r="T19" s="59" t="s">
        <v>53</v>
      </c>
      <c r="U19" s="59" t="s">
        <v>53</v>
      </c>
      <c r="V19" s="60" t="s">
        <v>53</v>
      </c>
      <c r="W19" s="59" t="s">
        <v>53</v>
      </c>
      <c r="X19" s="43">
        <v>5</v>
      </c>
      <c r="Y19" s="43">
        <v>916.4</v>
      </c>
      <c r="Z19" s="43">
        <v>1000.05</v>
      </c>
      <c r="AA19" s="46">
        <v>1119.17</v>
      </c>
      <c r="AB19" s="43">
        <f t="shared" si="0"/>
        <v>1876.73</v>
      </c>
      <c r="AC19" s="47">
        <f t="shared" si="1"/>
        <v>2197.5299999999997</v>
      </c>
      <c r="AD19" s="47">
        <v>4430.2</v>
      </c>
      <c r="AE19" s="47">
        <v>4717.55</v>
      </c>
      <c r="AF19" s="48">
        <v>5229.57</v>
      </c>
    </row>
    <row r="20" spans="1:32" s="3" customFormat="1" ht="15.75" x14ac:dyDescent="0.25">
      <c r="A20" s="37">
        <v>8</v>
      </c>
      <c r="B20" s="38" t="s">
        <v>18</v>
      </c>
      <c r="C20" s="49">
        <v>70.099999999999994</v>
      </c>
      <c r="D20" s="50">
        <v>70.099999999999994</v>
      </c>
      <c r="E20" s="50">
        <v>70.099999999999994</v>
      </c>
      <c r="F20" s="50">
        <v>71.5</v>
      </c>
      <c r="G20" s="51">
        <v>73.5</v>
      </c>
      <c r="H20" s="52" t="s">
        <v>53</v>
      </c>
      <c r="I20" s="52" t="s">
        <v>53</v>
      </c>
      <c r="J20" s="52" t="s">
        <v>53</v>
      </c>
      <c r="K20" s="52" t="s">
        <v>53</v>
      </c>
      <c r="L20" s="53" t="s">
        <v>53</v>
      </c>
      <c r="M20" s="54">
        <v>7.8</v>
      </c>
      <c r="N20" s="54">
        <v>35.799999999999997</v>
      </c>
      <c r="O20" s="54">
        <v>45.3</v>
      </c>
      <c r="P20" s="54">
        <v>52.3</v>
      </c>
      <c r="Q20" s="55">
        <v>45.3</v>
      </c>
      <c r="R20" s="52" t="s">
        <v>53</v>
      </c>
      <c r="S20" s="52" t="s">
        <v>53</v>
      </c>
      <c r="T20" s="52" t="s">
        <v>53</v>
      </c>
      <c r="U20" s="52" t="s">
        <v>53</v>
      </c>
      <c r="V20" s="53" t="s">
        <v>53</v>
      </c>
      <c r="W20" s="52" t="s">
        <v>53</v>
      </c>
      <c r="X20" s="52" t="s">
        <v>53</v>
      </c>
      <c r="Y20" s="52">
        <v>10.3</v>
      </c>
      <c r="Z20" s="52">
        <v>12.8</v>
      </c>
      <c r="AA20" s="53">
        <v>15.39</v>
      </c>
      <c r="AB20" s="54">
        <f t="shared" si="0"/>
        <v>77.899999999999991</v>
      </c>
      <c r="AC20" s="56">
        <f t="shared" si="1"/>
        <v>105.89999999999999</v>
      </c>
      <c r="AD20" s="56">
        <v>125.7</v>
      </c>
      <c r="AE20" s="56">
        <v>136.6</v>
      </c>
      <c r="AF20" s="57">
        <v>134.19</v>
      </c>
    </row>
    <row r="21" spans="1:32" ht="15.75" x14ac:dyDescent="0.25">
      <c r="A21" s="37">
        <v>9</v>
      </c>
      <c r="B21" s="38" t="s">
        <v>19</v>
      </c>
      <c r="C21" s="39">
        <v>330.315</v>
      </c>
      <c r="D21" s="40">
        <v>393.46499999999997</v>
      </c>
      <c r="E21" s="40">
        <v>638.91</v>
      </c>
      <c r="F21" s="40">
        <v>723.91</v>
      </c>
      <c r="G21" s="58">
        <v>793.31</v>
      </c>
      <c r="H21" s="59" t="s">
        <v>53</v>
      </c>
      <c r="I21" s="59" t="s">
        <v>53</v>
      </c>
      <c r="J21" s="59" t="s">
        <v>53</v>
      </c>
      <c r="K21" s="59" t="s">
        <v>53</v>
      </c>
      <c r="L21" s="60" t="s">
        <v>53</v>
      </c>
      <c r="M21" s="59" t="s">
        <v>53</v>
      </c>
      <c r="N21" s="59" t="s">
        <v>53</v>
      </c>
      <c r="O21" s="59" t="s">
        <v>53</v>
      </c>
      <c r="P21" s="59" t="s">
        <v>53</v>
      </c>
      <c r="Q21" s="60" t="s">
        <v>53</v>
      </c>
      <c r="R21" s="59" t="s">
        <v>53</v>
      </c>
      <c r="S21" s="59" t="s">
        <v>53</v>
      </c>
      <c r="T21" s="59" t="s">
        <v>53</v>
      </c>
      <c r="U21" s="59" t="s">
        <v>53</v>
      </c>
      <c r="V21" s="60" t="s">
        <v>53</v>
      </c>
      <c r="W21" s="59" t="s">
        <v>53</v>
      </c>
      <c r="X21" s="59" t="s">
        <v>53</v>
      </c>
      <c r="Y21" s="59">
        <v>0</v>
      </c>
      <c r="Z21" s="59">
        <v>0</v>
      </c>
      <c r="AA21" s="60">
        <v>0.2</v>
      </c>
      <c r="AB21" s="43">
        <f t="shared" si="0"/>
        <v>330.315</v>
      </c>
      <c r="AC21" s="47">
        <f t="shared" si="1"/>
        <v>393.46499999999997</v>
      </c>
      <c r="AD21" s="47">
        <v>638.91</v>
      </c>
      <c r="AE21" s="47">
        <v>723.91</v>
      </c>
      <c r="AF21" s="48">
        <v>793.51</v>
      </c>
    </row>
    <row r="22" spans="1:32" s="3" customFormat="1" ht="15.75" x14ac:dyDescent="0.25">
      <c r="A22" s="37">
        <v>10</v>
      </c>
      <c r="B22" s="38" t="s">
        <v>20</v>
      </c>
      <c r="C22" s="49">
        <v>129.33000000000001</v>
      </c>
      <c r="D22" s="50">
        <v>129.33000000000001</v>
      </c>
      <c r="E22" s="50">
        <v>147.53</v>
      </c>
      <c r="F22" s="50">
        <v>156.53</v>
      </c>
      <c r="G22" s="51">
        <v>156.53</v>
      </c>
      <c r="H22" s="52" t="s">
        <v>53</v>
      </c>
      <c r="I22" s="52" t="s">
        <v>53</v>
      </c>
      <c r="J22" s="52" t="s">
        <v>53</v>
      </c>
      <c r="K22" s="52" t="s">
        <v>53</v>
      </c>
      <c r="L22" s="53" t="s">
        <v>53</v>
      </c>
      <c r="M22" s="52" t="s">
        <v>53</v>
      </c>
      <c r="N22" s="52" t="s">
        <v>53</v>
      </c>
      <c r="O22" s="52" t="s">
        <v>53</v>
      </c>
      <c r="P22" s="52" t="s">
        <v>53</v>
      </c>
      <c r="Q22" s="53" t="s">
        <v>53</v>
      </c>
      <c r="R22" s="52" t="s">
        <v>53</v>
      </c>
      <c r="S22" s="52" t="s">
        <v>53</v>
      </c>
      <c r="T22" s="52" t="s">
        <v>53</v>
      </c>
      <c r="U22" s="52" t="s">
        <v>53</v>
      </c>
      <c r="V22" s="53" t="s">
        <v>53</v>
      </c>
      <c r="W22" s="52" t="s">
        <v>53</v>
      </c>
      <c r="X22" s="52" t="s">
        <v>53</v>
      </c>
      <c r="Y22" s="52">
        <v>0</v>
      </c>
      <c r="Z22" s="52">
        <v>0</v>
      </c>
      <c r="AA22" s="53">
        <v>1</v>
      </c>
      <c r="AB22" s="54">
        <f t="shared" si="0"/>
        <v>129.33000000000001</v>
      </c>
      <c r="AC22" s="56">
        <f t="shared" si="1"/>
        <v>129.33000000000001</v>
      </c>
      <c r="AD22" s="56">
        <v>147.53</v>
      </c>
      <c r="AE22" s="56">
        <v>156.53</v>
      </c>
      <c r="AF22" s="57">
        <v>157.53</v>
      </c>
    </row>
    <row r="23" spans="1:32" ht="15.75" x14ac:dyDescent="0.25">
      <c r="A23" s="37">
        <v>11</v>
      </c>
      <c r="B23" s="38" t="s">
        <v>21</v>
      </c>
      <c r="C23" s="39">
        <v>4.05</v>
      </c>
      <c r="D23" s="40">
        <v>4.05</v>
      </c>
      <c r="E23" s="40">
        <v>4.05</v>
      </c>
      <c r="F23" s="40">
        <v>4.05</v>
      </c>
      <c r="G23" s="58">
        <v>4.05</v>
      </c>
      <c r="H23" s="59" t="s">
        <v>53</v>
      </c>
      <c r="I23" s="59" t="s">
        <v>53</v>
      </c>
      <c r="J23" s="59" t="s">
        <v>53</v>
      </c>
      <c r="K23" s="59" t="s">
        <v>53</v>
      </c>
      <c r="L23" s="60" t="s">
        <v>53</v>
      </c>
      <c r="M23" s="59" t="s">
        <v>53</v>
      </c>
      <c r="N23" s="59" t="s">
        <v>53</v>
      </c>
      <c r="O23" s="59" t="s">
        <v>53</v>
      </c>
      <c r="P23" s="59" t="s">
        <v>53</v>
      </c>
      <c r="Q23" s="60" t="s">
        <v>53</v>
      </c>
      <c r="R23" s="59" t="s">
        <v>53</v>
      </c>
      <c r="S23" s="59" t="s">
        <v>53</v>
      </c>
      <c r="T23" s="59" t="s">
        <v>53</v>
      </c>
      <c r="U23" s="59" t="s">
        <v>53</v>
      </c>
      <c r="V23" s="60" t="s">
        <v>53</v>
      </c>
      <c r="W23" s="59" t="s">
        <v>53</v>
      </c>
      <c r="X23" s="59" t="s">
        <v>53</v>
      </c>
      <c r="Y23" s="59">
        <v>16</v>
      </c>
      <c r="Z23" s="59">
        <v>16</v>
      </c>
      <c r="AA23" s="60">
        <v>16.190000000000001</v>
      </c>
      <c r="AB23" s="43">
        <f t="shared" si="0"/>
        <v>4.05</v>
      </c>
      <c r="AC23" s="47">
        <f t="shared" si="1"/>
        <v>4.05</v>
      </c>
      <c r="AD23" s="47">
        <v>20.05</v>
      </c>
      <c r="AE23" s="47">
        <v>20.05</v>
      </c>
      <c r="AF23" s="48">
        <v>20.239999999999998</v>
      </c>
    </row>
    <row r="24" spans="1:32" s="3" customFormat="1" ht="15.75" x14ac:dyDescent="0.25">
      <c r="A24" s="37">
        <v>12</v>
      </c>
      <c r="B24" s="38" t="s">
        <v>22</v>
      </c>
      <c r="C24" s="49">
        <v>640.45000000000005</v>
      </c>
      <c r="D24" s="50">
        <v>783.35</v>
      </c>
      <c r="E24" s="50">
        <v>1031.6600000000001</v>
      </c>
      <c r="F24" s="50">
        <v>1129.73</v>
      </c>
      <c r="G24" s="51">
        <v>1217.73</v>
      </c>
      <c r="H24" s="54">
        <v>1472.8</v>
      </c>
      <c r="I24" s="54">
        <v>1726.85</v>
      </c>
      <c r="J24" s="54">
        <v>2318.1999999999998</v>
      </c>
      <c r="K24" s="54">
        <v>2638</v>
      </c>
      <c r="L24" s="55">
        <v>2869.15</v>
      </c>
      <c r="M24" s="54">
        <v>336.18</v>
      </c>
      <c r="N24" s="54">
        <v>365.18</v>
      </c>
      <c r="O24" s="54">
        <v>603.28</v>
      </c>
      <c r="P24" s="54">
        <v>664.28</v>
      </c>
      <c r="Q24" s="55">
        <v>872.18</v>
      </c>
      <c r="R24" s="54">
        <v>1</v>
      </c>
      <c r="S24" s="54">
        <v>1</v>
      </c>
      <c r="T24" s="54">
        <v>1</v>
      </c>
      <c r="U24" s="54">
        <v>1</v>
      </c>
      <c r="V24" s="55">
        <v>1</v>
      </c>
      <c r="W24" s="54">
        <v>6</v>
      </c>
      <c r="X24" s="54">
        <v>6</v>
      </c>
      <c r="Y24" s="54">
        <v>31</v>
      </c>
      <c r="Z24" s="54">
        <v>77.22</v>
      </c>
      <c r="AA24" s="55">
        <v>145.46</v>
      </c>
      <c r="AB24" s="54">
        <f t="shared" si="0"/>
        <v>2456.4299999999998</v>
      </c>
      <c r="AC24" s="56">
        <f t="shared" si="1"/>
        <v>2882.3799999999997</v>
      </c>
      <c r="AD24" s="56">
        <v>3985.14</v>
      </c>
      <c r="AE24" s="56">
        <f>F24+K24+P24+U24+Z24</f>
        <v>4510.2300000000005</v>
      </c>
      <c r="AF24" s="57">
        <v>5105.5200000000004</v>
      </c>
    </row>
    <row r="25" spans="1:32" ht="15.75" x14ac:dyDescent="0.25">
      <c r="A25" s="37">
        <v>13</v>
      </c>
      <c r="B25" s="38" t="s">
        <v>23</v>
      </c>
      <c r="C25" s="39">
        <v>133.87</v>
      </c>
      <c r="D25" s="40">
        <v>136.87</v>
      </c>
      <c r="E25" s="40">
        <v>158.41999999999999</v>
      </c>
      <c r="F25" s="40">
        <v>168.92</v>
      </c>
      <c r="G25" s="58">
        <v>198.92</v>
      </c>
      <c r="H25" s="43">
        <v>27.75</v>
      </c>
      <c r="I25" s="43">
        <v>35</v>
      </c>
      <c r="J25" s="43">
        <v>35.200000000000003</v>
      </c>
      <c r="K25" s="43">
        <v>35</v>
      </c>
      <c r="L25" s="46">
        <v>43.5</v>
      </c>
      <c r="M25" s="59" t="s">
        <v>53</v>
      </c>
      <c r="N25" s="59" t="s">
        <v>53</v>
      </c>
      <c r="O25" s="59" t="s">
        <v>53</v>
      </c>
      <c r="P25" s="59" t="s">
        <v>53</v>
      </c>
      <c r="Q25" s="60" t="s">
        <v>53</v>
      </c>
      <c r="R25" s="59" t="s">
        <v>53</v>
      </c>
      <c r="S25" s="59" t="s">
        <v>53</v>
      </c>
      <c r="T25" s="59" t="s">
        <v>53</v>
      </c>
      <c r="U25" s="59" t="s">
        <v>53</v>
      </c>
      <c r="V25" s="60"/>
      <c r="W25" s="43">
        <v>2.5000000000000001E-2</v>
      </c>
      <c r="X25" s="43">
        <v>2.5000000000000001E-2</v>
      </c>
      <c r="Y25" s="43">
        <v>0.03</v>
      </c>
      <c r="Z25" s="43">
        <v>0.03</v>
      </c>
      <c r="AA25" s="46">
        <v>13.04</v>
      </c>
      <c r="AB25" s="43">
        <f t="shared" si="0"/>
        <v>161.64500000000001</v>
      </c>
      <c r="AC25" s="47">
        <f t="shared" si="1"/>
        <v>171.89500000000001</v>
      </c>
      <c r="AD25" s="47">
        <v>193.65</v>
      </c>
      <c r="AE25" s="47">
        <v>203.95</v>
      </c>
      <c r="AF25" s="48">
        <v>255.47</v>
      </c>
    </row>
    <row r="26" spans="1:32" s="3" customFormat="1" ht="15.75" x14ac:dyDescent="0.25">
      <c r="A26" s="37">
        <v>14</v>
      </c>
      <c r="B26" s="38" t="s">
        <v>24</v>
      </c>
      <c r="C26" s="49">
        <v>71.16</v>
      </c>
      <c r="D26" s="50">
        <v>86.16</v>
      </c>
      <c r="E26" s="50">
        <v>86.16</v>
      </c>
      <c r="F26" s="50">
        <v>86.16</v>
      </c>
      <c r="G26" s="51">
        <v>86.16</v>
      </c>
      <c r="H26" s="54">
        <v>229.4</v>
      </c>
      <c r="I26" s="54">
        <v>275.89999999999998</v>
      </c>
      <c r="J26" s="54">
        <v>423.4</v>
      </c>
      <c r="K26" s="54">
        <v>880</v>
      </c>
      <c r="L26" s="55">
        <v>2141.1</v>
      </c>
      <c r="M26" s="54">
        <v>1</v>
      </c>
      <c r="N26" s="54">
        <v>1</v>
      </c>
      <c r="O26" s="54">
        <v>26</v>
      </c>
      <c r="P26" s="54">
        <v>36</v>
      </c>
      <c r="Q26" s="55">
        <v>35</v>
      </c>
      <c r="R26" s="54">
        <v>2.7</v>
      </c>
      <c r="S26" s="54">
        <v>2.7</v>
      </c>
      <c r="T26" s="54">
        <v>3.9</v>
      </c>
      <c r="U26" s="54">
        <v>3.9</v>
      </c>
      <c r="V26" s="55">
        <v>3.9</v>
      </c>
      <c r="W26" s="54">
        <v>0.1</v>
      </c>
      <c r="X26" s="54">
        <v>0.1</v>
      </c>
      <c r="Y26" s="54">
        <v>347.17</v>
      </c>
      <c r="Z26" s="54">
        <v>558.58000000000004</v>
      </c>
      <c r="AA26" s="55">
        <v>776.37</v>
      </c>
      <c r="AB26" s="54">
        <f t="shared" si="0"/>
        <v>304.36</v>
      </c>
      <c r="AC26" s="56">
        <f t="shared" si="1"/>
        <v>365.85999999999996</v>
      </c>
      <c r="AD26" s="56">
        <v>886.63</v>
      </c>
      <c r="AE26" s="56">
        <v>1564.64</v>
      </c>
      <c r="AF26" s="57">
        <v>3042.53</v>
      </c>
    </row>
    <row r="27" spans="1:32" ht="15.75" x14ac:dyDescent="0.25">
      <c r="A27" s="37">
        <v>15</v>
      </c>
      <c r="B27" s="38" t="s">
        <v>25</v>
      </c>
      <c r="C27" s="39">
        <v>245.32499999999999</v>
      </c>
      <c r="D27" s="40">
        <v>275.125</v>
      </c>
      <c r="E27" s="40">
        <v>327.43</v>
      </c>
      <c r="F27" s="40">
        <v>335.43</v>
      </c>
      <c r="G27" s="58">
        <v>339.88</v>
      </c>
      <c r="H27" s="43">
        <v>2077.75</v>
      </c>
      <c r="I27" s="43">
        <v>2316.75</v>
      </c>
      <c r="J27" s="43">
        <v>4100.3999999999996</v>
      </c>
      <c r="K27" s="43">
        <v>4446</v>
      </c>
      <c r="L27" s="46">
        <v>4654.1499999999996</v>
      </c>
      <c r="M27" s="43">
        <v>218.5</v>
      </c>
      <c r="N27" s="43">
        <v>403</v>
      </c>
      <c r="O27" s="43">
        <v>940.4</v>
      </c>
      <c r="P27" s="43">
        <v>1033.4000000000001</v>
      </c>
      <c r="Q27" s="46">
        <v>1220.78</v>
      </c>
      <c r="R27" s="43">
        <v>5.7</v>
      </c>
      <c r="S27" s="43">
        <v>5.72</v>
      </c>
      <c r="T27" s="43">
        <v>12.72</v>
      </c>
      <c r="U27" s="43">
        <v>12.72</v>
      </c>
      <c r="V27" s="46">
        <v>12.72</v>
      </c>
      <c r="W27" s="59" t="s">
        <v>53</v>
      </c>
      <c r="X27" s="43">
        <v>4</v>
      </c>
      <c r="Y27" s="43">
        <v>249.25</v>
      </c>
      <c r="Z27" s="43">
        <v>360.75</v>
      </c>
      <c r="AA27" s="46">
        <v>385.76</v>
      </c>
      <c r="AB27" s="43">
        <f t="shared" si="0"/>
        <v>2547.2749999999996</v>
      </c>
      <c r="AC27" s="47">
        <f t="shared" si="1"/>
        <v>3004.5949999999998</v>
      </c>
      <c r="AD27" s="47">
        <f>E27+J27+O27+T27+Y27</f>
        <v>5630.2</v>
      </c>
      <c r="AE27" s="47">
        <f>F27+K27+P27+U27+Z27</f>
        <v>6188.3</v>
      </c>
      <c r="AF27" s="48">
        <v>6613.28</v>
      </c>
    </row>
    <row r="28" spans="1:32" s="3" customFormat="1" ht="15.75" x14ac:dyDescent="0.25">
      <c r="A28" s="37">
        <v>16</v>
      </c>
      <c r="B28" s="38" t="s">
        <v>26</v>
      </c>
      <c r="C28" s="49">
        <v>5.45</v>
      </c>
      <c r="D28" s="50">
        <v>5.45</v>
      </c>
      <c r="E28" s="50">
        <v>5.45</v>
      </c>
      <c r="F28" s="50">
        <v>5.45</v>
      </c>
      <c r="G28" s="51">
        <v>5.45</v>
      </c>
      <c r="H28" s="52" t="s">
        <v>53</v>
      </c>
      <c r="I28" s="52" t="s">
        <v>53</v>
      </c>
      <c r="J28" s="52" t="s">
        <v>53</v>
      </c>
      <c r="K28" s="52" t="s">
        <v>53</v>
      </c>
      <c r="L28" s="53" t="s">
        <v>53</v>
      </c>
      <c r="M28" s="52" t="s">
        <v>53</v>
      </c>
      <c r="N28" s="52" t="s">
        <v>53</v>
      </c>
      <c r="O28" s="52" t="s">
        <v>53</v>
      </c>
      <c r="P28" s="52" t="s">
        <v>53</v>
      </c>
      <c r="Q28" s="53" t="s">
        <v>53</v>
      </c>
      <c r="R28" s="52" t="s">
        <v>53</v>
      </c>
      <c r="S28" s="54"/>
      <c r="T28" s="52" t="s">
        <v>53</v>
      </c>
      <c r="U28" s="52" t="s">
        <v>53</v>
      </c>
      <c r="V28" s="53" t="s">
        <v>53</v>
      </c>
      <c r="W28" s="52" t="s">
        <v>53</v>
      </c>
      <c r="X28" s="52" t="s">
        <v>53</v>
      </c>
      <c r="Y28" s="52">
        <v>0</v>
      </c>
      <c r="Z28" s="52">
        <v>0</v>
      </c>
      <c r="AA28" s="53">
        <v>0</v>
      </c>
      <c r="AB28" s="54">
        <f t="shared" si="0"/>
        <v>5.45</v>
      </c>
      <c r="AC28" s="56">
        <f t="shared" si="1"/>
        <v>5.45</v>
      </c>
      <c r="AD28" s="56">
        <v>5.45</v>
      </c>
      <c r="AE28" s="56">
        <v>5.45</v>
      </c>
      <c r="AF28" s="57">
        <v>5.45</v>
      </c>
    </row>
    <row r="29" spans="1:32" ht="15.75" x14ac:dyDescent="0.25">
      <c r="A29" s="37">
        <v>17</v>
      </c>
      <c r="B29" s="38" t="s">
        <v>27</v>
      </c>
      <c r="C29" s="39">
        <v>31.03</v>
      </c>
      <c r="D29" s="40">
        <v>31.03</v>
      </c>
      <c r="E29" s="40">
        <v>31.03</v>
      </c>
      <c r="F29" s="40">
        <v>31.03</v>
      </c>
      <c r="G29" s="58">
        <v>31.03</v>
      </c>
      <c r="H29" s="59" t="s">
        <v>53</v>
      </c>
      <c r="I29" s="59" t="s">
        <v>53</v>
      </c>
      <c r="J29" s="59" t="s">
        <v>53</v>
      </c>
      <c r="K29" s="59" t="s">
        <v>53</v>
      </c>
      <c r="L29" s="60" t="s">
        <v>53</v>
      </c>
      <c r="M29" s="59" t="s">
        <v>53</v>
      </c>
      <c r="N29" s="59" t="s">
        <v>53</v>
      </c>
      <c r="O29" s="59" t="s">
        <v>53</v>
      </c>
      <c r="P29" s="59" t="s">
        <v>53</v>
      </c>
      <c r="Q29" s="60" t="s">
        <v>53</v>
      </c>
      <c r="R29" s="59" t="s">
        <v>53</v>
      </c>
      <c r="S29" s="43"/>
      <c r="T29" s="59" t="s">
        <v>53</v>
      </c>
      <c r="U29" s="59" t="s">
        <v>53</v>
      </c>
      <c r="V29" s="60" t="s">
        <v>53</v>
      </c>
      <c r="W29" s="59" t="s">
        <v>53</v>
      </c>
      <c r="X29" s="59" t="s">
        <v>53</v>
      </c>
      <c r="Y29" s="59">
        <v>0</v>
      </c>
      <c r="Z29" s="59">
        <v>0</v>
      </c>
      <c r="AA29" s="60">
        <v>0</v>
      </c>
      <c r="AB29" s="43">
        <f t="shared" si="0"/>
        <v>31.03</v>
      </c>
      <c r="AC29" s="47">
        <f t="shared" si="1"/>
        <v>31.03</v>
      </c>
      <c r="AD29" s="47">
        <v>31.03</v>
      </c>
      <c r="AE29" s="47">
        <v>31.03</v>
      </c>
      <c r="AF29" s="48">
        <v>31.03</v>
      </c>
    </row>
    <row r="30" spans="1:32" s="3" customFormat="1" ht="15.75" x14ac:dyDescent="0.25">
      <c r="A30" s="37">
        <v>18</v>
      </c>
      <c r="B30" s="38" t="s">
        <v>28</v>
      </c>
      <c r="C30" s="61">
        <v>36.47</v>
      </c>
      <c r="D30" s="54">
        <v>36.47</v>
      </c>
      <c r="E30" s="54">
        <v>36.47</v>
      </c>
      <c r="F30" s="54">
        <v>36.47</v>
      </c>
      <c r="G30" s="55">
        <v>36.47</v>
      </c>
      <c r="H30" s="52" t="s">
        <v>53</v>
      </c>
      <c r="I30" s="52" t="s">
        <v>53</v>
      </c>
      <c r="J30" s="52" t="s">
        <v>53</v>
      </c>
      <c r="K30" s="52" t="s">
        <v>53</v>
      </c>
      <c r="L30" s="53" t="s">
        <v>53</v>
      </c>
      <c r="M30" s="52" t="s">
        <v>53</v>
      </c>
      <c r="N30" s="52" t="s">
        <v>53</v>
      </c>
      <c r="O30" s="52" t="s">
        <v>53</v>
      </c>
      <c r="P30" s="52" t="s">
        <v>53</v>
      </c>
      <c r="Q30" s="53" t="s">
        <v>53</v>
      </c>
      <c r="R30" s="52" t="s">
        <v>53</v>
      </c>
      <c r="S30" s="54"/>
      <c r="T30" s="52" t="s">
        <v>53</v>
      </c>
      <c r="U30" s="52" t="s">
        <v>53</v>
      </c>
      <c r="V30" s="53" t="s">
        <v>53</v>
      </c>
      <c r="W30" s="52" t="s">
        <v>53</v>
      </c>
      <c r="X30" s="52" t="s">
        <v>53</v>
      </c>
      <c r="Y30" s="52">
        <v>0</v>
      </c>
      <c r="Z30" s="52">
        <v>0</v>
      </c>
      <c r="AA30" s="53">
        <v>0.1</v>
      </c>
      <c r="AB30" s="54">
        <f t="shared" si="0"/>
        <v>36.47</v>
      </c>
      <c r="AC30" s="56">
        <f t="shared" si="1"/>
        <v>36.47</v>
      </c>
      <c r="AD30" s="56">
        <v>36.47</v>
      </c>
      <c r="AE30" s="56">
        <v>36.47</v>
      </c>
      <c r="AF30" s="57">
        <v>36.57</v>
      </c>
    </row>
    <row r="31" spans="1:32" ht="15.75" x14ac:dyDescent="0.25">
      <c r="A31" s="37">
        <v>19</v>
      </c>
      <c r="B31" s="38" t="s">
        <v>29</v>
      </c>
      <c r="C31" s="39">
        <v>28.67</v>
      </c>
      <c r="D31" s="40">
        <v>28.67</v>
      </c>
      <c r="E31" s="40">
        <v>29.67</v>
      </c>
      <c r="F31" s="40">
        <v>29.67</v>
      </c>
      <c r="G31" s="58">
        <v>30.67</v>
      </c>
      <c r="H31" s="59" t="s">
        <v>53</v>
      </c>
      <c r="I31" s="59" t="s">
        <v>53</v>
      </c>
      <c r="J31" s="59" t="s">
        <v>53</v>
      </c>
      <c r="K31" s="59" t="s">
        <v>53</v>
      </c>
      <c r="L31" s="60" t="s">
        <v>53</v>
      </c>
      <c r="M31" s="59" t="s">
        <v>53</v>
      </c>
      <c r="N31" s="59" t="s">
        <v>53</v>
      </c>
      <c r="O31" s="59" t="s">
        <v>53</v>
      </c>
      <c r="P31" s="59" t="s">
        <v>53</v>
      </c>
      <c r="Q31" s="60" t="s">
        <v>53</v>
      </c>
      <c r="R31" s="59" t="s">
        <v>53</v>
      </c>
      <c r="S31" s="43"/>
      <c r="T31" s="59" t="s">
        <v>53</v>
      </c>
      <c r="U31" s="59" t="s">
        <v>53</v>
      </c>
      <c r="V31" s="60" t="s">
        <v>53</v>
      </c>
      <c r="W31" s="59" t="s">
        <v>53</v>
      </c>
      <c r="X31" s="59" t="s">
        <v>53</v>
      </c>
      <c r="Y31" s="59">
        <v>0</v>
      </c>
      <c r="Z31" s="59">
        <v>0</v>
      </c>
      <c r="AA31" s="60">
        <v>0</v>
      </c>
      <c r="AB31" s="43">
        <f t="shared" si="0"/>
        <v>28.67</v>
      </c>
      <c r="AC31" s="47">
        <f t="shared" si="1"/>
        <v>28.67</v>
      </c>
      <c r="AD31" s="47">
        <v>29.67</v>
      </c>
      <c r="AE31" s="47">
        <v>29.67</v>
      </c>
      <c r="AF31" s="48">
        <v>30.67</v>
      </c>
    </row>
    <row r="32" spans="1:32" s="3" customFormat="1" ht="15.75" x14ac:dyDescent="0.25">
      <c r="A32" s="37">
        <v>20</v>
      </c>
      <c r="B32" s="38" t="s">
        <v>30</v>
      </c>
      <c r="C32" s="49">
        <v>64.3</v>
      </c>
      <c r="D32" s="50">
        <v>64.3</v>
      </c>
      <c r="E32" s="50">
        <v>64.63</v>
      </c>
      <c r="F32" s="50">
        <v>64.63</v>
      </c>
      <c r="G32" s="51">
        <v>64.63</v>
      </c>
      <c r="H32" s="52" t="s">
        <v>53</v>
      </c>
      <c r="I32" s="52" t="s">
        <v>53</v>
      </c>
      <c r="J32" s="52" t="s">
        <v>53</v>
      </c>
      <c r="K32" s="52" t="s">
        <v>53</v>
      </c>
      <c r="L32" s="53" t="s">
        <v>53</v>
      </c>
      <c r="M32" s="52" t="s">
        <v>53</v>
      </c>
      <c r="N32" s="52" t="s">
        <v>53</v>
      </c>
      <c r="O32" s="52">
        <v>20</v>
      </c>
      <c r="P32" s="52">
        <v>20</v>
      </c>
      <c r="Q32" s="53">
        <v>20</v>
      </c>
      <c r="R32" s="52" t="s">
        <v>53</v>
      </c>
      <c r="S32" s="54"/>
      <c r="T32" s="52" t="s">
        <v>53</v>
      </c>
      <c r="U32" s="52" t="s">
        <v>53</v>
      </c>
      <c r="V32" s="53" t="s">
        <v>53</v>
      </c>
      <c r="W32" s="52" t="s">
        <v>53</v>
      </c>
      <c r="X32" s="52" t="s">
        <v>53</v>
      </c>
      <c r="Y32" s="52">
        <v>30.5</v>
      </c>
      <c r="Z32" s="52">
        <v>31.76</v>
      </c>
      <c r="AA32" s="53">
        <v>66.92</v>
      </c>
      <c r="AB32" s="54">
        <f t="shared" si="0"/>
        <v>64.3</v>
      </c>
      <c r="AC32" s="56">
        <f t="shared" si="1"/>
        <v>64.3</v>
      </c>
      <c r="AD32" s="56">
        <v>115.13</v>
      </c>
      <c r="AE32" s="56">
        <v>116.39</v>
      </c>
      <c r="AF32" s="57">
        <v>151.55000000000001</v>
      </c>
    </row>
    <row r="33" spans="1:32" ht="15.75" x14ac:dyDescent="0.25">
      <c r="A33" s="37">
        <v>21</v>
      </c>
      <c r="B33" s="38" t="s">
        <v>31</v>
      </c>
      <c r="C33" s="39">
        <v>132.55000000000001</v>
      </c>
      <c r="D33" s="40">
        <v>154.5</v>
      </c>
      <c r="E33" s="40">
        <v>156.19999999999999</v>
      </c>
      <c r="F33" s="40">
        <v>157.4</v>
      </c>
      <c r="G33" s="58">
        <v>170.9</v>
      </c>
      <c r="H33" s="59" t="s">
        <v>53</v>
      </c>
      <c r="I33" s="59" t="s">
        <v>53</v>
      </c>
      <c r="J33" s="59" t="s">
        <v>53</v>
      </c>
      <c r="K33" s="59" t="s">
        <v>53</v>
      </c>
      <c r="L33" s="60" t="s">
        <v>53</v>
      </c>
      <c r="M33" s="43">
        <v>62.5</v>
      </c>
      <c r="N33" s="43">
        <v>74.5</v>
      </c>
      <c r="O33" s="43">
        <v>140.5</v>
      </c>
      <c r="P33" s="43">
        <v>140.5</v>
      </c>
      <c r="Q33" s="46">
        <v>155.5</v>
      </c>
      <c r="R33" s="43">
        <v>9.25</v>
      </c>
      <c r="S33" s="43">
        <v>9.25</v>
      </c>
      <c r="T33" s="43">
        <v>9.25</v>
      </c>
      <c r="U33" s="43">
        <v>10.25</v>
      </c>
      <c r="V33" s="46">
        <v>10.25</v>
      </c>
      <c r="W33" s="43">
        <v>1.325</v>
      </c>
      <c r="X33" s="43">
        <v>2.3250000000000002</v>
      </c>
      <c r="Y33" s="43">
        <v>16.850000000000001</v>
      </c>
      <c r="Z33" s="43">
        <v>185.27</v>
      </c>
      <c r="AA33" s="46">
        <v>405.06</v>
      </c>
      <c r="AB33" s="43">
        <f t="shared" si="0"/>
        <v>205.625</v>
      </c>
      <c r="AC33" s="47">
        <f t="shared" si="1"/>
        <v>240.57499999999999</v>
      </c>
      <c r="AD33" s="47">
        <v>322.8</v>
      </c>
      <c r="AE33" s="47">
        <v>493.42</v>
      </c>
      <c r="AF33" s="48">
        <v>741.71</v>
      </c>
    </row>
    <row r="34" spans="1:32" s="3" customFormat="1" ht="15.75" x14ac:dyDescent="0.25">
      <c r="A34" s="37">
        <v>22</v>
      </c>
      <c r="B34" s="38" t="s">
        <v>32</v>
      </c>
      <c r="C34" s="49">
        <v>23.85</v>
      </c>
      <c r="D34" s="50">
        <v>23.85</v>
      </c>
      <c r="E34" s="50">
        <v>23.85</v>
      </c>
      <c r="F34" s="50">
        <v>23.85</v>
      </c>
      <c r="G34" s="51">
        <v>23.85</v>
      </c>
      <c r="H34" s="54">
        <v>1088.3</v>
      </c>
      <c r="I34" s="54">
        <v>1525</v>
      </c>
      <c r="J34" s="54">
        <v>2784.9</v>
      </c>
      <c r="K34" s="54">
        <v>3309</v>
      </c>
      <c r="L34" s="55">
        <v>3993.95</v>
      </c>
      <c r="M34" s="54">
        <v>31.3</v>
      </c>
      <c r="N34" s="54">
        <v>73.3</v>
      </c>
      <c r="O34" s="54">
        <v>101.3</v>
      </c>
      <c r="P34" s="54">
        <v>111.3</v>
      </c>
      <c r="Q34" s="55">
        <v>108.3</v>
      </c>
      <c r="R34" s="52" t="s">
        <v>53</v>
      </c>
      <c r="S34" s="54"/>
      <c r="T34" s="52" t="s">
        <v>53</v>
      </c>
      <c r="U34" s="52" t="s">
        <v>53</v>
      </c>
      <c r="V34" s="53" t="s">
        <v>53</v>
      </c>
      <c r="W34" s="54">
        <v>0.15</v>
      </c>
      <c r="X34" s="54">
        <v>5.15</v>
      </c>
      <c r="Y34" s="54">
        <v>730.1</v>
      </c>
      <c r="Z34" s="54">
        <v>942.1</v>
      </c>
      <c r="AA34" s="55">
        <v>1269.93</v>
      </c>
      <c r="AB34" s="54">
        <f t="shared" si="0"/>
        <v>1143.5999999999999</v>
      </c>
      <c r="AC34" s="56">
        <f t="shared" si="1"/>
        <v>1627.3</v>
      </c>
      <c r="AD34" s="56">
        <v>3640.15</v>
      </c>
      <c r="AE34" s="56">
        <v>4386.25</v>
      </c>
      <c r="AF34" s="57">
        <v>5396.03</v>
      </c>
    </row>
    <row r="35" spans="1:32" ht="15.75" x14ac:dyDescent="0.25">
      <c r="A35" s="37">
        <v>23</v>
      </c>
      <c r="B35" s="38" t="s">
        <v>33</v>
      </c>
      <c r="C35" s="39">
        <v>47.11</v>
      </c>
      <c r="D35" s="40">
        <v>52.11</v>
      </c>
      <c r="E35" s="40">
        <v>52.11</v>
      </c>
      <c r="F35" s="40">
        <v>52.11</v>
      </c>
      <c r="G35" s="58">
        <v>52.11</v>
      </c>
      <c r="H35" s="59" t="s">
        <v>53</v>
      </c>
      <c r="I35" s="59" t="s">
        <v>53</v>
      </c>
      <c r="J35" s="59" t="s">
        <v>53</v>
      </c>
      <c r="K35" s="59" t="s">
        <v>53</v>
      </c>
      <c r="L35" s="60"/>
      <c r="M35" s="59" t="s">
        <v>53</v>
      </c>
      <c r="N35" s="59" t="s">
        <v>53</v>
      </c>
      <c r="O35" s="59" t="s">
        <v>53</v>
      </c>
      <c r="P35" s="59" t="s">
        <v>53</v>
      </c>
      <c r="Q35" s="60" t="s">
        <v>53</v>
      </c>
      <c r="R35" s="59" t="s">
        <v>53</v>
      </c>
      <c r="S35" s="43"/>
      <c r="T35" s="59" t="s">
        <v>53</v>
      </c>
      <c r="U35" s="59" t="s">
        <v>53</v>
      </c>
      <c r="V35" s="60" t="s">
        <v>53</v>
      </c>
      <c r="W35" s="59" t="s">
        <v>53</v>
      </c>
      <c r="X35" s="59" t="s">
        <v>53</v>
      </c>
      <c r="Y35" s="59">
        <v>0</v>
      </c>
      <c r="Z35" s="59">
        <v>0</v>
      </c>
      <c r="AA35" s="60">
        <v>0</v>
      </c>
      <c r="AB35" s="43">
        <f t="shared" si="0"/>
        <v>47.11</v>
      </c>
      <c r="AC35" s="47">
        <f t="shared" si="1"/>
        <v>52.11</v>
      </c>
      <c r="AD35" s="47">
        <v>52.11</v>
      </c>
      <c r="AE35" s="47">
        <v>52.11</v>
      </c>
      <c r="AF35" s="48">
        <v>52.11</v>
      </c>
    </row>
    <row r="36" spans="1:32" s="3" customFormat="1" ht="15.75" x14ac:dyDescent="0.25">
      <c r="A36" s="37">
        <v>24</v>
      </c>
      <c r="B36" s="38" t="s">
        <v>34</v>
      </c>
      <c r="C36" s="49">
        <v>90.05</v>
      </c>
      <c r="D36" s="50">
        <v>96.55</v>
      </c>
      <c r="E36" s="50">
        <v>123.05</v>
      </c>
      <c r="F36" s="50">
        <v>123.05</v>
      </c>
      <c r="G36" s="51">
        <v>123.05</v>
      </c>
      <c r="H36" s="54">
        <v>4906.72</v>
      </c>
      <c r="I36" s="54">
        <v>5904.12</v>
      </c>
      <c r="J36" s="54">
        <v>7269.5</v>
      </c>
      <c r="K36" s="54">
        <v>7455</v>
      </c>
      <c r="L36" s="55">
        <v>7613.86</v>
      </c>
      <c r="M36" s="54">
        <v>395.7</v>
      </c>
      <c r="N36" s="54">
        <v>488.2</v>
      </c>
      <c r="O36" s="54">
        <v>571.29999999999995</v>
      </c>
      <c r="P36" s="54">
        <v>662.3</v>
      </c>
      <c r="Q36" s="55">
        <v>641.9</v>
      </c>
      <c r="R36" s="54">
        <v>5.65</v>
      </c>
      <c r="S36" s="54">
        <v>5.65</v>
      </c>
      <c r="T36" s="54">
        <v>8.0500000000000007</v>
      </c>
      <c r="U36" s="54">
        <v>8.0500000000000007</v>
      </c>
      <c r="V36" s="55">
        <v>8.0500000000000007</v>
      </c>
      <c r="W36" s="54">
        <v>0.05</v>
      </c>
      <c r="X36" s="54">
        <v>5.05</v>
      </c>
      <c r="Y36" s="54">
        <v>98.36</v>
      </c>
      <c r="Z36" s="54">
        <v>142.58000000000001</v>
      </c>
      <c r="AA36" s="55">
        <v>1061.82</v>
      </c>
      <c r="AB36" s="54">
        <f t="shared" si="0"/>
        <v>5398.17</v>
      </c>
      <c r="AC36" s="56">
        <f t="shared" si="1"/>
        <v>6499.57</v>
      </c>
      <c r="AD36" s="56">
        <f>E36+J36+O36+T36+Y36</f>
        <v>8070.26</v>
      </c>
      <c r="AE36" s="56">
        <f>F36+K36+P36+U36+Z36</f>
        <v>8390.98</v>
      </c>
      <c r="AF36" s="57">
        <v>9448.68</v>
      </c>
    </row>
    <row r="37" spans="1:32" s="3" customFormat="1" ht="15.75" x14ac:dyDescent="0.25">
      <c r="A37" s="37">
        <v>25</v>
      </c>
      <c r="B37" s="38" t="s">
        <v>60</v>
      </c>
      <c r="C37" s="39"/>
      <c r="D37" s="40"/>
      <c r="E37" s="40"/>
      <c r="F37" s="40"/>
      <c r="G37" s="58"/>
      <c r="H37" s="59"/>
      <c r="I37" s="59"/>
      <c r="J37" s="59" t="s">
        <v>53</v>
      </c>
      <c r="K37" s="59" t="s">
        <v>53</v>
      </c>
      <c r="L37" s="60">
        <v>77.7</v>
      </c>
      <c r="M37" s="59"/>
      <c r="N37" s="59"/>
      <c r="O37" s="59" t="s">
        <v>53</v>
      </c>
      <c r="P37" s="59" t="s">
        <v>53</v>
      </c>
      <c r="Q37" s="60" t="s">
        <v>53</v>
      </c>
      <c r="R37" s="59"/>
      <c r="S37" s="43"/>
      <c r="T37" s="59" t="s">
        <v>53</v>
      </c>
      <c r="U37" s="59" t="s">
        <v>53</v>
      </c>
      <c r="V37" s="60" t="s">
        <v>53</v>
      </c>
      <c r="W37" s="59"/>
      <c r="X37" s="59"/>
      <c r="Y37" s="59"/>
      <c r="Z37" s="59">
        <v>61.25</v>
      </c>
      <c r="AA37" s="60">
        <v>527.84</v>
      </c>
      <c r="AB37" s="43"/>
      <c r="AC37" s="47"/>
      <c r="AD37" s="47"/>
      <c r="AE37" s="47">
        <v>61.25</v>
      </c>
      <c r="AF37" s="48">
        <v>605.54</v>
      </c>
    </row>
    <row r="38" spans="1:32" ht="15.75" x14ac:dyDescent="0.25">
      <c r="A38" s="37">
        <v>26</v>
      </c>
      <c r="B38" s="38" t="s">
        <v>35</v>
      </c>
      <c r="C38" s="49">
        <v>16.010000000000002</v>
      </c>
      <c r="D38" s="50">
        <v>16.010000000000002</v>
      </c>
      <c r="E38" s="50">
        <v>16.010000000000002</v>
      </c>
      <c r="F38" s="50">
        <v>16.010000000000002</v>
      </c>
      <c r="G38" s="51">
        <v>16.010000000000002</v>
      </c>
      <c r="H38" s="54" t="s">
        <v>53</v>
      </c>
      <c r="I38" s="54" t="s">
        <v>53</v>
      </c>
      <c r="J38" s="52" t="s">
        <v>53</v>
      </c>
      <c r="K38" s="52" t="s">
        <v>53</v>
      </c>
      <c r="L38" s="53" t="s">
        <v>53</v>
      </c>
      <c r="M38" s="54" t="s">
        <v>53</v>
      </c>
      <c r="N38" s="54" t="s">
        <v>53</v>
      </c>
      <c r="O38" s="52" t="s">
        <v>53</v>
      </c>
      <c r="P38" s="52" t="s">
        <v>53</v>
      </c>
      <c r="Q38" s="53" t="s">
        <v>53</v>
      </c>
      <c r="R38" s="54" t="s">
        <v>53</v>
      </c>
      <c r="S38" s="54"/>
      <c r="T38" s="52" t="s">
        <v>53</v>
      </c>
      <c r="U38" s="52" t="s">
        <v>53</v>
      </c>
      <c r="V38" s="53" t="s">
        <v>53</v>
      </c>
      <c r="W38" s="54" t="s">
        <v>53</v>
      </c>
      <c r="X38" s="54" t="s">
        <v>53</v>
      </c>
      <c r="Y38" s="54">
        <v>0</v>
      </c>
      <c r="Z38" s="54">
        <v>5</v>
      </c>
      <c r="AA38" s="55">
        <v>5</v>
      </c>
      <c r="AB38" s="54">
        <f t="shared" si="0"/>
        <v>16.010000000000002</v>
      </c>
      <c r="AC38" s="56">
        <f t="shared" si="1"/>
        <v>16.010000000000002</v>
      </c>
      <c r="AD38" s="56">
        <v>16.010000000000002</v>
      </c>
      <c r="AE38" s="56">
        <v>21.01</v>
      </c>
      <c r="AF38" s="57">
        <v>21.01</v>
      </c>
    </row>
    <row r="39" spans="1:32" s="3" customFormat="1" ht="15.75" x14ac:dyDescent="0.25">
      <c r="A39" s="37">
        <v>27</v>
      </c>
      <c r="B39" s="38" t="s">
        <v>36</v>
      </c>
      <c r="C39" s="39">
        <v>25.1</v>
      </c>
      <c r="D39" s="40">
        <v>25.1</v>
      </c>
      <c r="E39" s="40">
        <v>25.1</v>
      </c>
      <c r="F39" s="40">
        <v>25.1</v>
      </c>
      <c r="G39" s="58">
        <v>25.1</v>
      </c>
      <c r="H39" s="59" t="s">
        <v>53</v>
      </c>
      <c r="I39" s="59" t="s">
        <v>53</v>
      </c>
      <c r="J39" s="59" t="s">
        <v>53</v>
      </c>
      <c r="K39" s="59" t="s">
        <v>53</v>
      </c>
      <c r="L39" s="60" t="s">
        <v>53</v>
      </c>
      <c r="M39" s="59">
        <v>567</v>
      </c>
      <c r="N39" s="59">
        <v>592.5</v>
      </c>
      <c r="O39" s="59">
        <v>776.5</v>
      </c>
      <c r="P39" s="59">
        <v>888.5</v>
      </c>
      <c r="Q39" s="60">
        <v>870</v>
      </c>
      <c r="R39" s="59">
        <v>5</v>
      </c>
      <c r="S39" s="43">
        <v>5</v>
      </c>
      <c r="T39" s="43">
        <v>5</v>
      </c>
      <c r="U39" s="43">
        <v>5</v>
      </c>
      <c r="V39" s="46">
        <v>5</v>
      </c>
      <c r="W39" s="59">
        <v>0.375</v>
      </c>
      <c r="X39" s="59">
        <v>0.375</v>
      </c>
      <c r="Y39" s="59">
        <v>21.08</v>
      </c>
      <c r="Z39" s="59">
        <v>71.260000000000005</v>
      </c>
      <c r="AA39" s="60">
        <v>143.5</v>
      </c>
      <c r="AB39" s="43">
        <f t="shared" si="0"/>
        <v>597.47500000000002</v>
      </c>
      <c r="AC39" s="47">
        <f t="shared" si="1"/>
        <v>622.97500000000002</v>
      </c>
      <c r="AD39" s="47">
        <v>827.68</v>
      </c>
      <c r="AE39" s="47">
        <v>989.86</v>
      </c>
      <c r="AF39" s="48">
        <v>1043.5999999999999</v>
      </c>
    </row>
    <row r="40" spans="1:32" ht="15.75" x14ac:dyDescent="0.25">
      <c r="A40" s="37">
        <v>28</v>
      </c>
      <c r="B40" s="38" t="s">
        <v>37</v>
      </c>
      <c r="C40" s="49">
        <v>132.91999999999999</v>
      </c>
      <c r="D40" s="50">
        <v>134.62</v>
      </c>
      <c r="E40" s="50">
        <v>174.82</v>
      </c>
      <c r="F40" s="50">
        <v>209.32</v>
      </c>
      <c r="G40" s="51">
        <v>209.33</v>
      </c>
      <c r="H40" s="54" t="s">
        <v>53</v>
      </c>
      <c r="I40" s="54" t="s">
        <v>53</v>
      </c>
      <c r="J40" s="52" t="s">
        <v>53</v>
      </c>
      <c r="K40" s="52" t="s">
        <v>53</v>
      </c>
      <c r="L40" s="53" t="s">
        <v>53</v>
      </c>
      <c r="M40" s="54" t="s">
        <v>53</v>
      </c>
      <c r="N40" s="54">
        <v>10</v>
      </c>
      <c r="O40" s="54">
        <v>30</v>
      </c>
      <c r="P40" s="54">
        <v>30</v>
      </c>
      <c r="Q40" s="55">
        <v>76</v>
      </c>
      <c r="R40" s="54" t="s">
        <v>53</v>
      </c>
      <c r="S40" s="54"/>
      <c r="T40" s="52" t="s">
        <v>53</v>
      </c>
      <c r="U40" s="52" t="s">
        <v>53</v>
      </c>
      <c r="V40" s="53" t="s">
        <v>53</v>
      </c>
      <c r="W40" s="54">
        <v>0.05</v>
      </c>
      <c r="X40" s="54">
        <v>0.05</v>
      </c>
      <c r="Y40" s="54">
        <v>5.05</v>
      </c>
      <c r="Z40" s="54">
        <v>5</v>
      </c>
      <c r="AA40" s="55">
        <v>41.15</v>
      </c>
      <c r="AB40" s="54">
        <f t="shared" si="0"/>
        <v>132.97</v>
      </c>
      <c r="AC40" s="56">
        <f t="shared" si="1"/>
        <v>144.67000000000002</v>
      </c>
      <c r="AD40" s="56">
        <v>209.87</v>
      </c>
      <c r="AE40" s="56">
        <v>244.32</v>
      </c>
      <c r="AF40" s="57">
        <v>326.48</v>
      </c>
    </row>
    <row r="41" spans="1:32" s="3" customFormat="1" ht="15.75" x14ac:dyDescent="0.25">
      <c r="A41" s="37">
        <v>29</v>
      </c>
      <c r="B41" s="38" t="s">
        <v>38</v>
      </c>
      <c r="C41" s="39">
        <v>98.4</v>
      </c>
      <c r="D41" s="40">
        <v>98.4</v>
      </c>
      <c r="E41" s="40">
        <v>98.4</v>
      </c>
      <c r="F41" s="40">
        <v>98.5</v>
      </c>
      <c r="G41" s="58">
        <v>98.5</v>
      </c>
      <c r="H41" s="59">
        <v>4.3</v>
      </c>
      <c r="I41" s="59">
        <v>4.3</v>
      </c>
      <c r="J41" s="59" t="s">
        <v>53</v>
      </c>
      <c r="K41" s="59" t="s">
        <v>53</v>
      </c>
      <c r="L41" s="60" t="s">
        <v>53</v>
      </c>
      <c r="M41" s="59">
        <v>16</v>
      </c>
      <c r="N41" s="59">
        <v>16</v>
      </c>
      <c r="O41" s="59">
        <v>26</v>
      </c>
      <c r="P41" s="59">
        <v>26</v>
      </c>
      <c r="Q41" s="60">
        <v>26</v>
      </c>
      <c r="R41" s="59" t="s">
        <v>53</v>
      </c>
      <c r="S41" s="43"/>
      <c r="T41" s="59" t="s">
        <v>53</v>
      </c>
      <c r="U41" s="59" t="s">
        <v>53</v>
      </c>
      <c r="V41" s="60" t="s">
        <v>53</v>
      </c>
      <c r="W41" s="59">
        <v>1.1499999999999999</v>
      </c>
      <c r="X41" s="59">
        <v>1.1499999999999999</v>
      </c>
      <c r="Y41" s="59">
        <v>7.05</v>
      </c>
      <c r="Z41" s="59">
        <v>7.21</v>
      </c>
      <c r="AA41" s="60">
        <v>7.77</v>
      </c>
      <c r="AB41" s="43">
        <f t="shared" si="0"/>
        <v>119.85000000000001</v>
      </c>
      <c r="AC41" s="47">
        <f t="shared" si="1"/>
        <v>119.85000000000001</v>
      </c>
      <c r="AD41" s="47">
        <v>131.44999999999999</v>
      </c>
      <c r="AE41" s="47">
        <v>131.71</v>
      </c>
      <c r="AF41" s="48">
        <v>132.27000000000001</v>
      </c>
    </row>
    <row r="42" spans="1:32" ht="15.75" x14ac:dyDescent="0.25">
      <c r="A42" s="37">
        <v>30</v>
      </c>
      <c r="B42" s="38" t="s">
        <v>39</v>
      </c>
      <c r="C42" s="49">
        <v>5.25</v>
      </c>
      <c r="D42" s="50">
        <v>5.25</v>
      </c>
      <c r="E42" s="50">
        <v>5.25</v>
      </c>
      <c r="F42" s="50">
        <v>5.25</v>
      </c>
      <c r="G42" s="51">
        <v>5.25</v>
      </c>
      <c r="H42" s="54" t="s">
        <v>53</v>
      </c>
      <c r="I42" s="54" t="s">
        <v>53</v>
      </c>
      <c r="J42" s="52" t="s">
        <v>53</v>
      </c>
      <c r="K42" s="52" t="s">
        <v>53</v>
      </c>
      <c r="L42" s="53" t="s">
        <v>53</v>
      </c>
      <c r="M42" s="54"/>
      <c r="N42" s="54"/>
      <c r="O42" s="52" t="s">
        <v>53</v>
      </c>
      <c r="P42" s="52" t="s">
        <v>53</v>
      </c>
      <c r="Q42" s="53" t="s">
        <v>53</v>
      </c>
      <c r="R42" s="54"/>
      <c r="S42" s="54"/>
      <c r="T42" s="52" t="s">
        <v>53</v>
      </c>
      <c r="U42" s="52" t="s">
        <v>53</v>
      </c>
      <c r="V42" s="53" t="s">
        <v>53</v>
      </c>
      <c r="W42" s="54">
        <v>0.1</v>
      </c>
      <c r="X42" s="54">
        <v>0.1</v>
      </c>
      <c r="Y42" s="54">
        <v>5.0999999999999996</v>
      </c>
      <c r="Z42" s="54">
        <v>5.0999999999999996</v>
      </c>
      <c r="AA42" s="55">
        <v>5.0999999999999996</v>
      </c>
      <c r="AB42" s="54">
        <f t="shared" si="0"/>
        <v>5.35</v>
      </c>
      <c r="AC42" s="56">
        <f t="shared" si="1"/>
        <v>5.35</v>
      </c>
      <c r="AD42" s="56">
        <v>10.35</v>
      </c>
      <c r="AE42" s="56">
        <v>10.35</v>
      </c>
      <c r="AF42" s="57">
        <v>10.35</v>
      </c>
    </row>
    <row r="43" spans="1:32" s="3" customFormat="1" ht="15.75" x14ac:dyDescent="0.25">
      <c r="A43" s="37">
        <v>31</v>
      </c>
      <c r="B43" s="38" t="s">
        <v>40</v>
      </c>
      <c r="C43" s="39" t="s">
        <v>53</v>
      </c>
      <c r="D43" s="40" t="s">
        <v>53</v>
      </c>
      <c r="E43" s="40"/>
      <c r="F43" s="40"/>
      <c r="G43" s="58"/>
      <c r="H43" s="59" t="s">
        <v>53</v>
      </c>
      <c r="I43" s="59" t="s">
        <v>53</v>
      </c>
      <c r="J43" s="59" t="s">
        <v>53</v>
      </c>
      <c r="K43" s="59" t="s">
        <v>53</v>
      </c>
      <c r="L43" s="60" t="s">
        <v>53</v>
      </c>
      <c r="M43" s="59" t="s">
        <v>53</v>
      </c>
      <c r="N43" s="59" t="s">
        <v>53</v>
      </c>
      <c r="O43" s="59" t="s">
        <v>53</v>
      </c>
      <c r="P43" s="59" t="s">
        <v>53</v>
      </c>
      <c r="Q43" s="60" t="s">
        <v>53</v>
      </c>
      <c r="R43" s="59" t="s">
        <v>53</v>
      </c>
      <c r="S43" s="43" t="s">
        <v>53</v>
      </c>
      <c r="T43" s="59" t="s">
        <v>53</v>
      </c>
      <c r="U43" s="59" t="s">
        <v>53</v>
      </c>
      <c r="V43" s="60" t="s">
        <v>53</v>
      </c>
      <c r="W43" s="59" t="s">
        <v>53</v>
      </c>
      <c r="X43" s="59" t="s">
        <v>53</v>
      </c>
      <c r="Y43" s="59">
        <v>2</v>
      </c>
      <c r="Z43" s="59">
        <v>4.5</v>
      </c>
      <c r="AA43" s="60">
        <v>6.81</v>
      </c>
      <c r="AB43" s="43">
        <f t="shared" si="0"/>
        <v>0</v>
      </c>
      <c r="AC43" s="47">
        <f t="shared" si="1"/>
        <v>0</v>
      </c>
      <c r="AD43" s="47">
        <v>2</v>
      </c>
      <c r="AE43" s="47">
        <v>4.5</v>
      </c>
      <c r="AF43" s="48">
        <v>6.81</v>
      </c>
    </row>
    <row r="44" spans="1:32" ht="15.75" x14ac:dyDescent="0.25">
      <c r="A44" s="37">
        <v>32</v>
      </c>
      <c r="B44" s="38" t="s">
        <v>41</v>
      </c>
      <c r="C44" s="49" t="s">
        <v>53</v>
      </c>
      <c r="D44" s="50" t="s">
        <v>53</v>
      </c>
      <c r="E44" s="50"/>
      <c r="F44" s="50"/>
      <c r="G44" s="51"/>
      <c r="H44" s="54" t="s">
        <v>53</v>
      </c>
      <c r="I44" s="54" t="s">
        <v>53</v>
      </c>
      <c r="J44" s="52" t="s">
        <v>53</v>
      </c>
      <c r="K44" s="52" t="s">
        <v>53</v>
      </c>
      <c r="L44" s="53" t="s">
        <v>53</v>
      </c>
      <c r="M44" s="54" t="s">
        <v>53</v>
      </c>
      <c r="N44" s="54" t="s">
        <v>53</v>
      </c>
      <c r="O44" s="52" t="s">
        <v>53</v>
      </c>
      <c r="P44" s="52" t="s">
        <v>53</v>
      </c>
      <c r="Q44" s="53" t="s">
        <v>53</v>
      </c>
      <c r="R44" s="54" t="s">
        <v>53</v>
      </c>
      <c r="S44" s="54" t="s">
        <v>53</v>
      </c>
      <c r="T44" s="52" t="s">
        <v>53</v>
      </c>
      <c r="U44" s="52" t="s">
        <v>53</v>
      </c>
      <c r="V44" s="53" t="s">
        <v>53</v>
      </c>
      <c r="W44" s="54" t="s">
        <v>53</v>
      </c>
      <c r="X44" s="54" t="s">
        <v>53</v>
      </c>
      <c r="Y44" s="54">
        <v>0</v>
      </c>
      <c r="Z44" s="54">
        <v>0</v>
      </c>
      <c r="AA44" s="55">
        <v>0</v>
      </c>
      <c r="AB44" s="54">
        <f t="shared" si="0"/>
        <v>0</v>
      </c>
      <c r="AC44" s="56">
        <f t="shared" si="1"/>
        <v>0</v>
      </c>
      <c r="AD44" s="56">
        <v>0</v>
      </c>
      <c r="AE44" s="56">
        <v>0</v>
      </c>
      <c r="AF44" s="57">
        <v>0</v>
      </c>
    </row>
    <row r="45" spans="1:32" s="3" customFormat="1" ht="15.75" x14ac:dyDescent="0.25">
      <c r="A45" s="37">
        <v>33</v>
      </c>
      <c r="B45" s="38" t="s">
        <v>42</v>
      </c>
      <c r="C45" s="39" t="s">
        <v>53</v>
      </c>
      <c r="D45" s="40" t="s">
        <v>53</v>
      </c>
      <c r="E45" s="40"/>
      <c r="F45" s="40"/>
      <c r="G45" s="58"/>
      <c r="H45" s="59" t="s">
        <v>53</v>
      </c>
      <c r="I45" s="59" t="s">
        <v>53</v>
      </c>
      <c r="J45" s="59" t="s">
        <v>53</v>
      </c>
      <c r="K45" s="59" t="s">
        <v>53</v>
      </c>
      <c r="L45" s="60" t="s">
        <v>53</v>
      </c>
      <c r="M45" s="59" t="s">
        <v>53</v>
      </c>
      <c r="N45" s="59" t="s">
        <v>53</v>
      </c>
      <c r="O45" s="59" t="s">
        <v>53</v>
      </c>
      <c r="P45" s="59" t="s">
        <v>53</v>
      </c>
      <c r="Q45" s="60" t="s">
        <v>53</v>
      </c>
      <c r="R45" s="59" t="s">
        <v>53</v>
      </c>
      <c r="S45" s="43" t="s">
        <v>53</v>
      </c>
      <c r="T45" s="59" t="s">
        <v>53</v>
      </c>
      <c r="U45" s="59" t="s">
        <v>53</v>
      </c>
      <c r="V45" s="60" t="s">
        <v>53</v>
      </c>
      <c r="W45" s="59" t="s">
        <v>53</v>
      </c>
      <c r="X45" s="59" t="s">
        <v>53</v>
      </c>
      <c r="Y45" s="59">
        <v>0</v>
      </c>
      <c r="Z45" s="59">
        <v>0</v>
      </c>
      <c r="AA45" s="60">
        <v>4</v>
      </c>
      <c r="AB45" s="43">
        <f t="shared" si="0"/>
        <v>0</v>
      </c>
      <c r="AC45" s="47">
        <f t="shared" si="1"/>
        <v>0</v>
      </c>
      <c r="AD45" s="47">
        <v>0</v>
      </c>
      <c r="AE45" s="47">
        <v>0</v>
      </c>
      <c r="AF45" s="48">
        <v>4</v>
      </c>
    </row>
    <row r="46" spans="1:32" ht="15.75" x14ac:dyDescent="0.25">
      <c r="A46" s="37">
        <v>34</v>
      </c>
      <c r="B46" s="38" t="s">
        <v>43</v>
      </c>
      <c r="C46" s="49" t="s">
        <v>53</v>
      </c>
      <c r="D46" s="50" t="s">
        <v>53</v>
      </c>
      <c r="E46" s="50"/>
      <c r="F46" s="50"/>
      <c r="G46" s="51"/>
      <c r="H46" s="54" t="s">
        <v>53</v>
      </c>
      <c r="I46" s="54" t="s">
        <v>53</v>
      </c>
      <c r="J46" s="52" t="s">
        <v>53</v>
      </c>
      <c r="K46" s="52" t="s">
        <v>53</v>
      </c>
      <c r="L46" s="53" t="s">
        <v>53</v>
      </c>
      <c r="M46" s="54" t="s">
        <v>53</v>
      </c>
      <c r="N46" s="54" t="s">
        <v>53</v>
      </c>
      <c r="O46" s="52" t="s">
        <v>53</v>
      </c>
      <c r="P46" s="52" t="s">
        <v>53</v>
      </c>
      <c r="Q46" s="53" t="s">
        <v>53</v>
      </c>
      <c r="R46" s="54" t="s">
        <v>53</v>
      </c>
      <c r="S46" s="54" t="s">
        <v>53</v>
      </c>
      <c r="T46" s="54">
        <v>16</v>
      </c>
      <c r="U46" s="54">
        <v>16</v>
      </c>
      <c r="V46" s="55">
        <v>16</v>
      </c>
      <c r="W46" s="54">
        <v>0.05</v>
      </c>
      <c r="X46" s="54">
        <v>2.1419999999999999</v>
      </c>
      <c r="Y46" s="54">
        <v>5.15</v>
      </c>
      <c r="Z46" s="54">
        <v>5.47</v>
      </c>
      <c r="AA46" s="55">
        <v>14.28</v>
      </c>
      <c r="AB46" s="54">
        <f t="shared" si="0"/>
        <v>0.05</v>
      </c>
      <c r="AC46" s="56">
        <f t="shared" si="1"/>
        <v>2.1419999999999999</v>
      </c>
      <c r="AD46" s="56">
        <v>21.15</v>
      </c>
      <c r="AE46" s="56">
        <v>21.47</v>
      </c>
      <c r="AF46" s="57">
        <v>30.28</v>
      </c>
    </row>
    <row r="47" spans="1:32" s="3" customFormat="1" ht="15.75" x14ac:dyDescent="0.25">
      <c r="A47" s="37">
        <v>35</v>
      </c>
      <c r="B47" s="38" t="s">
        <v>44</v>
      </c>
      <c r="C47" s="39" t="s">
        <v>53</v>
      </c>
      <c r="D47" s="40" t="s">
        <v>53</v>
      </c>
      <c r="E47" s="40"/>
      <c r="F47" s="40"/>
      <c r="G47" s="58"/>
      <c r="H47" s="59" t="s">
        <v>53</v>
      </c>
      <c r="I47" s="59" t="s">
        <v>53</v>
      </c>
      <c r="J47" s="59" t="s">
        <v>53</v>
      </c>
      <c r="K47" s="59" t="s">
        <v>53</v>
      </c>
      <c r="L47" s="60" t="s">
        <v>53</v>
      </c>
      <c r="M47" s="59" t="s">
        <v>53</v>
      </c>
      <c r="N47" s="59" t="s">
        <v>53</v>
      </c>
      <c r="O47" s="59" t="s">
        <v>53</v>
      </c>
      <c r="P47" s="59" t="s">
        <v>53</v>
      </c>
      <c r="Q47" s="60" t="s">
        <v>53</v>
      </c>
      <c r="R47" s="59" t="s">
        <v>53</v>
      </c>
      <c r="S47" s="43" t="s">
        <v>53</v>
      </c>
      <c r="T47" s="59" t="s">
        <v>53</v>
      </c>
      <c r="U47" s="59" t="s">
        <v>53</v>
      </c>
      <c r="V47" s="60" t="s">
        <v>53</v>
      </c>
      <c r="W47" s="59">
        <v>0.75</v>
      </c>
      <c r="X47" s="59">
        <v>0.75</v>
      </c>
      <c r="Y47" s="59">
        <v>0.75</v>
      </c>
      <c r="Z47" s="59">
        <v>0.75</v>
      </c>
      <c r="AA47" s="60">
        <v>0.75</v>
      </c>
      <c r="AB47" s="43">
        <f t="shared" si="0"/>
        <v>0.75</v>
      </c>
      <c r="AC47" s="47">
        <f t="shared" si="1"/>
        <v>0.75</v>
      </c>
      <c r="AD47" s="47">
        <v>0.75</v>
      </c>
      <c r="AE47" s="47">
        <v>0.75</v>
      </c>
      <c r="AF47" s="48">
        <v>0.75</v>
      </c>
    </row>
    <row r="48" spans="1:32" ht="15.75" x14ac:dyDescent="0.25">
      <c r="A48" s="37">
        <v>36</v>
      </c>
      <c r="B48" s="38" t="s">
        <v>45</v>
      </c>
      <c r="C48" s="49" t="s">
        <v>53</v>
      </c>
      <c r="D48" s="50" t="s">
        <v>53</v>
      </c>
      <c r="E48" s="50"/>
      <c r="F48" s="50"/>
      <c r="G48" s="51"/>
      <c r="H48" s="54" t="s">
        <v>53</v>
      </c>
      <c r="I48" s="54" t="s">
        <v>53</v>
      </c>
      <c r="J48" s="52" t="s">
        <v>53</v>
      </c>
      <c r="K48" s="52" t="s">
        <v>53</v>
      </c>
      <c r="L48" s="53" t="s">
        <v>53</v>
      </c>
      <c r="M48" s="54" t="s">
        <v>53</v>
      </c>
      <c r="N48" s="54" t="s">
        <v>53</v>
      </c>
      <c r="O48" s="52" t="s">
        <v>53</v>
      </c>
      <c r="P48" s="52" t="s">
        <v>53</v>
      </c>
      <c r="Q48" s="53" t="s">
        <v>53</v>
      </c>
      <c r="R48" s="54" t="s">
        <v>53</v>
      </c>
      <c r="S48" s="54" t="s">
        <v>53</v>
      </c>
      <c r="T48" s="52" t="s">
        <v>53</v>
      </c>
      <c r="U48" s="52" t="s">
        <v>53</v>
      </c>
      <c r="V48" s="53" t="s">
        <v>53</v>
      </c>
      <c r="W48" s="54">
        <v>2.5000000000000001E-2</v>
      </c>
      <c r="X48" s="54">
        <v>0.03</v>
      </c>
      <c r="Y48" s="54">
        <v>0.03</v>
      </c>
      <c r="Z48" s="54">
        <v>0.03</v>
      </c>
      <c r="AA48" s="55">
        <v>0.02</v>
      </c>
      <c r="AB48" s="54">
        <f t="shared" si="0"/>
        <v>2.5000000000000001E-2</v>
      </c>
      <c r="AC48" s="56">
        <f t="shared" si="1"/>
        <v>0.03</v>
      </c>
      <c r="AD48" s="56">
        <v>0.03</v>
      </c>
      <c r="AE48" s="56">
        <v>0.03</v>
      </c>
      <c r="AF48" s="57">
        <v>0.03</v>
      </c>
    </row>
    <row r="49" spans="1:32" ht="15.75" x14ac:dyDescent="0.25">
      <c r="A49" s="37">
        <v>37</v>
      </c>
      <c r="B49" s="38" t="s">
        <v>61</v>
      </c>
      <c r="C49" s="39"/>
      <c r="D49" s="40"/>
      <c r="E49" s="40"/>
      <c r="F49" s="40"/>
      <c r="G49" s="58"/>
      <c r="H49" s="43"/>
      <c r="I49" s="43"/>
      <c r="J49" s="59">
        <v>4.3</v>
      </c>
      <c r="K49" s="59">
        <v>4</v>
      </c>
      <c r="L49" s="60">
        <v>4.3</v>
      </c>
      <c r="M49" s="43"/>
      <c r="N49" s="43"/>
      <c r="O49" s="59" t="s">
        <v>53</v>
      </c>
      <c r="P49" s="59" t="s">
        <v>53</v>
      </c>
      <c r="Q49" s="60" t="s">
        <v>53</v>
      </c>
      <c r="R49" s="43"/>
      <c r="S49" s="43"/>
      <c r="T49" s="59" t="s">
        <v>53</v>
      </c>
      <c r="U49" s="59" t="s">
        <v>53</v>
      </c>
      <c r="V49" s="60" t="s">
        <v>53</v>
      </c>
      <c r="W49" s="43"/>
      <c r="X49" s="43"/>
      <c r="Y49" s="43">
        <v>0.82</v>
      </c>
      <c r="Z49" s="43">
        <v>0.79</v>
      </c>
      <c r="AA49" s="46">
        <v>58.31</v>
      </c>
      <c r="AB49" s="43"/>
      <c r="AC49" s="47"/>
      <c r="AD49" s="47">
        <v>5.12</v>
      </c>
      <c r="AE49" s="47">
        <v>4.79</v>
      </c>
      <c r="AF49" s="48">
        <v>62.61</v>
      </c>
    </row>
    <row r="50" spans="1:32" s="3" customFormat="1" ht="15.75" x14ac:dyDescent="0.25">
      <c r="A50" s="62"/>
      <c r="B50" s="63" t="s">
        <v>46</v>
      </c>
      <c r="C50" s="64">
        <f t="shared" ref="C50:AC50" si="2">SUM(C13:C48)</f>
        <v>2735.420000000001</v>
      </c>
      <c r="D50" s="65">
        <f t="shared" si="2"/>
        <v>3042.6400000000003</v>
      </c>
      <c r="E50" s="65">
        <v>3803.68</v>
      </c>
      <c r="F50" s="65">
        <v>4055.36</v>
      </c>
      <c r="G50" s="66">
        <v>4273.47</v>
      </c>
      <c r="H50" s="67">
        <f t="shared" si="2"/>
        <v>11806.75</v>
      </c>
      <c r="I50" s="67">
        <f t="shared" si="2"/>
        <v>14155.849999999999</v>
      </c>
      <c r="J50" s="67">
        <f>SUM(J13:J49)</f>
        <v>21136.399999999998</v>
      </c>
      <c r="K50" s="68">
        <f>SUM(K13:K49)</f>
        <v>23444</v>
      </c>
      <c r="L50" s="69">
        <v>26866.66</v>
      </c>
      <c r="M50" s="67">
        <f t="shared" si="2"/>
        <v>2199.63</v>
      </c>
      <c r="N50" s="67">
        <f t="shared" si="2"/>
        <v>2664.63</v>
      </c>
      <c r="O50" s="67">
        <f>SUM(O13:O49)</f>
        <v>4013.55</v>
      </c>
      <c r="P50" s="68">
        <f>SUM(P13:P49)</f>
        <v>4418.55</v>
      </c>
      <c r="Q50" s="69">
        <v>4831.33</v>
      </c>
      <c r="R50" s="67">
        <f t="shared" si="2"/>
        <v>64.960000000000008</v>
      </c>
      <c r="S50" s="70">
        <f t="shared" si="2"/>
        <v>72.48</v>
      </c>
      <c r="T50" s="70">
        <f>SUM(T13:T49)</f>
        <v>106.58</v>
      </c>
      <c r="U50" s="71">
        <f>SUM(U13:U49)</f>
        <v>115.08</v>
      </c>
      <c r="V50" s="72">
        <v>115.08</v>
      </c>
      <c r="W50" s="67">
        <f t="shared" si="2"/>
        <v>10.275000000000002</v>
      </c>
      <c r="X50" s="67">
        <f t="shared" si="2"/>
        <v>34.372000000000007</v>
      </c>
      <c r="Y50" s="67">
        <f>SUM(Y13:Y49)</f>
        <v>2631.9600000000005</v>
      </c>
      <c r="Z50" s="68">
        <v>3743.97</v>
      </c>
      <c r="AA50" s="69">
        <v>6762.85</v>
      </c>
      <c r="AB50" s="70">
        <f t="shared" si="2"/>
        <v>16817.035</v>
      </c>
      <c r="AC50" s="73">
        <f t="shared" si="2"/>
        <v>19969.971999999991</v>
      </c>
      <c r="AD50" s="74">
        <v>31692.14</v>
      </c>
      <c r="AE50" s="74">
        <f>F50+K50+P50+U50+Z50</f>
        <v>35776.959999999999</v>
      </c>
      <c r="AF50" s="75">
        <v>42849.38</v>
      </c>
    </row>
    <row r="51" spans="1:32" ht="15.75" customHeight="1" x14ac:dyDescent="0.25">
      <c r="A51" s="76"/>
      <c r="B51" s="77"/>
      <c r="C51" s="78" t="s">
        <v>48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9"/>
      <c r="AE51" s="79"/>
      <c r="AF51" s="80"/>
    </row>
    <row r="52" spans="1:32" ht="15.75" customHeight="1" x14ac:dyDescent="0.25">
      <c r="A52" s="81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80"/>
    </row>
    <row r="53" spans="1:32" ht="16.5" thickBot="1" x14ac:dyDescent="0.3">
      <c r="A53" s="86"/>
      <c r="B53" s="87"/>
      <c r="C53" s="87" t="s">
        <v>47</v>
      </c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2"/>
      <c r="AD53" s="82"/>
      <c r="AE53" s="82"/>
      <c r="AF53" s="83"/>
    </row>
  </sheetData>
  <mergeCells count="23">
    <mergeCell ref="AF8:AF10"/>
    <mergeCell ref="AB11:AF11"/>
    <mergeCell ref="C3:Q3"/>
    <mergeCell ref="C5:Q5"/>
    <mergeCell ref="C7:Q7"/>
    <mergeCell ref="R3:AF3"/>
    <mergeCell ref="R5:AF5"/>
    <mergeCell ref="R7:AF7"/>
    <mergeCell ref="AE8:AE10"/>
    <mergeCell ref="AB8:AB10"/>
    <mergeCell ref="AC8:AC10"/>
    <mergeCell ref="C8:G8"/>
    <mergeCell ref="H8:L8"/>
    <mergeCell ref="M9:Q9"/>
    <mergeCell ref="R9:V9"/>
    <mergeCell ref="W8:AA8"/>
    <mergeCell ref="AD8:AD10"/>
    <mergeCell ref="C11:G11"/>
    <mergeCell ref="H11:L11"/>
    <mergeCell ref="M11:Q11"/>
    <mergeCell ref="R11:V11"/>
    <mergeCell ref="W11:AA11"/>
    <mergeCell ref="M8:V8"/>
  </mergeCells>
  <pageMargins left="0.70866141732283472" right="0.70866141732283472" top="0.15748031496062992" bottom="0.74803149606299213" header="0.31496062992125984" footer="0.31496062992125984"/>
  <pageSetup paperSize="9" scale="60" orientation="landscape" r:id="rId1"/>
  <colBreaks count="1" manualBreakCount="1">
    <brk id="17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35.12</vt:lpstr>
      <vt:lpstr>'table 35.12'!Print_Titles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</dc:creator>
  <cp:lastModifiedBy>admin</cp:lastModifiedBy>
  <cp:lastPrinted>2017-02-10T11:04:14Z</cp:lastPrinted>
  <dcterms:created xsi:type="dcterms:W3CDTF">2001-02-19T04:28:53Z</dcterms:created>
  <dcterms:modified xsi:type="dcterms:W3CDTF">2018-09-17T10:47:50Z</dcterms:modified>
</cp:coreProperties>
</file>