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 35.14" sheetId="1" r:id="rId1"/>
  </sheets>
  <definedNames>
    <definedName name="_xlnm.Print_Area" localSheetId="0">'T 35.14'!$A$1:$K$47</definedName>
    <definedName name="_xlnm.Print_Titles" localSheetId="0">'T 35.14'!$A:$B</definedName>
  </definedNames>
  <calcPr calcId="144525"/>
</workbook>
</file>

<file path=xl/calcChain.xml><?xml version="1.0" encoding="utf-8"?>
<calcChain xmlns="http://schemas.openxmlformats.org/spreadsheetml/2006/main">
  <c r="D45" i="1" l="1"/>
  <c r="K12" i="1"/>
  <c r="K16" i="1"/>
  <c r="K20" i="1"/>
  <c r="K24" i="1"/>
  <c r="K28" i="1"/>
  <c r="K32" i="1"/>
  <c r="K36" i="1"/>
  <c r="K40" i="1"/>
  <c r="K44" i="1"/>
  <c r="J45" i="1"/>
  <c r="E45" i="1"/>
  <c r="F45" i="1"/>
  <c r="G45" i="1"/>
  <c r="H45" i="1"/>
  <c r="C45" i="1"/>
  <c r="I12" i="1"/>
  <c r="I13" i="1"/>
  <c r="K13" i="1" s="1"/>
  <c r="I14" i="1"/>
  <c r="I45" i="1" s="1"/>
  <c r="K45" i="1" s="1"/>
  <c r="I15" i="1"/>
  <c r="K15" i="1" s="1"/>
  <c r="I16" i="1"/>
  <c r="I17" i="1"/>
  <c r="K17" i="1" s="1"/>
  <c r="I18" i="1"/>
  <c r="K18" i="1" s="1"/>
  <c r="I19" i="1"/>
  <c r="K19" i="1" s="1"/>
  <c r="I20" i="1"/>
  <c r="I21" i="1"/>
  <c r="K21" i="1" s="1"/>
  <c r="I22" i="1"/>
  <c r="K22" i="1" s="1"/>
  <c r="I23" i="1"/>
  <c r="K23" i="1" s="1"/>
  <c r="I24" i="1"/>
  <c r="I25" i="1"/>
  <c r="K25" i="1" s="1"/>
  <c r="I26" i="1"/>
  <c r="K26" i="1" s="1"/>
  <c r="I27" i="1"/>
  <c r="K27" i="1" s="1"/>
  <c r="I28" i="1"/>
  <c r="I29" i="1"/>
  <c r="K29" i="1" s="1"/>
  <c r="I30" i="1"/>
  <c r="K30" i="1" s="1"/>
  <c r="I31" i="1"/>
  <c r="K31" i="1" s="1"/>
  <c r="I32" i="1"/>
  <c r="I33" i="1"/>
  <c r="K33" i="1" s="1"/>
  <c r="I34" i="1"/>
  <c r="K34" i="1" s="1"/>
  <c r="I35" i="1"/>
  <c r="K35" i="1" s="1"/>
  <c r="I36" i="1"/>
  <c r="I37" i="1"/>
  <c r="K37" i="1" s="1"/>
  <c r="I38" i="1"/>
  <c r="K38" i="1" s="1"/>
  <c r="I39" i="1"/>
  <c r="K39" i="1" s="1"/>
  <c r="I40" i="1"/>
  <c r="I41" i="1"/>
  <c r="K41" i="1" s="1"/>
  <c r="I42" i="1"/>
  <c r="K42" i="1" s="1"/>
  <c r="I43" i="1"/>
  <c r="K43" i="1" s="1"/>
  <c r="I11" i="1"/>
  <c r="K11" i="1" s="1"/>
  <c r="K14" i="1" l="1"/>
</calcChain>
</file>

<file path=xl/sharedStrings.xml><?xml version="1.0" encoding="utf-8"?>
<sst xmlns="http://schemas.openxmlformats.org/spreadsheetml/2006/main" count="51" uniqueCount="51">
  <si>
    <t>S.No.</t>
  </si>
  <si>
    <t>STATES / UT</t>
  </si>
  <si>
    <t>Andhra Pradesh</t>
  </si>
  <si>
    <t>Arunachal Pradesh</t>
  </si>
  <si>
    <t>Assam</t>
  </si>
  <si>
    <t>Goa</t>
  </si>
  <si>
    <t>Gujarat</t>
  </si>
  <si>
    <t>Haryana</t>
  </si>
  <si>
    <t>Karnataka</t>
  </si>
  <si>
    <t>Kerala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</si>
  <si>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</si>
  <si>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</si>
  <si>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</si>
  <si>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</si>
  <si>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</si>
  <si>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</si>
  <si>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</si>
  <si>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</si>
  <si>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</si>
  <si>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Andaman &amp; Nicobar</t>
  </si>
  <si>
    <t>Dadar &amp; Nagar Haveli</t>
  </si>
  <si>
    <t>Daman &amp; Diu</t>
  </si>
  <si>
    <t>Lakshwadeep</t>
  </si>
  <si>
    <t>Pondicherry</t>
  </si>
  <si>
    <t>Total</t>
  </si>
  <si>
    <t>Telangana</t>
  </si>
  <si>
    <t>Bihar*</t>
  </si>
  <si>
    <t>Chhatisgarh*</t>
  </si>
  <si>
    <t>Jharkhand*</t>
  </si>
  <si>
    <t>Madhya Pradesh *</t>
  </si>
  <si>
    <t>Maharashtra*</t>
  </si>
  <si>
    <t>Uttar Pradesh*</t>
  </si>
  <si>
    <t>West Bengal*</t>
  </si>
  <si>
    <t>Financial Allocation (Rs. In lakh)</t>
  </si>
  <si>
    <t>Annual Target</t>
  </si>
  <si>
    <t>SC</t>
  </si>
  <si>
    <t>ST</t>
  </si>
  <si>
    <t>MINORITY</t>
  </si>
  <si>
    <t>OTHERS</t>
  </si>
  <si>
    <t>TOTAL</t>
  </si>
  <si>
    <t>Total Houses Completed</t>
  </si>
  <si>
    <t>% of Target Achieved</t>
  </si>
  <si>
    <t>Source: Ministry of Rural Development</t>
  </si>
  <si>
    <t>Odisha*</t>
  </si>
  <si>
    <t>RURAL AND URBAN DEVELOPMENT</t>
  </si>
  <si>
    <t>Total Utilization of Funds</t>
  </si>
  <si>
    <t>Table No. 35.14 Financial and Physical Progress under Indira Awaas Yojana (IAY) during 2014-15</t>
  </si>
  <si>
    <t>* States with IAP districts.</t>
  </si>
  <si>
    <t>Himachal Pradesh</t>
  </si>
  <si>
    <t>Jammu &amp; Kashmir</t>
  </si>
  <si>
    <t>Uttarakhand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</si>
</sst>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/>
    <xf numFmtId="0" fontId="0" fillId="3" borderId="0" xfId="0" applyFill="1"/>
    <xf numFmtId="0" fontId="5" fillId="4" borderId="0" xfId="0" applyFont="1" applyFill="1" applyBorder="1" applyAlignment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0" xfId="0" applyFont="1" applyFill="1" applyBorder="1"/>
    <xf numFmtId="0" fontId="7" fillId="2" borderId="12" xfId="0" applyFont="1" applyFill="1" applyBorder="1"/>
    <xf numFmtId="0" fontId="7" fillId="2" borderId="0" xfId="0" applyFont="1" applyFill="1" applyBorder="1"/>
    <xf numFmtId="0" fontId="1" fillId="2" borderId="0" xfId="1" applyFont="1" applyFill="1" applyBorder="1" applyAlignment="1">
      <alignment vertical="top"/>
    </xf>
    <xf numFmtId="0" fontId="8" fillId="2" borderId="12" xfId="0" applyFont="1" applyFill="1" applyBorder="1" applyAlignment="1"/>
    <xf numFmtId="0" fontId="8" fillId="2" borderId="0" xfId="0" applyFont="1" applyFill="1" applyBorder="1" applyAlignment="1"/>
    <xf numFmtId="164" fontId="4" fillId="4" borderId="0" xfId="0" applyNumberFormat="1" applyFont="1" applyFill="1" applyBorder="1" applyAlignment="1"/>
    <xf numFmtId="0" fontId="7" fillId="2" borderId="15" xfId="0" applyFont="1" applyFill="1" applyBorder="1"/>
    <xf numFmtId="0" fontId="0" fillId="0" borderId="0" xfId="0" applyBorder="1"/>
    <xf numFmtId="0" fontId="7" fillId="2" borderId="1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4" borderId="4" xfId="0" applyFont="1" applyFill="1" applyBorder="1" applyAlignment="1">
      <alignment horizontal="right"/>
    </xf>
    <xf numFmtId="1" fontId="2" fillId="4" borderId="4" xfId="0" applyNumberFormat="1" applyFont="1" applyFill="1" applyBorder="1" applyAlignment="1">
      <alignment horizontal="right"/>
    </xf>
    <xf numFmtId="2" fontId="2" fillId="4" borderId="6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1" fontId="2" fillId="3" borderId="4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0" fontId="1" fillId="2" borderId="4" xfId="0" applyFont="1" applyFill="1" applyBorder="1"/>
    <xf numFmtId="165" fontId="2" fillId="4" borderId="4" xfId="0" applyNumberFormat="1" applyFont="1" applyFill="1" applyBorder="1" applyAlignment="1">
      <alignment horizontal="right"/>
    </xf>
    <xf numFmtId="164" fontId="1" fillId="4" borderId="7" xfId="0" applyNumberFormat="1" applyFont="1" applyFill="1" applyBorder="1" applyAlignment="1"/>
    <xf numFmtId="164" fontId="1" fillId="4" borderId="8" xfId="0" applyNumberFormat="1" applyFont="1" applyFill="1" applyBorder="1" applyAlignment="1"/>
    <xf numFmtId="164" fontId="1" fillId="4" borderId="24" xfId="0" applyNumberFormat="1" applyFont="1" applyFill="1" applyBorder="1" applyAlignment="1"/>
    <xf numFmtId="0" fontId="2" fillId="4" borderId="14" xfId="0" applyFont="1" applyFill="1" applyBorder="1" applyAlignment="1"/>
    <xf numFmtId="0" fontId="2" fillId="4" borderId="15" xfId="0" applyFont="1" applyFill="1" applyBorder="1" applyAlignment="1"/>
    <xf numFmtId="0" fontId="2" fillId="4" borderId="16" xfId="0" applyFont="1" applyFill="1" applyBorder="1" applyAlignment="1"/>
    <xf numFmtId="0" fontId="10" fillId="2" borderId="1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 vertical="top"/>
    </xf>
    <xf numFmtId="0" fontId="9" fillId="2" borderId="0" xfId="1" applyFont="1" applyFill="1" applyBorder="1" applyAlignment="1">
      <alignment horizontal="center" vertical="top"/>
    </xf>
    <xf numFmtId="0" fontId="9" fillId="2" borderId="13" xfId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</cellXfs>
  <cellStyles count="2">
    <cellStyle name="Normal" xfId="0" builtinId="0"/>
    <cellStyle name="Normal_PROGRESS OF BHARA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abSelected="1" view="pageBreakPreview" zoomScaleSheetLayoutView="100" workbookViewId="0">
      <selection activeCell="C14" sqref="C14"/>
    </sheetView>
  </sheetViews>
  <sheetFormatPr defaultRowHeight="15" x14ac:dyDescent="0.25"/>
  <cols>
    <col min="1" max="1" width="6.42578125" customWidth="1"/>
    <col min="2" max="2" width="27.5703125" customWidth="1"/>
    <col min="3" max="3" width="19" customWidth="1"/>
    <col min="4" max="4" width="18.28515625" customWidth="1"/>
    <col min="5" max="5" width="15.7109375" customWidth="1"/>
    <col min="6" max="6" width="14.140625" customWidth="1"/>
    <col min="7" max="8" width="14.85546875" customWidth="1"/>
    <col min="9" max="9" width="14.42578125" customWidth="1"/>
    <col min="10" max="10" width="13.42578125" customWidth="1"/>
    <col min="11" max="11" width="15.140625" customWidth="1"/>
  </cols>
  <sheetData>
    <row r="1" spans="1:14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7"/>
    </row>
    <row r="2" spans="1:14" ht="18.75" x14ac:dyDescent="0.25">
      <c r="A2" s="49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11"/>
      <c r="M2" s="11"/>
      <c r="N2" s="11"/>
    </row>
    <row r="3" spans="1:14" ht="18.75" x14ac:dyDescent="0.3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8"/>
      <c r="M3" s="8"/>
      <c r="N3" s="8"/>
    </row>
    <row r="4" spans="1:14" ht="15.75" x14ac:dyDescent="0.25">
      <c r="A4" s="12"/>
      <c r="B4" s="13"/>
      <c r="C4" s="13"/>
      <c r="D4" s="13"/>
      <c r="E4" s="52"/>
      <c r="F4" s="52"/>
      <c r="G4" s="52"/>
      <c r="H4" s="52"/>
      <c r="I4" s="52"/>
      <c r="J4" s="52"/>
      <c r="K4" s="53"/>
      <c r="L4" s="13"/>
      <c r="M4" s="13"/>
      <c r="N4" s="13"/>
    </row>
    <row r="5" spans="1:14" ht="15.75" thickBot="1" x14ac:dyDescent="0.3">
      <c r="A5" s="9"/>
      <c r="B5" s="10"/>
      <c r="C5" s="10"/>
      <c r="D5" s="15"/>
      <c r="E5" s="15"/>
      <c r="F5" s="15"/>
      <c r="G5" s="15"/>
      <c r="H5" s="15"/>
      <c r="I5" s="15"/>
      <c r="J5" s="10"/>
      <c r="K5" s="17"/>
    </row>
    <row r="6" spans="1:14" ht="31.5" customHeight="1" x14ac:dyDescent="0.25">
      <c r="A6" s="18" t="s">
        <v>0</v>
      </c>
      <c r="B6" s="19" t="s">
        <v>1</v>
      </c>
      <c r="C6" s="57" t="s">
        <v>33</v>
      </c>
      <c r="D6" s="20" t="s">
        <v>45</v>
      </c>
      <c r="E6" s="60" t="s">
        <v>34</v>
      </c>
      <c r="F6" s="60"/>
      <c r="G6" s="60"/>
      <c r="H6" s="60"/>
      <c r="I6" s="60"/>
      <c r="J6" s="57" t="s">
        <v>40</v>
      </c>
      <c r="K6" s="54" t="s">
        <v>41</v>
      </c>
    </row>
    <row r="7" spans="1:14" ht="15.75" x14ac:dyDescent="0.25">
      <c r="A7" s="21"/>
      <c r="B7" s="22"/>
      <c r="C7" s="58"/>
      <c r="D7" s="23"/>
      <c r="E7" s="61"/>
      <c r="F7" s="61"/>
      <c r="G7" s="61"/>
      <c r="H7" s="61"/>
      <c r="I7" s="61"/>
      <c r="J7" s="58"/>
      <c r="K7" s="55"/>
    </row>
    <row r="8" spans="1:14" ht="21" customHeight="1" x14ac:dyDescent="0.25">
      <c r="A8" s="21"/>
      <c r="B8" s="22"/>
      <c r="C8" s="58"/>
      <c r="D8" s="23"/>
      <c r="E8" s="62" t="s">
        <v>35</v>
      </c>
      <c r="F8" s="62" t="s">
        <v>36</v>
      </c>
      <c r="G8" s="62" t="s">
        <v>37</v>
      </c>
      <c r="H8" s="62" t="s">
        <v>38</v>
      </c>
      <c r="I8" s="62" t="s">
        <v>39</v>
      </c>
      <c r="J8" s="58"/>
      <c r="K8" s="55"/>
    </row>
    <row r="9" spans="1:14" ht="15.75" x14ac:dyDescent="0.25">
      <c r="A9" s="21"/>
      <c r="B9" s="22"/>
      <c r="C9" s="59"/>
      <c r="D9" s="24"/>
      <c r="E9" s="60"/>
      <c r="F9" s="60"/>
      <c r="G9" s="60"/>
      <c r="H9" s="60"/>
      <c r="I9" s="60"/>
      <c r="J9" s="59"/>
      <c r="K9" s="56"/>
    </row>
    <row r="10" spans="1:14" ht="15.75" x14ac:dyDescent="0.25">
      <c r="A10" s="25">
        <v>1</v>
      </c>
      <c r="B10" s="26">
        <v>2</v>
      </c>
      <c r="C10" s="27">
        <v>3</v>
      </c>
      <c r="D10" s="27">
        <v>4</v>
      </c>
      <c r="E10" s="27">
        <v>5</v>
      </c>
      <c r="F10" s="26">
        <v>6</v>
      </c>
      <c r="G10" s="25">
        <v>7</v>
      </c>
      <c r="H10" s="26">
        <v>8</v>
      </c>
      <c r="I10" s="27">
        <v>9</v>
      </c>
      <c r="J10" s="27">
        <v>10</v>
      </c>
      <c r="K10" s="28">
        <v>11</v>
      </c>
    </row>
    <row r="11" spans="1:14" ht="20.100000000000001" customHeight="1" x14ac:dyDescent="0.25">
      <c r="A11" s="29">
        <v>1</v>
      </c>
      <c r="B11" s="30" t="s">
        <v>2</v>
      </c>
      <c r="C11" s="31">
        <v>42729.188000000002</v>
      </c>
      <c r="D11" s="31">
        <v>45877.08</v>
      </c>
      <c r="E11" s="31">
        <v>28471</v>
      </c>
      <c r="F11" s="31">
        <v>13393</v>
      </c>
      <c r="G11" s="31">
        <v>9007</v>
      </c>
      <c r="H11" s="31">
        <v>27387</v>
      </c>
      <c r="I11" s="32">
        <f>E11+F11+G11+H11</f>
        <v>78258</v>
      </c>
      <c r="J11" s="32">
        <v>35229</v>
      </c>
      <c r="K11" s="33">
        <f>J11/I11*100</f>
        <v>45.016483937744383</v>
      </c>
    </row>
    <row r="12" spans="1:14" ht="20.100000000000001" customHeight="1" x14ac:dyDescent="0.25">
      <c r="A12" s="29">
        <v>2</v>
      </c>
      <c r="B12" s="30" t="s">
        <v>25</v>
      </c>
      <c r="C12" s="34">
        <v>36752.188999999998</v>
      </c>
      <c r="D12" s="34">
        <v>17669.349999999999</v>
      </c>
      <c r="E12" s="34">
        <v>17771</v>
      </c>
      <c r="F12" s="34">
        <v>16664</v>
      </c>
      <c r="G12" s="34">
        <v>3867</v>
      </c>
      <c r="H12" s="34">
        <v>29010</v>
      </c>
      <c r="I12" s="35">
        <f t="shared" ref="I12:I43" si="0">E12+F12+G12+H12</f>
        <v>67312</v>
      </c>
      <c r="J12" s="35">
        <v>9406</v>
      </c>
      <c r="K12" s="36">
        <f t="shared" ref="K12:K45" si="1">J12/I12*100</f>
        <v>13.973734252436415</v>
      </c>
    </row>
    <row r="13" spans="1:14" s="3" customFormat="1" ht="20.100000000000001" customHeight="1" x14ac:dyDescent="0.25">
      <c r="A13" s="29">
        <v>3</v>
      </c>
      <c r="B13" s="30" t="s">
        <v>3</v>
      </c>
      <c r="C13" s="31">
        <v>1416.2570000000001</v>
      </c>
      <c r="D13" s="31">
        <v>69</v>
      </c>
      <c r="E13" s="31">
        <v>0</v>
      </c>
      <c r="F13" s="31">
        <v>1496</v>
      </c>
      <c r="G13" s="31">
        <v>217</v>
      </c>
      <c r="H13" s="31">
        <v>304</v>
      </c>
      <c r="I13" s="32">
        <f t="shared" si="0"/>
        <v>2017</v>
      </c>
      <c r="J13" s="32">
        <v>0</v>
      </c>
      <c r="K13" s="33">
        <f t="shared" si="1"/>
        <v>0</v>
      </c>
    </row>
    <row r="14" spans="1:14" ht="20.100000000000001" customHeight="1" x14ac:dyDescent="0.25">
      <c r="A14" s="29">
        <v>4</v>
      </c>
      <c r="B14" s="30" t="s">
        <v>4</v>
      </c>
      <c r="C14" s="34">
        <v>128586.16800000001</v>
      </c>
      <c r="D14" s="34">
        <v>71734.645999999993</v>
      </c>
      <c r="E14" s="34">
        <v>17307</v>
      </c>
      <c r="F14" s="34">
        <v>45695</v>
      </c>
      <c r="G14" s="34">
        <v>48323</v>
      </c>
      <c r="H14" s="34">
        <v>71846</v>
      </c>
      <c r="I14" s="35">
        <f t="shared" si="0"/>
        <v>183171</v>
      </c>
      <c r="J14" s="35">
        <v>69485</v>
      </c>
      <c r="K14" s="36">
        <f t="shared" si="1"/>
        <v>37.934498364915839</v>
      </c>
    </row>
    <row r="15" spans="1:14" s="3" customFormat="1" ht="20.100000000000001" customHeight="1" x14ac:dyDescent="0.25">
      <c r="A15" s="29">
        <v>5</v>
      </c>
      <c r="B15" s="30" t="s">
        <v>26</v>
      </c>
      <c r="C15" s="31">
        <v>153019.46799999999</v>
      </c>
      <c r="D15" s="31">
        <v>86741.097999999998</v>
      </c>
      <c r="E15" s="31">
        <v>77606</v>
      </c>
      <c r="F15" s="31">
        <v>7848</v>
      </c>
      <c r="G15" s="31">
        <v>49403</v>
      </c>
      <c r="H15" s="31">
        <v>145398</v>
      </c>
      <c r="I15" s="32">
        <f t="shared" si="0"/>
        <v>280255</v>
      </c>
      <c r="J15" s="32">
        <v>208392</v>
      </c>
      <c r="K15" s="33">
        <f t="shared" si="1"/>
        <v>74.357995397049109</v>
      </c>
    </row>
    <row r="16" spans="1:14" ht="20.100000000000001" customHeight="1" x14ac:dyDescent="0.25">
      <c r="A16" s="29">
        <v>6</v>
      </c>
      <c r="B16" s="30" t="s">
        <v>27</v>
      </c>
      <c r="C16" s="34">
        <v>23417.646000000001</v>
      </c>
      <c r="D16" s="34">
        <v>17850.124</v>
      </c>
      <c r="E16" s="34">
        <v>7278</v>
      </c>
      <c r="F16" s="34">
        <v>27560</v>
      </c>
      <c r="G16" s="34">
        <v>1366</v>
      </c>
      <c r="H16" s="34">
        <v>6685</v>
      </c>
      <c r="I16" s="35">
        <f t="shared" si="0"/>
        <v>42889</v>
      </c>
      <c r="J16" s="35">
        <v>33989</v>
      </c>
      <c r="K16" s="36">
        <f t="shared" si="1"/>
        <v>79.248758422905638</v>
      </c>
    </row>
    <row r="17" spans="1:11" s="3" customFormat="1" ht="20.100000000000001" customHeight="1" x14ac:dyDescent="0.25">
      <c r="A17" s="29">
        <v>7</v>
      </c>
      <c r="B17" s="30" t="s">
        <v>5</v>
      </c>
      <c r="C17" s="31">
        <v>320.27699999999999</v>
      </c>
      <c r="D17" s="31">
        <v>34.5</v>
      </c>
      <c r="E17" s="31">
        <v>29</v>
      </c>
      <c r="F17" s="31">
        <v>60</v>
      </c>
      <c r="G17" s="31">
        <v>380</v>
      </c>
      <c r="H17" s="31">
        <v>117</v>
      </c>
      <c r="I17" s="32">
        <f t="shared" si="0"/>
        <v>586</v>
      </c>
      <c r="J17" s="32">
        <v>985</v>
      </c>
      <c r="K17" s="33">
        <f t="shared" si="1"/>
        <v>168.08873720136518</v>
      </c>
    </row>
    <row r="18" spans="1:11" ht="20.100000000000001" customHeight="1" x14ac:dyDescent="0.25">
      <c r="A18" s="29">
        <v>8</v>
      </c>
      <c r="B18" s="30" t="s">
        <v>6</v>
      </c>
      <c r="C18" s="34">
        <v>18621.643</v>
      </c>
      <c r="D18" s="34">
        <v>56746.122000000003</v>
      </c>
      <c r="E18" s="34">
        <v>4492</v>
      </c>
      <c r="F18" s="34">
        <v>17996</v>
      </c>
      <c r="G18" s="34">
        <v>3121</v>
      </c>
      <c r="H18" s="34">
        <v>8496</v>
      </c>
      <c r="I18" s="35">
        <f t="shared" si="0"/>
        <v>34105</v>
      </c>
      <c r="J18" s="35">
        <v>41769</v>
      </c>
      <c r="K18" s="36">
        <f t="shared" si="1"/>
        <v>122.47177833162293</v>
      </c>
    </row>
    <row r="19" spans="1:11" s="3" customFormat="1" ht="20.100000000000001" customHeight="1" x14ac:dyDescent="0.25">
      <c r="A19" s="29">
        <v>9</v>
      </c>
      <c r="B19" s="30" t="s">
        <v>7</v>
      </c>
      <c r="C19" s="31">
        <v>18985.094000000001</v>
      </c>
      <c r="D19" s="31">
        <v>7277.66</v>
      </c>
      <c r="E19" s="31">
        <v>17831</v>
      </c>
      <c r="F19" s="31">
        <v>0</v>
      </c>
      <c r="G19" s="31">
        <v>3363</v>
      </c>
      <c r="H19" s="31">
        <v>13577</v>
      </c>
      <c r="I19" s="32">
        <f t="shared" si="0"/>
        <v>34771</v>
      </c>
      <c r="J19" s="32">
        <v>9061</v>
      </c>
      <c r="K19" s="33">
        <f t="shared" si="1"/>
        <v>26.059072215351875</v>
      </c>
    </row>
    <row r="20" spans="1:11" ht="20.100000000000001" customHeight="1" x14ac:dyDescent="0.25">
      <c r="A20" s="29">
        <v>10</v>
      </c>
      <c r="B20" s="30" t="s">
        <v>48</v>
      </c>
      <c r="C20" s="34">
        <v>2742.5050000000001</v>
      </c>
      <c r="D20" s="34">
        <v>1505.1179999999999</v>
      </c>
      <c r="E20" s="34">
        <v>3689</v>
      </c>
      <c r="F20" s="34">
        <v>781</v>
      </c>
      <c r="G20" s="34">
        <v>118</v>
      </c>
      <c r="H20" s="34">
        <v>100</v>
      </c>
      <c r="I20" s="35">
        <f t="shared" si="0"/>
        <v>4688</v>
      </c>
      <c r="J20" s="35">
        <v>442</v>
      </c>
      <c r="K20" s="36">
        <f t="shared" si="1"/>
        <v>9.4283276450511941</v>
      </c>
    </row>
    <row r="21" spans="1:11" s="3" customFormat="1" ht="20.100000000000001" customHeight="1" x14ac:dyDescent="0.25">
      <c r="A21" s="29">
        <v>11</v>
      </c>
      <c r="B21" s="30" t="s">
        <v>49</v>
      </c>
      <c r="C21" s="31">
        <v>7888.384</v>
      </c>
      <c r="D21" s="31">
        <v>31.25</v>
      </c>
      <c r="E21" s="31">
        <v>3503</v>
      </c>
      <c r="F21" s="31">
        <v>7277</v>
      </c>
      <c r="G21" s="31">
        <v>574</v>
      </c>
      <c r="H21" s="31">
        <v>2130</v>
      </c>
      <c r="I21" s="32">
        <f t="shared" si="0"/>
        <v>13484</v>
      </c>
      <c r="J21" s="32">
        <v>3</v>
      </c>
      <c r="K21" s="33">
        <f t="shared" si="1"/>
        <v>2.2248590922574904E-2</v>
      </c>
    </row>
    <row r="22" spans="1:11" ht="20.100000000000001" customHeight="1" x14ac:dyDescent="0.25">
      <c r="A22" s="29">
        <v>12</v>
      </c>
      <c r="B22" s="30" t="s">
        <v>28</v>
      </c>
      <c r="C22" s="34">
        <v>27137.023000000001</v>
      </c>
      <c r="D22" s="34">
        <v>9966.3979999999992</v>
      </c>
      <c r="E22" s="34">
        <v>9819</v>
      </c>
      <c r="F22" s="34">
        <v>33050</v>
      </c>
      <c r="G22" s="34">
        <v>2135</v>
      </c>
      <c r="H22" s="34">
        <v>4697</v>
      </c>
      <c r="I22" s="35">
        <f t="shared" si="0"/>
        <v>49701</v>
      </c>
      <c r="J22" s="35">
        <v>21090</v>
      </c>
      <c r="K22" s="36">
        <f t="shared" si="1"/>
        <v>42.433753848011108</v>
      </c>
    </row>
    <row r="23" spans="1:11" s="3" customFormat="1" ht="20.100000000000001" customHeight="1" x14ac:dyDescent="0.25">
      <c r="A23" s="29">
        <v>13</v>
      </c>
      <c r="B23" s="30" t="s">
        <v>8</v>
      </c>
      <c r="C23" s="31">
        <v>51867.695</v>
      </c>
      <c r="D23" s="31">
        <v>72602.600000000006</v>
      </c>
      <c r="E23" s="31">
        <v>39238</v>
      </c>
      <c r="F23" s="31">
        <v>28291</v>
      </c>
      <c r="G23" s="31">
        <v>12170</v>
      </c>
      <c r="H23" s="31">
        <v>15296</v>
      </c>
      <c r="I23" s="32">
        <f t="shared" si="0"/>
        <v>94995</v>
      </c>
      <c r="J23" s="32">
        <v>33178</v>
      </c>
      <c r="K23" s="33">
        <f t="shared" si="1"/>
        <v>34.926048739407342</v>
      </c>
    </row>
    <row r="24" spans="1:11" ht="20.100000000000001" customHeight="1" x14ac:dyDescent="0.25">
      <c r="A24" s="29">
        <v>14</v>
      </c>
      <c r="B24" s="30" t="s">
        <v>9</v>
      </c>
      <c r="C24" s="34">
        <v>32247.234</v>
      </c>
      <c r="D24" s="34">
        <v>15087.125</v>
      </c>
      <c r="E24" s="34">
        <v>18285</v>
      </c>
      <c r="F24" s="34">
        <v>9337</v>
      </c>
      <c r="G24" s="34">
        <v>17875</v>
      </c>
      <c r="H24" s="34">
        <v>13563</v>
      </c>
      <c r="I24" s="35">
        <f t="shared" si="0"/>
        <v>59060</v>
      </c>
      <c r="J24" s="35">
        <v>28300</v>
      </c>
      <c r="K24" s="36">
        <f t="shared" si="1"/>
        <v>47.917372163901121</v>
      </c>
    </row>
    <row r="25" spans="1:11" s="3" customFormat="1" ht="20.100000000000001" customHeight="1" x14ac:dyDescent="0.25">
      <c r="A25" s="29">
        <v>15</v>
      </c>
      <c r="B25" s="30" t="s">
        <v>29</v>
      </c>
      <c r="C25" s="31">
        <v>62891.875</v>
      </c>
      <c r="D25" s="31">
        <v>14724.365</v>
      </c>
      <c r="E25" s="31">
        <v>19046</v>
      </c>
      <c r="F25" s="31">
        <v>66554</v>
      </c>
      <c r="G25" s="31">
        <v>9851</v>
      </c>
      <c r="H25" s="31">
        <v>19735</v>
      </c>
      <c r="I25" s="32">
        <f t="shared" si="0"/>
        <v>115186</v>
      </c>
      <c r="J25" s="32">
        <v>39068</v>
      </c>
      <c r="K25" s="33">
        <f t="shared" si="1"/>
        <v>33.917316340527492</v>
      </c>
    </row>
    <row r="26" spans="1:11" ht="20.100000000000001" customHeight="1" x14ac:dyDescent="0.25">
      <c r="A26" s="29">
        <v>16</v>
      </c>
      <c r="B26" s="30" t="s">
        <v>30</v>
      </c>
      <c r="C26" s="34">
        <v>102822.276</v>
      </c>
      <c r="D26" s="34">
        <v>59466.040999999997</v>
      </c>
      <c r="E26" s="34">
        <v>48594</v>
      </c>
      <c r="F26" s="34">
        <v>82925</v>
      </c>
      <c r="G26" s="34">
        <v>18783</v>
      </c>
      <c r="H26" s="34">
        <v>38017</v>
      </c>
      <c r="I26" s="35">
        <f t="shared" si="0"/>
        <v>188319</v>
      </c>
      <c r="J26" s="35">
        <v>17691</v>
      </c>
      <c r="K26" s="36">
        <f t="shared" si="1"/>
        <v>9.3941662816816152</v>
      </c>
    </row>
    <row r="27" spans="1:11" s="3" customFormat="1" ht="20.100000000000001" customHeight="1" x14ac:dyDescent="0.25">
      <c r="A27" s="29">
        <v>17</v>
      </c>
      <c r="B27" s="30" t="s">
        <v>10</v>
      </c>
      <c r="C27" s="31">
        <v>3270.3530000000001</v>
      </c>
      <c r="D27" s="31">
        <v>222.18299999999999</v>
      </c>
      <c r="E27" s="31">
        <v>79</v>
      </c>
      <c r="F27" s="31">
        <v>3479</v>
      </c>
      <c r="G27" s="31">
        <v>680</v>
      </c>
      <c r="H27" s="31">
        <v>420</v>
      </c>
      <c r="I27" s="32">
        <f t="shared" si="0"/>
        <v>4658</v>
      </c>
      <c r="J27" s="32">
        <v>1167</v>
      </c>
      <c r="K27" s="33">
        <f t="shared" si="1"/>
        <v>25.053671103477885</v>
      </c>
    </row>
    <row r="28" spans="1:11" ht="20.100000000000001" customHeight="1" x14ac:dyDescent="0.25">
      <c r="A28" s="29">
        <v>18</v>
      </c>
      <c r="B28" s="30" t="s">
        <v>11</v>
      </c>
      <c r="C28" s="34">
        <v>5920.6329999999998</v>
      </c>
      <c r="D28" s="34">
        <v>1857.962</v>
      </c>
      <c r="E28" s="34">
        <v>27</v>
      </c>
      <c r="F28" s="34">
        <v>8270</v>
      </c>
      <c r="G28" s="34">
        <v>129</v>
      </c>
      <c r="H28" s="34">
        <v>7</v>
      </c>
      <c r="I28" s="35">
        <f t="shared" si="0"/>
        <v>8433</v>
      </c>
      <c r="J28" s="35">
        <v>3682</v>
      </c>
      <c r="K28" s="36">
        <f t="shared" si="1"/>
        <v>43.66180481441954</v>
      </c>
    </row>
    <row r="29" spans="1:11" s="3" customFormat="1" ht="20.100000000000001" customHeight="1" x14ac:dyDescent="0.25">
      <c r="A29" s="29">
        <v>19</v>
      </c>
      <c r="B29" s="30" t="s">
        <v>12</v>
      </c>
      <c r="C29" s="31">
        <v>908.18499999999995</v>
      </c>
      <c r="D29" s="31">
        <v>0.75</v>
      </c>
      <c r="E29" s="31">
        <v>1</v>
      </c>
      <c r="F29" s="31">
        <v>1235</v>
      </c>
      <c r="G29" s="31">
        <v>56</v>
      </c>
      <c r="H29" s="31">
        <v>1</v>
      </c>
      <c r="I29" s="32">
        <f t="shared" si="0"/>
        <v>1293</v>
      </c>
      <c r="J29" s="32">
        <v>13</v>
      </c>
      <c r="K29" s="33">
        <f t="shared" si="1"/>
        <v>1.0054137664346481</v>
      </c>
    </row>
    <row r="30" spans="1:11" ht="20.100000000000001" customHeight="1" x14ac:dyDescent="0.25">
      <c r="A30" s="29">
        <v>20</v>
      </c>
      <c r="B30" s="30" t="s">
        <v>13</v>
      </c>
      <c r="C30" s="34">
        <v>1039.1510000000001</v>
      </c>
      <c r="D30" s="34">
        <v>0</v>
      </c>
      <c r="E30" s="34">
        <v>0</v>
      </c>
      <c r="F30" s="34">
        <v>1475</v>
      </c>
      <c r="G30" s="34">
        <v>5</v>
      </c>
      <c r="H30" s="34">
        <v>0</v>
      </c>
      <c r="I30" s="35">
        <f t="shared" si="0"/>
        <v>1480</v>
      </c>
      <c r="J30" s="35">
        <v>0</v>
      </c>
      <c r="K30" s="36">
        <f t="shared" si="1"/>
        <v>0</v>
      </c>
    </row>
    <row r="31" spans="1:11" s="3" customFormat="1" ht="20.100000000000001" customHeight="1" x14ac:dyDescent="0.25">
      <c r="A31" s="29">
        <v>21</v>
      </c>
      <c r="B31" s="30" t="s">
        <v>43</v>
      </c>
      <c r="C31" s="31">
        <v>87693.073999999993</v>
      </c>
      <c r="D31" s="31">
        <v>5753.64</v>
      </c>
      <c r="E31" s="31">
        <v>36963</v>
      </c>
      <c r="F31" s="31">
        <v>80220</v>
      </c>
      <c r="G31" s="31">
        <v>4220</v>
      </c>
      <c r="H31" s="31">
        <v>39207</v>
      </c>
      <c r="I31" s="32">
        <f t="shared" si="0"/>
        <v>160610</v>
      </c>
      <c r="J31" s="32">
        <v>6265</v>
      </c>
      <c r="K31" s="33">
        <f t="shared" si="1"/>
        <v>3.9007533777473382</v>
      </c>
    </row>
    <row r="32" spans="1:11" ht="20.100000000000001" customHeight="1" x14ac:dyDescent="0.25">
      <c r="A32" s="29">
        <v>22</v>
      </c>
      <c r="B32" s="30" t="s">
        <v>14</v>
      </c>
      <c r="C32" s="34">
        <v>30985.911</v>
      </c>
      <c r="D32" s="34">
        <v>1429.885</v>
      </c>
      <c r="E32" s="34">
        <v>37109</v>
      </c>
      <c r="F32" s="34">
        <v>0</v>
      </c>
      <c r="G32" s="34">
        <v>5785</v>
      </c>
      <c r="H32" s="34">
        <v>13856</v>
      </c>
      <c r="I32" s="35">
        <f t="shared" si="0"/>
        <v>56750</v>
      </c>
      <c r="J32" s="35">
        <v>1526</v>
      </c>
      <c r="K32" s="36">
        <f t="shared" si="1"/>
        <v>2.6889867841409694</v>
      </c>
    </row>
    <row r="33" spans="1:17" s="3" customFormat="1" ht="20.100000000000001" customHeight="1" x14ac:dyDescent="0.25">
      <c r="A33" s="29">
        <v>23</v>
      </c>
      <c r="B33" s="30" t="s">
        <v>15</v>
      </c>
      <c r="C33" s="31">
        <v>55154.411999999997</v>
      </c>
      <c r="D33" s="31">
        <v>149378.12299999999</v>
      </c>
      <c r="E33" s="31">
        <v>32285</v>
      </c>
      <c r="F33" s="31">
        <v>47194</v>
      </c>
      <c r="G33" s="31">
        <v>7266</v>
      </c>
      <c r="H33" s="31">
        <v>14270</v>
      </c>
      <c r="I33" s="32">
        <f t="shared" si="0"/>
        <v>101015</v>
      </c>
      <c r="J33" s="32">
        <v>41028</v>
      </c>
      <c r="K33" s="33">
        <f t="shared" si="1"/>
        <v>40.6157501361184</v>
      </c>
    </row>
    <row r="34" spans="1:17" ht="20.100000000000001" customHeight="1" x14ac:dyDescent="0.25">
      <c r="A34" s="29">
        <v>24</v>
      </c>
      <c r="B34" s="30" t="s">
        <v>16</v>
      </c>
      <c r="C34" s="34">
        <v>1288.1220000000001</v>
      </c>
      <c r="D34" s="34">
        <v>662.35</v>
      </c>
      <c r="E34" s="34">
        <v>197</v>
      </c>
      <c r="F34" s="34">
        <v>1129</v>
      </c>
      <c r="G34" s="34">
        <v>501</v>
      </c>
      <c r="H34" s="34">
        <v>7</v>
      </c>
      <c r="I34" s="35">
        <f t="shared" si="0"/>
        <v>1834</v>
      </c>
      <c r="J34" s="35">
        <v>0</v>
      </c>
      <c r="K34" s="36">
        <f t="shared" si="1"/>
        <v>0</v>
      </c>
    </row>
    <row r="35" spans="1:17" s="3" customFormat="1" ht="20.100000000000001" customHeight="1" x14ac:dyDescent="0.25">
      <c r="A35" s="29">
        <v>25</v>
      </c>
      <c r="B35" s="30" t="s">
        <v>17</v>
      </c>
      <c r="C35" s="31">
        <v>29172.571</v>
      </c>
      <c r="D35" s="31">
        <v>10932.454</v>
      </c>
      <c r="E35" s="31">
        <v>32713</v>
      </c>
      <c r="F35" s="31">
        <v>4075</v>
      </c>
      <c r="G35" s="31">
        <v>6768</v>
      </c>
      <c r="H35" s="31">
        <v>9873</v>
      </c>
      <c r="I35" s="32">
        <f t="shared" si="0"/>
        <v>53429</v>
      </c>
      <c r="J35" s="32">
        <v>7131</v>
      </c>
      <c r="K35" s="33">
        <f t="shared" si="1"/>
        <v>13.346684384884613</v>
      </c>
    </row>
    <row r="36" spans="1:17" ht="20.100000000000001" customHeight="1" x14ac:dyDescent="0.25">
      <c r="A36" s="29">
        <v>26</v>
      </c>
      <c r="B36" s="30" t="s">
        <v>18</v>
      </c>
      <c r="C36" s="34">
        <v>6704.1360000000004</v>
      </c>
      <c r="D36" s="34">
        <v>1263.6010000000001</v>
      </c>
      <c r="E36" s="34">
        <v>2121</v>
      </c>
      <c r="F36" s="34">
        <v>5677</v>
      </c>
      <c r="G36" s="34">
        <v>651</v>
      </c>
      <c r="H36" s="34">
        <v>1101</v>
      </c>
      <c r="I36" s="35">
        <f t="shared" si="0"/>
        <v>9550</v>
      </c>
      <c r="J36" s="35">
        <v>23056</v>
      </c>
      <c r="K36" s="36">
        <f t="shared" si="1"/>
        <v>241.42408376963348</v>
      </c>
    </row>
    <row r="37" spans="1:17" s="3" customFormat="1" ht="20.100000000000001" customHeight="1" x14ac:dyDescent="0.25">
      <c r="A37" s="29">
        <v>27</v>
      </c>
      <c r="B37" s="30" t="s">
        <v>31</v>
      </c>
      <c r="C37" s="31">
        <v>232213.42800000001</v>
      </c>
      <c r="D37" s="31">
        <v>167532.068</v>
      </c>
      <c r="E37" s="31">
        <v>247465</v>
      </c>
      <c r="F37" s="31">
        <v>15572</v>
      </c>
      <c r="G37" s="31">
        <v>91117</v>
      </c>
      <c r="H37" s="31">
        <v>71145</v>
      </c>
      <c r="I37" s="32">
        <f t="shared" si="0"/>
        <v>425299</v>
      </c>
      <c r="J37" s="32">
        <v>107538</v>
      </c>
      <c r="K37" s="33">
        <f t="shared" si="1"/>
        <v>25.285269892475647</v>
      </c>
    </row>
    <row r="38" spans="1:17" ht="20.100000000000001" customHeight="1" x14ac:dyDescent="0.25">
      <c r="A38" s="29">
        <v>28</v>
      </c>
      <c r="B38" s="30" t="s">
        <v>50</v>
      </c>
      <c r="C38" s="34">
        <v>6694.36</v>
      </c>
      <c r="D38" s="34">
        <v>2939.4</v>
      </c>
      <c r="E38" s="34">
        <v>6684</v>
      </c>
      <c r="F38" s="34">
        <v>1908</v>
      </c>
      <c r="G38" s="34">
        <v>2057</v>
      </c>
      <c r="H38" s="34">
        <v>794</v>
      </c>
      <c r="I38" s="35">
        <f t="shared" si="0"/>
        <v>11443</v>
      </c>
      <c r="J38" s="35">
        <v>959</v>
      </c>
      <c r="K38" s="36">
        <f t="shared" si="1"/>
        <v>8.3806694048763433</v>
      </c>
    </row>
    <row r="39" spans="1:17" s="3" customFormat="1" ht="20.100000000000001" customHeight="1" x14ac:dyDescent="0.25">
      <c r="A39" s="29">
        <v>29</v>
      </c>
      <c r="B39" s="30" t="s">
        <v>32</v>
      </c>
      <c r="C39" s="31">
        <v>236310.74799999999</v>
      </c>
      <c r="D39" s="31">
        <v>134889.28</v>
      </c>
      <c r="E39" s="31">
        <v>184040</v>
      </c>
      <c r="F39" s="31">
        <v>88809</v>
      </c>
      <c r="G39" s="31">
        <v>78063</v>
      </c>
      <c r="H39" s="31">
        <v>81891</v>
      </c>
      <c r="I39" s="32">
        <f t="shared" si="0"/>
        <v>432803</v>
      </c>
      <c r="J39" s="32">
        <v>87939</v>
      </c>
      <c r="K39" s="33">
        <f t="shared" si="1"/>
        <v>20.318482080761918</v>
      </c>
    </row>
    <row r="40" spans="1:17" ht="20.100000000000001" customHeight="1" x14ac:dyDescent="0.25">
      <c r="A40" s="29">
        <v>30</v>
      </c>
      <c r="B40" s="30" t="s">
        <v>19</v>
      </c>
      <c r="C40" s="34">
        <v>631.69200000000001</v>
      </c>
      <c r="D40" s="34">
        <v>404.137</v>
      </c>
      <c r="E40" s="34">
        <v>0</v>
      </c>
      <c r="F40" s="34">
        <v>132</v>
      </c>
      <c r="G40" s="34">
        <v>0</v>
      </c>
      <c r="H40" s="34">
        <v>735</v>
      </c>
      <c r="I40" s="35">
        <f t="shared" si="0"/>
        <v>867</v>
      </c>
      <c r="J40" s="35">
        <v>125</v>
      </c>
      <c r="K40" s="36">
        <f t="shared" si="1"/>
        <v>14.417531718569782</v>
      </c>
    </row>
    <row r="41" spans="1:17" ht="20.100000000000001" customHeight="1" x14ac:dyDescent="0.25">
      <c r="A41" s="29">
        <v>31</v>
      </c>
      <c r="B41" s="30" t="s">
        <v>20</v>
      </c>
      <c r="C41" s="31">
        <v>162.36699999999999</v>
      </c>
      <c r="D41" s="31">
        <v>0</v>
      </c>
      <c r="E41" s="31">
        <v>2</v>
      </c>
      <c r="F41" s="31">
        <v>213</v>
      </c>
      <c r="G41" s="31">
        <v>5</v>
      </c>
      <c r="H41" s="31">
        <v>3</v>
      </c>
      <c r="I41" s="32">
        <f t="shared" si="0"/>
        <v>223</v>
      </c>
      <c r="J41" s="32">
        <v>0</v>
      </c>
      <c r="K41" s="33">
        <f t="shared" si="1"/>
        <v>0</v>
      </c>
    </row>
    <row r="42" spans="1:17" s="3" customFormat="1" ht="20.100000000000001" customHeight="1" x14ac:dyDescent="0.25">
      <c r="A42" s="29">
        <v>32</v>
      </c>
      <c r="B42" s="30" t="s">
        <v>21</v>
      </c>
      <c r="C42" s="34">
        <v>44.283999999999999</v>
      </c>
      <c r="D42" s="34">
        <v>0</v>
      </c>
      <c r="E42" s="34">
        <v>7</v>
      </c>
      <c r="F42" s="34">
        <v>35</v>
      </c>
      <c r="G42" s="34">
        <v>11</v>
      </c>
      <c r="H42" s="34">
        <v>7</v>
      </c>
      <c r="I42" s="35">
        <f t="shared" si="0"/>
        <v>60</v>
      </c>
      <c r="J42" s="35">
        <v>0</v>
      </c>
      <c r="K42" s="36">
        <f t="shared" si="1"/>
        <v>0</v>
      </c>
    </row>
    <row r="43" spans="1:17" s="3" customFormat="1" ht="20.100000000000001" customHeight="1" x14ac:dyDescent="0.25">
      <c r="A43" s="29">
        <v>33</v>
      </c>
      <c r="B43" s="30" t="s">
        <v>22</v>
      </c>
      <c r="C43" s="31">
        <v>16.655999999999999</v>
      </c>
      <c r="D43" s="31">
        <v>0</v>
      </c>
      <c r="E43" s="31">
        <v>0</v>
      </c>
      <c r="F43" s="31">
        <v>21</v>
      </c>
      <c r="G43" s="31">
        <v>0</v>
      </c>
      <c r="H43" s="31">
        <v>1</v>
      </c>
      <c r="I43" s="32">
        <f t="shared" si="0"/>
        <v>22</v>
      </c>
      <c r="J43" s="32">
        <v>0</v>
      </c>
      <c r="K43" s="33">
        <f t="shared" si="1"/>
        <v>0</v>
      </c>
    </row>
    <row r="44" spans="1:17" ht="20.100000000000001" customHeight="1" x14ac:dyDescent="0.25">
      <c r="A44" s="29">
        <v>34</v>
      </c>
      <c r="B44" s="30" t="s">
        <v>23</v>
      </c>
      <c r="C44" s="37">
        <v>300</v>
      </c>
      <c r="D44" s="37">
        <v>0</v>
      </c>
      <c r="E44" s="34">
        <v>247</v>
      </c>
      <c r="F44" s="34">
        <v>0</v>
      </c>
      <c r="G44" s="34">
        <v>62</v>
      </c>
      <c r="H44" s="34">
        <v>103</v>
      </c>
      <c r="I44" s="35">
        <v>412</v>
      </c>
      <c r="J44" s="35">
        <v>0</v>
      </c>
      <c r="K44" s="36">
        <f t="shared" si="1"/>
        <v>0</v>
      </c>
    </row>
    <row r="45" spans="1:17" ht="20.25" customHeight="1" x14ac:dyDescent="0.25">
      <c r="A45" s="29"/>
      <c r="B45" s="38" t="s">
        <v>24</v>
      </c>
      <c r="C45" s="39">
        <f>SUM(C11:C44)</f>
        <v>1409955.0050000001</v>
      </c>
      <c r="D45" s="39">
        <f>SUM(D11:D44)</f>
        <v>954648.31</v>
      </c>
      <c r="E45" s="32">
        <f t="shared" ref="E45:I45" si="2">SUM(E11:E44)</f>
        <v>892899</v>
      </c>
      <c r="F45" s="32">
        <f t="shared" si="2"/>
        <v>618371</v>
      </c>
      <c r="G45" s="32">
        <f t="shared" si="2"/>
        <v>377929</v>
      </c>
      <c r="H45" s="32">
        <f t="shared" si="2"/>
        <v>629779</v>
      </c>
      <c r="I45" s="32">
        <f t="shared" si="2"/>
        <v>2518978</v>
      </c>
      <c r="J45" s="32">
        <f>SUM(J11:J44)</f>
        <v>828517</v>
      </c>
      <c r="K45" s="33">
        <f t="shared" si="1"/>
        <v>32.890997857067426</v>
      </c>
      <c r="L45" s="16"/>
      <c r="M45" s="16"/>
      <c r="N45" s="16"/>
      <c r="O45" s="16"/>
      <c r="P45" s="16"/>
      <c r="Q45" s="16"/>
    </row>
    <row r="46" spans="1:17" ht="15.75" x14ac:dyDescent="0.25">
      <c r="A46" s="40" t="s">
        <v>42</v>
      </c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14"/>
      <c r="M46" s="14"/>
      <c r="N46" s="14"/>
      <c r="O46" s="14"/>
      <c r="P46" s="14"/>
      <c r="Q46" s="14"/>
    </row>
    <row r="47" spans="1:17" ht="16.5" thickBot="1" x14ac:dyDescent="0.3">
      <c r="A47" s="43" t="s">
        <v>47</v>
      </c>
      <c r="B47" s="44"/>
      <c r="C47" s="44"/>
      <c r="D47" s="44"/>
      <c r="E47" s="44"/>
      <c r="F47" s="44"/>
      <c r="G47" s="44"/>
      <c r="H47" s="44"/>
      <c r="I47" s="44"/>
      <c r="J47" s="44"/>
      <c r="K47" s="45"/>
      <c r="O47" s="4"/>
      <c r="P47" s="4"/>
      <c r="Q47" s="4"/>
    </row>
    <row r="48" spans="1:17" ht="15.75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12">
    <mergeCell ref="A3:K3"/>
    <mergeCell ref="A2:K2"/>
    <mergeCell ref="E4:K4"/>
    <mergeCell ref="K6:K9"/>
    <mergeCell ref="J6:J9"/>
    <mergeCell ref="C6:C9"/>
    <mergeCell ref="E6:I7"/>
    <mergeCell ref="E8:E9"/>
    <mergeCell ref="F8:F9"/>
    <mergeCell ref="G8:G9"/>
    <mergeCell ref="H8:H9"/>
    <mergeCell ref="I8:I9"/>
  </mergeCells>
  <pageMargins left="0.51181102362204722" right="0" top="0.74803149606299213" bottom="0.74803149606299213" header="0.31496062992125984" footer="0.31496062992125984"/>
  <pageSetup paperSize="9" scale="54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 35.14</vt:lpstr>
      <vt:lpstr>'T 35.14'!Print_Area</vt:lpstr>
      <vt:lpstr>'T 35.14'!Print_Titles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2018-09-17T10:48:12Z</dcterms:modified>
</cp:coreProperties>
</file>