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able4.2 B" sheetId="1" r:id="rId1"/>
  </sheets>
  <definedNames>
    <definedName name="\x">#N/A</definedName>
    <definedName name="\z">'Table4.2 B'!#REF!</definedName>
    <definedName name="_Regression_Int" localSheetId="0" hidden="1">1</definedName>
    <definedName name="_xlnm.Print_Area" localSheetId="0">'Table4.2 B'!$A$1:$N$135</definedName>
    <definedName name="Print_Area_MI" localSheetId="0">'Table4.2 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<sst xmlns="http://schemas.openxmlformats.org/spreadsheetml/2006/main" count="457" uniqueCount="81">
  <si>
    <t xml:space="preserve"> </t>
  </si>
  <si>
    <t xml:space="preserve"> Source and type </t>
  </si>
  <si>
    <t xml:space="preserve"> of assistance</t>
  </si>
  <si>
    <t xml:space="preserve">       1</t>
  </si>
  <si>
    <t xml:space="preserve">  (a) Loans</t>
  </si>
  <si>
    <t xml:space="preserve">  (b) Grants</t>
  </si>
  <si>
    <t xml:space="preserve">        (a) Loans</t>
  </si>
  <si>
    <t xml:space="preserve">        (b) Grants</t>
  </si>
  <si>
    <t xml:space="preserve">   </t>
  </si>
  <si>
    <t xml:space="preserve">       (a) Loans</t>
  </si>
  <si>
    <t xml:space="preserve">       (b) Grants</t>
  </si>
  <si>
    <t xml:space="preserve">   (ii) European Economic </t>
  </si>
  <si>
    <t xml:space="preserve">         Community  </t>
  </si>
  <si>
    <t xml:space="preserve">  (iii) O.P.E.C.Fund</t>
  </si>
  <si>
    <t xml:space="preserve">       Agricultural Development</t>
  </si>
  <si>
    <t>Grand Total</t>
  </si>
  <si>
    <t xml:space="preserve">  </t>
  </si>
  <si>
    <t xml:space="preserve"> BALANCE OF PAYMENTS</t>
  </si>
  <si>
    <t xml:space="preserve">        (a) Loan</t>
  </si>
  <si>
    <t xml:space="preserve">  Source: Department of Economic Affairs, Ministry of Finance</t>
  </si>
  <si>
    <t xml:space="preserve"> (1) Other International Institutions include UNICEF,UNDP,ILO, WHO, UNFPA and UNESCO.,Ford Foundation.</t>
  </si>
  <si>
    <t xml:space="preserve"> 2001-02</t>
  </si>
  <si>
    <t xml:space="preserve"> 2002-03</t>
  </si>
  <si>
    <t xml:space="preserve"> 2003-04</t>
  </si>
  <si>
    <t xml:space="preserve">        (a) Grants</t>
  </si>
  <si>
    <t xml:space="preserve"> 2004-05</t>
  </si>
  <si>
    <t xml:space="preserve"> 2005-06</t>
  </si>
  <si>
    <t xml:space="preserve"> 2006-07</t>
  </si>
  <si>
    <t xml:space="preserve">    (i) Switzerland </t>
  </si>
  <si>
    <t>I.</t>
  </si>
  <si>
    <t>II.</t>
  </si>
  <si>
    <t>Others</t>
  </si>
  <si>
    <t xml:space="preserve">Russian Fed. And East European </t>
  </si>
  <si>
    <t>Countries</t>
  </si>
  <si>
    <t xml:space="preserve"> (a) Loans</t>
  </si>
  <si>
    <t>Country-wise Distribution</t>
  </si>
  <si>
    <t xml:space="preserve"> (i) Russian Federation</t>
  </si>
  <si>
    <t xml:space="preserve">      (a) Loans</t>
  </si>
  <si>
    <t>III.</t>
  </si>
  <si>
    <t xml:space="preserve"> (b) Grants</t>
  </si>
  <si>
    <t>Country-Wise Distribution</t>
  </si>
  <si>
    <t xml:space="preserve">   Other International Institutions</t>
  </si>
  <si>
    <t xml:space="preserve"> Utilization</t>
  </si>
  <si>
    <t xml:space="preserve"> (ii) Republic of Czech &amp; Slovak</t>
  </si>
  <si>
    <t xml:space="preserve">   Institutions(1)</t>
  </si>
  <si>
    <t xml:space="preserve">       (IFAD)</t>
  </si>
  <si>
    <t xml:space="preserve"> 2007-08</t>
  </si>
  <si>
    <t xml:space="preserve"> 2008-09</t>
  </si>
  <si>
    <t xml:space="preserve"> 2009-10</t>
  </si>
  <si>
    <t xml:space="preserve"> Table 4.2 (B)-EXTERNAL ASSISTANCE- UTILISATION CLASSIFIED BY SOURCE</t>
  </si>
  <si>
    <t xml:space="preserve">  (i) Canada</t>
  </si>
  <si>
    <t xml:space="preserve">   (ii) Denmark</t>
  </si>
  <si>
    <t xml:space="preserve">    (iii) France</t>
  </si>
  <si>
    <t xml:space="preserve">   (iv) Germany</t>
  </si>
  <si>
    <t xml:space="preserve">  (v) Italy</t>
  </si>
  <si>
    <t xml:space="preserve"> (vi) Japan</t>
  </si>
  <si>
    <t xml:space="preserve">   (vii) Netherlands</t>
  </si>
  <si>
    <t xml:space="preserve">   (ix) U.K.</t>
  </si>
  <si>
    <t xml:space="preserve">  (x) U.S.A.</t>
  </si>
  <si>
    <t xml:space="preserve"> (xi) I.B.R.D.</t>
  </si>
  <si>
    <t xml:space="preserve">  (xii) I.D.A.</t>
  </si>
  <si>
    <t xml:space="preserve">  (iv) International Fund for </t>
  </si>
  <si>
    <t xml:space="preserve"> (v) ADB</t>
  </si>
  <si>
    <t xml:space="preserve"> (vi) Norway</t>
  </si>
  <si>
    <t xml:space="preserve">  (vii) U.N.D.P.</t>
  </si>
  <si>
    <t xml:space="preserve"> (viii) U.N.F.P.A</t>
  </si>
  <si>
    <t xml:space="preserve"> (ix) U.N.I.C.E.F.</t>
  </si>
  <si>
    <t xml:space="preserve"> (x) Global Fund</t>
  </si>
  <si>
    <t xml:space="preserve"> (xi) I.D.F.(W.B.)</t>
  </si>
  <si>
    <t xml:space="preserve"> (xii) U.N.-F.A.O.</t>
  </si>
  <si>
    <t>2010-11</t>
  </si>
  <si>
    <t xml:space="preserve"> (i) Constituent items may not add up to totals because of rounding off.  </t>
  </si>
  <si>
    <t>Notes:</t>
  </si>
  <si>
    <t xml:space="preserve"> (ii) Utilisation figures are exclusive of suppliers' credit and commercial borrowings.</t>
  </si>
  <si>
    <t>(iii) Utilization of assistance is on Government and non-Government accounts.</t>
  </si>
  <si>
    <t>-</t>
  </si>
  <si>
    <t>2011-12P</t>
  </si>
  <si>
    <t>P- provisional</t>
  </si>
  <si>
    <r>
      <t xml:space="preserve"> (` </t>
    </r>
    <r>
      <rPr>
        <b/>
        <sz val="12"/>
        <rFont val="Times New Roman"/>
        <family val="1"/>
      </rPr>
      <t>Ten Million)</t>
    </r>
  </si>
  <si>
    <t xml:space="preserve"> Note: Figures of 2010-11 have been revised. Figures of 2011-12 &amp;2012-13 are provisional</t>
  </si>
  <si>
    <t>Total Assistance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</si>
</sst>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_);\(#,##0.0\)"/>
    <numFmt numFmtId="173" formatCode="0.0_)"/>
    <numFmt numFmtId="174" formatCode="0.0"/>
    <numFmt numFmtId="175" formatCode="0.000"/>
    <numFmt numFmtId="176" formatCode="0.0000"/>
  </numFmts>
  <fonts count="4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/>
    </xf>
    <xf numFmtId="174" fontId="6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 quotePrefix="1">
      <alignment horizontal="right"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fill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fill"/>
      <protection/>
    </xf>
    <xf numFmtId="0" fontId="4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fill"/>
      <protection/>
    </xf>
    <xf numFmtId="0" fontId="4" fillId="35" borderId="0" xfId="0" applyFont="1" applyFill="1" applyAlignment="1">
      <alignment/>
    </xf>
    <xf numFmtId="174" fontId="6" fillId="35" borderId="0" xfId="0" applyNumberFormat="1" applyFont="1" applyFill="1" applyBorder="1" applyAlignment="1">
      <alignment horizontal="right"/>
    </xf>
    <xf numFmtId="0" fontId="6" fillId="35" borderId="0" xfId="0" applyFont="1" applyFill="1" applyAlignment="1">
      <alignment/>
    </xf>
    <xf numFmtId="174" fontId="6" fillId="35" borderId="0" xfId="0" applyNumberFormat="1" applyFont="1" applyFill="1" applyAlignment="1">
      <alignment/>
    </xf>
    <xf numFmtId="174" fontId="6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/>
      <protection/>
    </xf>
    <xf numFmtId="174" fontId="4" fillId="35" borderId="0" xfId="0" applyNumberFormat="1" applyFont="1" applyFill="1" applyBorder="1" applyAlignment="1" applyProtection="1">
      <alignment horizontal="right"/>
      <protection/>
    </xf>
    <xf numFmtId="174" fontId="4" fillId="35" borderId="0" xfId="0" applyNumberFormat="1" applyFont="1" applyFill="1" applyAlignment="1" applyProtection="1" quotePrefix="1">
      <alignment horizontal="right"/>
      <protection/>
    </xf>
    <xf numFmtId="174" fontId="4" fillId="35" borderId="0" xfId="0" applyNumberFormat="1" applyFont="1" applyFill="1" applyBorder="1" applyAlignment="1">
      <alignment/>
    </xf>
    <xf numFmtId="174" fontId="4" fillId="35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left"/>
      <protection/>
    </xf>
    <xf numFmtId="174" fontId="4" fillId="35" borderId="0" xfId="0" applyNumberFormat="1" applyFont="1" applyFill="1" applyBorder="1" applyAlignment="1">
      <alignment horizontal="right"/>
    </xf>
    <xf numFmtId="174" fontId="6" fillId="35" borderId="0" xfId="0" applyNumberFormat="1" applyFont="1" applyFill="1" applyBorder="1" applyAlignment="1">
      <alignment/>
    </xf>
    <xf numFmtId="174" fontId="4" fillId="35" borderId="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10" fillId="35" borderId="0" xfId="0" applyNumberFormat="1" applyFont="1" applyFill="1" applyAlignment="1">
      <alignment horizontal="center"/>
    </xf>
    <xf numFmtId="0" fontId="6" fillId="35" borderId="0" xfId="0" applyFont="1" applyFill="1" applyBorder="1" applyAlignment="1" applyProtection="1">
      <alignment horizontal="right"/>
      <protection/>
    </xf>
    <xf numFmtId="174" fontId="8" fillId="35" borderId="0" xfId="0" applyNumberFormat="1" applyFont="1" applyFill="1" applyBorder="1" applyAlignment="1">
      <alignment horizontal="right"/>
    </xf>
    <xf numFmtId="0" fontId="8" fillId="35" borderId="0" xfId="0" applyFont="1" applyFill="1" applyAlignment="1">
      <alignment/>
    </xf>
    <xf numFmtId="174" fontId="8" fillId="35" borderId="0" xfId="0" applyNumberFormat="1" applyFont="1" applyFill="1" applyAlignment="1">
      <alignment/>
    </xf>
    <xf numFmtId="174" fontId="8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174" fontId="6" fillId="33" borderId="0" xfId="0" applyNumberFormat="1" applyFont="1" applyFill="1" applyBorder="1" applyAlignment="1">
      <alignment horizontal="right"/>
    </xf>
    <xf numFmtId="174" fontId="6" fillId="33" borderId="0" xfId="0" applyNumberFormat="1" applyFont="1" applyFill="1" applyAlignment="1">
      <alignment/>
    </xf>
    <xf numFmtId="174" fontId="6" fillId="33" borderId="0" xfId="0" applyNumberFormat="1" applyFont="1" applyFill="1" applyBorder="1" applyAlignment="1" applyProtection="1">
      <alignment/>
      <protection/>
    </xf>
    <xf numFmtId="174" fontId="4" fillId="33" borderId="0" xfId="0" applyNumberFormat="1" applyFont="1" applyFill="1" applyAlignment="1" applyProtection="1" quotePrefix="1">
      <alignment horizontal="right"/>
      <protection/>
    </xf>
    <xf numFmtId="174" fontId="4" fillId="33" borderId="0" xfId="0" applyNumberFormat="1" applyFont="1" applyFill="1" applyBorder="1" applyAlignment="1" applyProtection="1">
      <alignment horizontal="right"/>
      <protection/>
    </xf>
    <xf numFmtId="174" fontId="4" fillId="33" borderId="0" xfId="0" applyNumberFormat="1" applyFont="1" applyFill="1" applyBorder="1" applyAlignment="1">
      <alignment/>
    </xf>
    <xf numFmtId="173" fontId="4" fillId="33" borderId="0" xfId="0" applyNumberFormat="1" applyFont="1" applyFill="1" applyAlignment="1" applyProtection="1">
      <alignment/>
      <protection/>
    </xf>
    <xf numFmtId="174" fontId="6" fillId="33" borderId="0" xfId="0" applyNumberFormat="1" applyFont="1" applyFill="1" applyBorder="1" applyAlignment="1" applyProtection="1">
      <alignment horizontal="right"/>
      <protection/>
    </xf>
    <xf numFmtId="174" fontId="4" fillId="33" borderId="0" xfId="0" applyNumberFormat="1" applyFont="1" applyFill="1" applyAlignment="1">
      <alignment/>
    </xf>
    <xf numFmtId="174" fontId="4" fillId="33" borderId="0" xfId="0" applyNumberFormat="1" applyFont="1" applyFill="1" applyBorder="1" applyAlignment="1">
      <alignment horizontal="right"/>
    </xf>
    <xf numFmtId="174" fontId="6" fillId="33" borderId="0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/>
    </xf>
    <xf numFmtId="174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74" fontId="8" fillId="33" borderId="0" xfId="0" applyNumberFormat="1" applyFont="1" applyFill="1" applyAlignment="1">
      <alignment/>
    </xf>
    <xf numFmtId="174" fontId="6" fillId="33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Alignment="1">
      <alignment/>
    </xf>
    <xf numFmtId="0" fontId="8" fillId="34" borderId="0" xfId="0" applyFont="1" applyFill="1" applyAlignment="1" applyProtection="1">
      <alignment horizontal="left"/>
      <protection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>
      <alignment/>
    </xf>
    <xf numFmtId="174" fontId="6" fillId="33" borderId="0" xfId="0" applyNumberFormat="1" applyFont="1" applyFill="1" applyAlignment="1" applyProtection="1" quotePrefix="1">
      <alignment horizontal="right"/>
      <protection/>
    </xf>
    <xf numFmtId="0" fontId="4" fillId="33" borderId="0" xfId="0" applyFont="1" applyFill="1" applyAlignment="1">
      <alignment horizontal="right"/>
    </xf>
    <xf numFmtId="0" fontId="6" fillId="34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4" fillId="35" borderId="0" xfId="0" applyFont="1" applyFill="1" applyAlignment="1" quotePrefix="1">
      <alignment horizontal="left"/>
    </xf>
    <xf numFmtId="0" fontId="4" fillId="35" borderId="0" xfId="0" applyFont="1" applyFill="1" applyAlignment="1">
      <alignment horizontal="left"/>
    </xf>
    <xf numFmtId="0" fontId="6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/>
    </xf>
    <xf numFmtId="0" fontId="6" fillId="35" borderId="11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0" fontId="11" fillId="34" borderId="1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 horizontal="left"/>
      <protection/>
    </xf>
    <xf numFmtId="0" fontId="9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5" borderId="0" xfId="0" applyFont="1" applyFill="1" applyAlignment="1" applyProtection="1" quotePrefix="1">
      <alignment horizontal="left"/>
      <protection/>
    </xf>
    <xf numFmtId="0" fontId="5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05"/>
  <sheetViews>
    <sheetView showGridLines="0" tabSelected="1" view="pageBreakPreview" zoomScale="85" zoomScaleNormal="75" zoomScaleSheetLayoutView="85" zoomScalePageLayoutView="0" workbookViewId="0" topLeftCell="A1">
      <selection activeCell="P72" sqref="P72"/>
    </sheetView>
  </sheetViews>
  <sheetFormatPr defaultColWidth="9.625" defaultRowHeight="12.75"/>
  <cols>
    <col min="1" max="1" width="3.75390625" style="9" customWidth="1"/>
    <col min="2" max="2" width="30.25390625" style="9" customWidth="1"/>
    <col min="3" max="3" width="9.00390625" style="1" customWidth="1"/>
    <col min="4" max="4" width="9.375" style="1" customWidth="1"/>
    <col min="5" max="6" width="9.00390625" style="1" customWidth="1"/>
    <col min="7" max="7" width="10.125" style="1" customWidth="1"/>
    <col min="8" max="9" width="8.875" style="1" customWidth="1"/>
    <col min="10" max="12" width="9.00390625" style="1" customWidth="1"/>
    <col min="13" max="13" width="8.625" style="1" customWidth="1"/>
    <col min="14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14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75"/>
      <c r="M1" s="10"/>
      <c r="N1" s="10"/>
    </row>
    <row r="2" spans="1:14" ht="15.75">
      <c r="A2" s="10"/>
      <c r="B2" s="95" t="s">
        <v>17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10"/>
      <c r="N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S3" s="2"/>
    </row>
    <row r="4" spans="1:20" ht="15.75">
      <c r="A4" s="95" t="s">
        <v>49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S4" s="2"/>
      <c r="T4" s="2"/>
    </row>
    <row r="5" spans="1:20" ht="15.75">
      <c r="A5" s="89" t="s">
        <v>78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S5" s="2"/>
      <c r="T5" s="2"/>
    </row>
    <row r="6" spans="2:20" ht="12.75">
      <c r="B6" s="11"/>
      <c r="C6" s="92" t="s">
        <v>42</v>
      </c>
      <c r="D6" s="93"/>
      <c r="E6" s="93"/>
      <c r="F6" s="93"/>
      <c r="G6" s="93"/>
      <c r="H6" s="93"/>
      <c r="I6" s="93"/>
      <c r="J6" s="93"/>
      <c r="K6" s="93"/>
      <c r="L6" s="93"/>
      <c r="M6" s="12"/>
      <c r="N6" s="12"/>
      <c r="S6" s="2"/>
      <c r="T6" s="2"/>
    </row>
    <row r="7" spans="1:20" ht="12.75">
      <c r="A7" s="84" t="s">
        <v>1</v>
      </c>
      <c r="B7" s="85"/>
      <c r="C7" s="13"/>
      <c r="D7" s="13"/>
      <c r="E7" s="14"/>
      <c r="F7" s="13"/>
      <c r="G7" s="13"/>
      <c r="H7" s="13"/>
      <c r="I7" s="13"/>
      <c r="J7" s="14"/>
      <c r="K7" s="14"/>
      <c r="L7" s="14"/>
      <c r="M7" s="15"/>
      <c r="N7" s="15"/>
      <c r="S7" s="2"/>
      <c r="T7" s="2"/>
    </row>
    <row r="8" spans="1:20" ht="12.75">
      <c r="A8" s="84" t="s">
        <v>2</v>
      </c>
      <c r="B8" s="85"/>
      <c r="C8" s="16" t="s">
        <v>21</v>
      </c>
      <c r="D8" s="16" t="s">
        <v>22</v>
      </c>
      <c r="E8" s="16" t="s">
        <v>23</v>
      </c>
      <c r="F8" s="16" t="s">
        <v>25</v>
      </c>
      <c r="G8" s="16" t="s">
        <v>26</v>
      </c>
      <c r="H8" s="16" t="s">
        <v>27</v>
      </c>
      <c r="I8" s="16" t="s">
        <v>46</v>
      </c>
      <c r="J8" s="16" t="s">
        <v>47</v>
      </c>
      <c r="K8" s="16" t="s">
        <v>48</v>
      </c>
      <c r="L8" s="17" t="s">
        <v>70</v>
      </c>
      <c r="M8" s="17" t="s">
        <v>76</v>
      </c>
      <c r="N8" s="17" t="s">
        <v>76</v>
      </c>
      <c r="S8" s="2"/>
      <c r="T8" s="2"/>
    </row>
    <row r="9" spans="1:20" ht="12.75">
      <c r="A9" s="15"/>
      <c r="B9" s="18" t="s">
        <v>0</v>
      </c>
      <c r="C9" s="15"/>
      <c r="D9" s="15"/>
      <c r="E9" s="15"/>
      <c r="F9" s="15"/>
      <c r="G9" s="19" t="s">
        <v>0</v>
      </c>
      <c r="H9" s="19" t="s">
        <v>0</v>
      </c>
      <c r="I9" s="19"/>
      <c r="J9" s="19" t="s">
        <v>0</v>
      </c>
      <c r="K9" s="19" t="s">
        <v>0</v>
      </c>
      <c r="L9" s="19" t="s">
        <v>0</v>
      </c>
      <c r="M9" s="9"/>
      <c r="N9" s="9"/>
      <c r="S9" s="2"/>
      <c r="T9" s="2"/>
    </row>
    <row r="10" spans="2:20" ht="12.75">
      <c r="B10" s="20" t="s">
        <v>3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2">
        <v>12</v>
      </c>
      <c r="N10" s="22">
        <v>13</v>
      </c>
      <c r="S10" s="2"/>
      <c r="T10" s="2"/>
    </row>
    <row r="11" spans="1:21" ht="15.75">
      <c r="A11" s="15"/>
      <c r="B11" s="23" t="s">
        <v>0</v>
      </c>
      <c r="C11" s="13"/>
      <c r="D11" s="13"/>
      <c r="E11" s="13"/>
      <c r="F11" s="13" t="s">
        <v>0</v>
      </c>
      <c r="G11" s="24" t="s">
        <v>0</v>
      </c>
      <c r="H11" s="24" t="s">
        <v>8</v>
      </c>
      <c r="I11" s="24"/>
      <c r="J11" s="24" t="s">
        <v>16</v>
      </c>
      <c r="K11" s="24" t="s">
        <v>0</v>
      </c>
      <c r="L11" s="24" t="s">
        <v>0</v>
      </c>
      <c r="M11" s="15"/>
      <c r="N11" s="77"/>
      <c r="S11" s="2"/>
      <c r="T11" s="2"/>
      <c r="U11" s="2"/>
    </row>
    <row r="12" spans="1:21" ht="12.75">
      <c r="A12" s="69"/>
      <c r="B12" s="70"/>
      <c r="C12" s="26"/>
      <c r="D12" s="26"/>
      <c r="E12" s="26"/>
      <c r="F12" s="26"/>
      <c r="G12" s="27"/>
      <c r="H12" s="27"/>
      <c r="I12" s="27"/>
      <c r="J12" s="27"/>
      <c r="K12" s="27"/>
      <c r="L12" s="27"/>
      <c r="M12" s="28"/>
      <c r="N12" s="28"/>
      <c r="S12" s="2"/>
      <c r="T12" s="2"/>
      <c r="U12" s="2"/>
    </row>
    <row r="13" spans="1:14" s="6" customFormat="1" ht="12.75">
      <c r="A13" s="50" t="s">
        <v>29</v>
      </c>
      <c r="B13" s="80" t="s">
        <v>80</v>
      </c>
      <c r="C13" s="53">
        <v>15496.7</v>
      </c>
      <c r="D13" s="53">
        <v>12716</v>
      </c>
      <c r="E13" s="53">
        <v>14325.4</v>
      </c>
      <c r="F13" s="53">
        <v>14374.7</v>
      </c>
      <c r="G13" s="53">
        <v>15083.6</v>
      </c>
      <c r="H13" s="53">
        <v>14095.7</v>
      </c>
      <c r="I13" s="53">
        <v>14054.4</v>
      </c>
      <c r="J13" s="7">
        <v>18755.8</v>
      </c>
      <c r="K13" s="54">
        <f>K14+K15</f>
        <v>22817.8</v>
      </c>
      <c r="L13" s="54">
        <f>L14+L15</f>
        <v>29298</v>
      </c>
      <c r="M13" s="54">
        <f>M14+M15</f>
        <v>24738.5</v>
      </c>
      <c r="N13" s="54">
        <f>N14+N15</f>
        <v>19963.3</v>
      </c>
    </row>
    <row r="14" spans="2:15" ht="12.75">
      <c r="B14" s="20" t="s">
        <v>4</v>
      </c>
      <c r="C14" s="32">
        <v>14131.5</v>
      </c>
      <c r="D14" s="32">
        <v>11457.6</v>
      </c>
      <c r="E14" s="32">
        <v>12467.2</v>
      </c>
      <c r="F14" s="32">
        <v>12467.9</v>
      </c>
      <c r="G14" s="32">
        <v>13367.3</v>
      </c>
      <c r="H14" s="32">
        <v>12447.7</v>
      </c>
      <c r="I14" s="32">
        <v>12255.11</v>
      </c>
      <c r="J14" s="31">
        <v>16872</v>
      </c>
      <c r="K14" s="31">
        <v>20998.3</v>
      </c>
      <c r="L14" s="31">
        <v>27299.3</v>
      </c>
      <c r="M14" s="30">
        <v>22821.8</v>
      </c>
      <c r="N14" s="30">
        <v>18408.6</v>
      </c>
      <c r="O14" s="5"/>
    </row>
    <row r="15" spans="1:15" s="6" customFormat="1" ht="12.75">
      <c r="A15" s="9"/>
      <c r="B15" s="20" t="s">
        <v>5</v>
      </c>
      <c r="C15" s="55">
        <v>1365.2</v>
      </c>
      <c r="D15" s="55">
        <v>1258.3</v>
      </c>
      <c r="E15" s="55">
        <v>1858.2</v>
      </c>
      <c r="F15" s="55">
        <v>1906.7</v>
      </c>
      <c r="G15" s="55">
        <v>1716.2</v>
      </c>
      <c r="H15" s="55">
        <f>H13-H14</f>
        <v>1648</v>
      </c>
      <c r="I15" s="55">
        <v>1799.33</v>
      </c>
      <c r="J15" s="54">
        <v>1883.76</v>
      </c>
      <c r="K15" s="54">
        <v>1819.5</v>
      </c>
      <c r="L15" s="54">
        <v>1998.7</v>
      </c>
      <c r="M15" s="54">
        <v>1916.7</v>
      </c>
      <c r="N15" s="7">
        <v>1554.7</v>
      </c>
      <c r="O15" s="54"/>
    </row>
    <row r="16" spans="2:15" ht="12.75">
      <c r="B16" s="51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8"/>
      <c r="N16" s="28"/>
      <c r="O16" s="3"/>
    </row>
    <row r="17" spans="1:14" s="6" customFormat="1" ht="12.75">
      <c r="A17" s="9"/>
      <c r="B17" s="20" t="s">
        <v>50</v>
      </c>
      <c r="C17" s="56" t="s">
        <v>75</v>
      </c>
      <c r="D17" s="55">
        <f>D18+D19</f>
        <v>1.5</v>
      </c>
      <c r="E17" s="55">
        <f>E18+E19</f>
        <v>1.3</v>
      </c>
      <c r="F17" s="55">
        <f>F18+F19</f>
        <v>2</v>
      </c>
      <c r="G17" s="55">
        <f>G18+G19</f>
        <v>0.2</v>
      </c>
      <c r="H17" s="55">
        <f>H18+H19</f>
        <v>2</v>
      </c>
      <c r="I17" s="56" t="s">
        <v>75</v>
      </c>
      <c r="J17" s="56" t="s">
        <v>75</v>
      </c>
      <c r="K17" s="56" t="s">
        <v>75</v>
      </c>
      <c r="L17" s="56" t="s">
        <v>75</v>
      </c>
      <c r="M17" s="56" t="s">
        <v>75</v>
      </c>
      <c r="N17" s="56" t="s">
        <v>75</v>
      </c>
    </row>
    <row r="18" spans="2:14" ht="12.75">
      <c r="B18" s="51" t="s">
        <v>9</v>
      </c>
      <c r="C18" s="35" t="s">
        <v>75</v>
      </c>
      <c r="D18" s="35" t="s">
        <v>75</v>
      </c>
      <c r="E18" s="35" t="s">
        <v>75</v>
      </c>
      <c r="F18" s="35" t="s">
        <v>75</v>
      </c>
      <c r="G18" s="35" t="s">
        <v>75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</row>
    <row r="19" spans="1:14" s="6" customFormat="1" ht="12.75">
      <c r="A19" s="9"/>
      <c r="B19" s="51" t="s">
        <v>10</v>
      </c>
      <c r="C19" s="56" t="s">
        <v>75</v>
      </c>
      <c r="D19" s="57">
        <v>1.5</v>
      </c>
      <c r="E19" s="58">
        <v>1.3</v>
      </c>
      <c r="F19" s="58">
        <v>2</v>
      </c>
      <c r="G19" s="58">
        <v>0.2</v>
      </c>
      <c r="H19" s="58">
        <v>2</v>
      </c>
      <c r="I19" s="56" t="s">
        <v>75</v>
      </c>
      <c r="J19" s="56" t="s">
        <v>75</v>
      </c>
      <c r="K19" s="56" t="s">
        <v>75</v>
      </c>
      <c r="L19" s="56" t="s">
        <v>75</v>
      </c>
      <c r="M19" s="56" t="s">
        <v>75</v>
      </c>
      <c r="N19" s="56" t="s">
        <v>75</v>
      </c>
    </row>
    <row r="20" spans="2:14" ht="12.75">
      <c r="B20" s="51"/>
      <c r="C20" s="34"/>
      <c r="D20" s="34"/>
      <c r="E20" s="36"/>
      <c r="F20" s="36"/>
      <c r="G20" s="36"/>
      <c r="H20" s="36"/>
      <c r="I20" s="36"/>
      <c r="J20" s="28"/>
      <c r="K20" s="28"/>
      <c r="L20" s="28"/>
      <c r="M20" s="28"/>
      <c r="N20" s="28"/>
    </row>
    <row r="21" spans="1:14" s="6" customFormat="1" ht="12.75">
      <c r="A21" s="9"/>
      <c r="B21" s="20" t="s">
        <v>51</v>
      </c>
      <c r="C21" s="56" t="s">
        <v>75</v>
      </c>
      <c r="D21" s="55">
        <f>D22+D23</f>
        <v>54.8</v>
      </c>
      <c r="E21" s="55">
        <f>E22+E23</f>
        <v>52</v>
      </c>
      <c r="F21" s="55">
        <f>F22+F23</f>
        <v>15.7</v>
      </c>
      <c r="G21" s="56" t="s">
        <v>75</v>
      </c>
      <c r="H21" s="55">
        <f>H22+H23</f>
        <v>-15.4</v>
      </c>
      <c r="I21" s="55">
        <v>-1.97</v>
      </c>
      <c r="J21" s="56" t="s">
        <v>75</v>
      </c>
      <c r="K21" s="56" t="s">
        <v>75</v>
      </c>
      <c r="L21" s="56" t="s">
        <v>75</v>
      </c>
      <c r="M21" s="56" t="s">
        <v>75</v>
      </c>
      <c r="N21" s="56" t="s">
        <v>75</v>
      </c>
    </row>
    <row r="22" spans="2:14" ht="12.75">
      <c r="B22" s="51" t="s">
        <v>9</v>
      </c>
      <c r="C22" s="35" t="s">
        <v>75</v>
      </c>
      <c r="D22" s="35" t="s">
        <v>75</v>
      </c>
      <c r="E22" s="34">
        <v>-0.4</v>
      </c>
      <c r="F22" s="35" t="s">
        <v>75</v>
      </c>
      <c r="G22" s="35" t="s">
        <v>75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</row>
    <row r="23" spans="1:14" s="6" customFormat="1" ht="12.75">
      <c r="A23" s="9"/>
      <c r="B23" s="51" t="s">
        <v>10</v>
      </c>
      <c r="C23" s="56" t="s">
        <v>75</v>
      </c>
      <c r="D23" s="57">
        <v>54.8</v>
      </c>
      <c r="E23" s="58">
        <v>52.4</v>
      </c>
      <c r="F23" s="58">
        <v>15.7</v>
      </c>
      <c r="G23" s="56" t="s">
        <v>75</v>
      </c>
      <c r="H23" s="58">
        <v>-15.4</v>
      </c>
      <c r="I23" s="58">
        <v>-2</v>
      </c>
      <c r="J23" s="56" t="s">
        <v>75</v>
      </c>
      <c r="K23" s="56" t="s">
        <v>75</v>
      </c>
      <c r="L23" s="56" t="s">
        <v>75</v>
      </c>
      <c r="M23" s="56" t="s">
        <v>75</v>
      </c>
      <c r="N23" s="56" t="s">
        <v>75</v>
      </c>
    </row>
    <row r="24" spans="2:14" ht="12.75">
      <c r="B24" s="51"/>
      <c r="C24" s="34"/>
      <c r="D24" s="34"/>
      <c r="E24" s="36"/>
      <c r="F24" s="36"/>
      <c r="G24" s="36"/>
      <c r="H24" s="36"/>
      <c r="I24" s="36"/>
      <c r="J24" s="28"/>
      <c r="K24" s="28"/>
      <c r="L24" s="28"/>
      <c r="M24" s="28"/>
      <c r="N24" s="28"/>
    </row>
    <row r="25" spans="1:14" s="6" customFormat="1" ht="12.75">
      <c r="A25" s="9"/>
      <c r="B25" s="20" t="s">
        <v>52</v>
      </c>
      <c r="C25" s="55">
        <f aca="true" t="shared" si="0" ref="C25:H25">C26+C27</f>
        <v>26.6</v>
      </c>
      <c r="D25" s="55">
        <f t="shared" si="0"/>
        <v>51.7</v>
      </c>
      <c r="E25" s="55">
        <f t="shared" si="0"/>
        <v>40.9</v>
      </c>
      <c r="F25" s="55">
        <f t="shared" si="0"/>
        <v>53.2</v>
      </c>
      <c r="G25" s="55">
        <f t="shared" si="0"/>
        <v>23.2</v>
      </c>
      <c r="H25" s="55">
        <f t="shared" si="0"/>
        <v>4.4</v>
      </c>
      <c r="I25" s="55">
        <v>0.09</v>
      </c>
      <c r="J25" s="7">
        <v>22.8</v>
      </c>
      <c r="K25" s="56" t="s">
        <v>75</v>
      </c>
      <c r="L25" s="56" t="s">
        <v>75</v>
      </c>
      <c r="M25" s="56" t="s">
        <v>75</v>
      </c>
      <c r="N25" s="54">
        <v>16</v>
      </c>
    </row>
    <row r="26" spans="2:21" ht="12.75">
      <c r="B26" s="51" t="s">
        <v>9</v>
      </c>
      <c r="C26" s="36">
        <v>26.6</v>
      </c>
      <c r="D26" s="36">
        <v>51.7</v>
      </c>
      <c r="E26" s="36">
        <v>40.9</v>
      </c>
      <c r="F26" s="36">
        <v>53.2</v>
      </c>
      <c r="G26" s="36">
        <v>23.2</v>
      </c>
      <c r="H26" s="36">
        <v>4.4</v>
      </c>
      <c r="I26" s="36">
        <v>0.09</v>
      </c>
      <c r="J26" s="28">
        <v>22.8</v>
      </c>
      <c r="K26" s="35" t="s">
        <v>75</v>
      </c>
      <c r="L26" s="35" t="s">
        <v>75</v>
      </c>
      <c r="M26" s="35" t="s">
        <v>75</v>
      </c>
      <c r="N26" s="37">
        <v>16</v>
      </c>
      <c r="S26" s="2"/>
      <c r="T26" s="2"/>
      <c r="U26" s="2"/>
    </row>
    <row r="27" spans="1:21" s="6" customFormat="1" ht="12.75">
      <c r="A27" s="9"/>
      <c r="B27" s="51" t="s">
        <v>10</v>
      </c>
      <c r="C27" s="56" t="s">
        <v>75</v>
      </c>
      <c r="D27" s="56" t="s">
        <v>75</v>
      </c>
      <c r="E27" s="56" t="s">
        <v>75</v>
      </c>
      <c r="F27" s="56" t="s">
        <v>75</v>
      </c>
      <c r="G27" s="56" t="s">
        <v>75</v>
      </c>
      <c r="H27" s="56" t="s">
        <v>75</v>
      </c>
      <c r="I27" s="56" t="s">
        <v>75</v>
      </c>
      <c r="J27" s="56" t="s">
        <v>75</v>
      </c>
      <c r="K27" s="56" t="s">
        <v>75</v>
      </c>
      <c r="L27" s="56" t="s">
        <v>75</v>
      </c>
      <c r="M27" s="56" t="s">
        <v>75</v>
      </c>
      <c r="N27" s="56" t="s">
        <v>75</v>
      </c>
      <c r="S27" s="59"/>
      <c r="T27" s="59"/>
      <c r="U27" s="59"/>
    </row>
    <row r="28" spans="2:21" ht="12.75">
      <c r="B28" s="51"/>
      <c r="C28" s="34"/>
      <c r="D28" s="34"/>
      <c r="E28" s="34"/>
      <c r="F28" s="34"/>
      <c r="G28" s="34"/>
      <c r="H28" s="34"/>
      <c r="I28" s="28"/>
      <c r="J28" s="28"/>
      <c r="K28" s="28"/>
      <c r="L28" s="28"/>
      <c r="M28" s="28"/>
      <c r="N28" s="28"/>
      <c r="S28" s="2"/>
      <c r="T28" s="2"/>
      <c r="U28" s="2"/>
    </row>
    <row r="29" spans="1:14" s="6" customFormat="1" ht="12.75">
      <c r="A29" s="9"/>
      <c r="B29" s="20" t="s">
        <v>53</v>
      </c>
      <c r="C29" s="55">
        <f aca="true" t="shared" si="1" ref="C29:H29">C30+C31</f>
        <v>384.7</v>
      </c>
      <c r="D29" s="55">
        <f t="shared" si="1"/>
        <v>554.8</v>
      </c>
      <c r="E29" s="55">
        <f t="shared" si="1"/>
        <v>330.4</v>
      </c>
      <c r="F29" s="55">
        <f t="shared" si="1"/>
        <v>126.9</v>
      </c>
      <c r="G29" s="55">
        <f t="shared" si="1"/>
        <v>191.4</v>
      </c>
      <c r="H29" s="55">
        <f t="shared" si="1"/>
        <v>390.70000000000005</v>
      </c>
      <c r="I29" s="60">
        <v>245.3</v>
      </c>
      <c r="J29" s="54">
        <v>943.12</v>
      </c>
      <c r="K29" s="54">
        <f>K30+K31</f>
        <v>564.4</v>
      </c>
      <c r="L29" s="54">
        <v>1346.2</v>
      </c>
      <c r="M29" s="7">
        <f>M30+M31</f>
        <v>2142.5</v>
      </c>
      <c r="N29" s="7">
        <f>N30+N31</f>
        <v>1428.8</v>
      </c>
    </row>
    <row r="30" spans="2:14" ht="12.75">
      <c r="B30" s="51" t="s">
        <v>9</v>
      </c>
      <c r="C30" s="36">
        <v>294.7</v>
      </c>
      <c r="D30" s="36">
        <v>367.4</v>
      </c>
      <c r="E30" s="36">
        <v>197.4</v>
      </c>
      <c r="F30" s="36">
        <v>18</v>
      </c>
      <c r="G30" s="36">
        <v>34.4</v>
      </c>
      <c r="H30" s="36">
        <v>180.3</v>
      </c>
      <c r="I30" s="36">
        <v>144.75</v>
      </c>
      <c r="J30" s="28">
        <v>844.5</v>
      </c>
      <c r="K30" s="37">
        <v>486.4</v>
      </c>
      <c r="L30" s="37">
        <v>1089.9</v>
      </c>
      <c r="M30" s="28">
        <v>2043.1</v>
      </c>
      <c r="N30" s="28">
        <v>1372.3</v>
      </c>
    </row>
    <row r="31" spans="1:14" s="6" customFormat="1" ht="12.75">
      <c r="A31" s="9"/>
      <c r="B31" s="51" t="s">
        <v>10</v>
      </c>
      <c r="C31" s="58">
        <v>90</v>
      </c>
      <c r="D31" s="58">
        <v>187.4</v>
      </c>
      <c r="E31" s="58">
        <v>133</v>
      </c>
      <c r="F31" s="58">
        <v>108.9</v>
      </c>
      <c r="G31" s="58">
        <v>157</v>
      </c>
      <c r="H31" s="58">
        <v>210.4</v>
      </c>
      <c r="I31" s="58">
        <v>100.45</v>
      </c>
      <c r="J31" s="61">
        <v>98.62</v>
      </c>
      <c r="K31" s="61">
        <v>78</v>
      </c>
      <c r="L31" s="61">
        <v>256.4</v>
      </c>
      <c r="M31" s="6">
        <v>99.4</v>
      </c>
      <c r="N31" s="6">
        <v>56.5</v>
      </c>
    </row>
    <row r="32" spans="2:14" ht="12.75">
      <c r="B32" s="51"/>
      <c r="C32" s="36"/>
      <c r="D32" s="36"/>
      <c r="E32" s="36"/>
      <c r="F32" s="36"/>
      <c r="G32" s="36"/>
      <c r="H32" s="36"/>
      <c r="I32" s="36"/>
      <c r="J32" s="28"/>
      <c r="K32" s="28"/>
      <c r="L32" s="28"/>
      <c r="M32" s="28"/>
      <c r="N32" s="28"/>
    </row>
    <row r="33" spans="1:21" s="6" customFormat="1" ht="12.75">
      <c r="A33" s="9"/>
      <c r="B33" s="20" t="s">
        <v>54</v>
      </c>
      <c r="C33" s="56" t="s">
        <v>75</v>
      </c>
      <c r="D33" s="55">
        <f>D34+D35</f>
        <v>2.2</v>
      </c>
      <c r="E33" s="55">
        <f>E34+E35</f>
        <v>0.2</v>
      </c>
      <c r="F33" s="56" t="s">
        <v>75</v>
      </c>
      <c r="G33" s="56" t="s">
        <v>75</v>
      </c>
      <c r="H33" s="56" t="s">
        <v>75</v>
      </c>
      <c r="I33" s="56" t="s">
        <v>75</v>
      </c>
      <c r="J33" s="7">
        <v>1.85</v>
      </c>
      <c r="K33" s="56" t="s">
        <v>75</v>
      </c>
      <c r="L33" s="56" t="s">
        <v>75</v>
      </c>
      <c r="M33" s="56" t="s">
        <v>75</v>
      </c>
      <c r="N33" s="56" t="s">
        <v>75</v>
      </c>
      <c r="O33" s="59"/>
      <c r="P33" s="59"/>
      <c r="Q33" s="59"/>
      <c r="S33" s="59"/>
      <c r="T33" s="59"/>
      <c r="U33" s="59"/>
    </row>
    <row r="34" spans="2:21" ht="12.75">
      <c r="B34" s="51" t="s">
        <v>9</v>
      </c>
      <c r="C34" s="35" t="s">
        <v>75</v>
      </c>
      <c r="D34" s="34">
        <v>2.2</v>
      </c>
      <c r="E34" s="36">
        <v>0.2</v>
      </c>
      <c r="F34" s="35" t="s">
        <v>75</v>
      </c>
      <c r="G34" s="35" t="s">
        <v>75</v>
      </c>
      <c r="H34" s="35" t="s">
        <v>75</v>
      </c>
      <c r="I34" s="35" t="s">
        <v>75</v>
      </c>
      <c r="J34" s="28">
        <v>1.85</v>
      </c>
      <c r="K34" s="35" t="s">
        <v>75</v>
      </c>
      <c r="L34" s="35" t="s">
        <v>75</v>
      </c>
      <c r="M34" s="35" t="s">
        <v>75</v>
      </c>
      <c r="N34" s="35" t="s">
        <v>75</v>
      </c>
      <c r="O34" s="2"/>
      <c r="P34" s="2"/>
      <c r="Q34" s="2"/>
      <c r="S34" s="2"/>
      <c r="T34" s="2"/>
      <c r="U34" s="2"/>
    </row>
    <row r="35" spans="1:17" s="6" customFormat="1" ht="12.75">
      <c r="A35" s="9"/>
      <c r="B35" s="51" t="s">
        <v>10</v>
      </c>
      <c r="C35" s="56" t="s">
        <v>75</v>
      </c>
      <c r="D35" s="56" t="s">
        <v>75</v>
      </c>
      <c r="E35" s="56" t="s">
        <v>75</v>
      </c>
      <c r="F35" s="56" t="s">
        <v>75</v>
      </c>
      <c r="G35" s="56" t="s">
        <v>75</v>
      </c>
      <c r="H35" s="56" t="s">
        <v>75</v>
      </c>
      <c r="I35" s="56" t="s">
        <v>75</v>
      </c>
      <c r="J35" s="56" t="s">
        <v>75</v>
      </c>
      <c r="K35" s="56" t="s">
        <v>75</v>
      </c>
      <c r="L35" s="56" t="s">
        <v>75</v>
      </c>
      <c r="M35" s="56" t="s">
        <v>75</v>
      </c>
      <c r="N35" s="56" t="s">
        <v>75</v>
      </c>
      <c r="O35" s="59"/>
      <c r="P35" s="59"/>
      <c r="Q35" s="59"/>
    </row>
    <row r="36" spans="2:17" ht="12.75">
      <c r="B36" s="51"/>
      <c r="C36" s="34"/>
      <c r="D36" s="34"/>
      <c r="E36" s="34"/>
      <c r="F36" s="34"/>
      <c r="G36" s="34"/>
      <c r="H36" s="34"/>
      <c r="I36" s="34"/>
      <c r="J36" s="28"/>
      <c r="K36" s="28"/>
      <c r="L36" s="28"/>
      <c r="M36" s="28"/>
      <c r="N36" s="28"/>
      <c r="O36" s="2"/>
      <c r="P36" s="2"/>
      <c r="Q36" s="2"/>
    </row>
    <row r="37" spans="1:21" s="6" customFormat="1" ht="12.75">
      <c r="A37" s="9"/>
      <c r="B37" s="20" t="s">
        <v>55</v>
      </c>
      <c r="C37" s="55">
        <f aca="true" t="shared" si="2" ref="C37:H37">C38+C39</f>
        <v>4300.5</v>
      </c>
      <c r="D37" s="55">
        <f t="shared" si="2"/>
        <v>3329</v>
      </c>
      <c r="E37" s="55">
        <f t="shared" si="2"/>
        <v>3277.6000000000004</v>
      </c>
      <c r="F37" s="55">
        <f t="shared" si="2"/>
        <v>2971.3</v>
      </c>
      <c r="G37" s="55">
        <f t="shared" si="2"/>
        <v>2745.1</v>
      </c>
      <c r="H37" s="55">
        <f t="shared" si="2"/>
        <v>2179</v>
      </c>
      <c r="I37" s="55">
        <v>3477.99</v>
      </c>
      <c r="J37" s="7">
        <v>5872.4</v>
      </c>
      <c r="K37" s="54">
        <f>K38+K39</f>
        <v>6556</v>
      </c>
      <c r="L37" s="54">
        <f>L38+L39</f>
        <v>6583.73</v>
      </c>
      <c r="M37" s="7">
        <f>M38+M39</f>
        <v>8518.3</v>
      </c>
      <c r="N37" s="54">
        <v>7260</v>
      </c>
      <c r="S37" s="59"/>
      <c r="T37" s="59"/>
      <c r="U37" s="59"/>
    </row>
    <row r="38" spans="2:21" ht="12.75">
      <c r="B38" s="51" t="s">
        <v>9</v>
      </c>
      <c r="C38" s="36">
        <v>4277.5</v>
      </c>
      <c r="D38" s="36">
        <v>3319.4</v>
      </c>
      <c r="E38" s="36">
        <v>3272.3</v>
      </c>
      <c r="F38" s="36">
        <v>2907.9</v>
      </c>
      <c r="G38" s="36">
        <v>2688.7</v>
      </c>
      <c r="H38" s="36">
        <v>2125.5</v>
      </c>
      <c r="I38" s="36">
        <v>3471.37</v>
      </c>
      <c r="J38" s="28">
        <v>5872.4</v>
      </c>
      <c r="K38" s="37">
        <v>6553.4</v>
      </c>
      <c r="L38" s="37">
        <v>6582.2</v>
      </c>
      <c r="M38" s="28">
        <v>8474.8</v>
      </c>
      <c r="N38" s="37">
        <v>7260</v>
      </c>
      <c r="S38" s="2"/>
      <c r="T38" s="2"/>
      <c r="U38" s="2"/>
    </row>
    <row r="39" spans="1:17" s="6" customFormat="1" ht="12.75">
      <c r="A39" s="9"/>
      <c r="B39" s="51" t="s">
        <v>10</v>
      </c>
      <c r="C39" s="58">
        <v>23</v>
      </c>
      <c r="D39" s="58">
        <v>9.6</v>
      </c>
      <c r="E39" s="58">
        <v>5.3</v>
      </c>
      <c r="F39" s="58">
        <v>63.4</v>
      </c>
      <c r="G39" s="58">
        <v>56.4</v>
      </c>
      <c r="H39" s="58">
        <v>53.5</v>
      </c>
      <c r="I39" s="58">
        <v>6.62</v>
      </c>
      <c r="J39" s="56" t="s">
        <v>75</v>
      </c>
      <c r="K39" s="61">
        <v>2.6</v>
      </c>
      <c r="L39" s="61">
        <v>1.53</v>
      </c>
      <c r="M39" s="6">
        <v>43.5</v>
      </c>
      <c r="N39" s="79" t="s">
        <v>75</v>
      </c>
      <c r="O39" s="59"/>
      <c r="P39" s="59"/>
      <c r="Q39" s="59"/>
    </row>
    <row r="40" spans="2:17" ht="12.75">
      <c r="B40" s="51"/>
      <c r="C40" s="36"/>
      <c r="D40" s="36"/>
      <c r="E40" s="36"/>
      <c r="F40" s="36"/>
      <c r="G40" s="36"/>
      <c r="H40" s="36"/>
      <c r="I40" s="36"/>
      <c r="J40" s="28"/>
      <c r="K40" s="28"/>
      <c r="L40" s="28"/>
      <c r="M40" s="28"/>
      <c r="N40" s="28"/>
      <c r="O40" s="2"/>
      <c r="P40" s="2"/>
      <c r="Q40" s="2"/>
    </row>
    <row r="41" spans="1:21" s="6" customFormat="1" ht="12.75">
      <c r="A41" s="9"/>
      <c r="B41" s="20" t="s">
        <v>56</v>
      </c>
      <c r="C41" s="55">
        <f aca="true" t="shared" si="3" ref="C41:H41">C42+C43</f>
        <v>278.2</v>
      </c>
      <c r="D41" s="55">
        <f t="shared" si="3"/>
        <v>101.5</v>
      </c>
      <c r="E41" s="55">
        <f t="shared" si="3"/>
        <v>195.1</v>
      </c>
      <c r="F41" s="55">
        <f t="shared" si="3"/>
        <v>49.2</v>
      </c>
      <c r="G41" s="55">
        <f t="shared" si="3"/>
        <v>35.6</v>
      </c>
      <c r="H41" s="55">
        <f t="shared" si="3"/>
        <v>4.5</v>
      </c>
      <c r="I41" s="55">
        <v>-1.19</v>
      </c>
      <c r="J41" s="56" t="s">
        <v>75</v>
      </c>
      <c r="K41" s="56" t="s">
        <v>75</v>
      </c>
      <c r="L41" s="56" t="s">
        <v>75</v>
      </c>
      <c r="M41" s="56" t="s">
        <v>75</v>
      </c>
      <c r="N41" s="56" t="s">
        <v>75</v>
      </c>
      <c r="O41" s="59"/>
      <c r="P41" s="59"/>
      <c r="Q41" s="59"/>
      <c r="S41" s="59"/>
      <c r="T41" s="59"/>
      <c r="U41" s="59"/>
    </row>
    <row r="42" spans="2:21" ht="12.75">
      <c r="B42" s="51" t="s">
        <v>9</v>
      </c>
      <c r="C42" s="35" t="s">
        <v>75</v>
      </c>
      <c r="D42" s="35" t="s">
        <v>75</v>
      </c>
      <c r="E42" s="35" t="s">
        <v>75</v>
      </c>
      <c r="F42" s="35" t="s">
        <v>75</v>
      </c>
      <c r="G42" s="35" t="s">
        <v>75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S42" s="2"/>
      <c r="T42" s="2"/>
      <c r="U42" s="2"/>
    </row>
    <row r="43" spans="1:17" s="6" customFormat="1" ht="12.75">
      <c r="A43" s="9"/>
      <c r="B43" s="51" t="s">
        <v>10</v>
      </c>
      <c r="C43" s="58">
        <v>278.2</v>
      </c>
      <c r="D43" s="58">
        <v>101.5</v>
      </c>
      <c r="E43" s="58">
        <v>195.1</v>
      </c>
      <c r="F43" s="58">
        <v>49.2</v>
      </c>
      <c r="G43" s="58">
        <v>35.6</v>
      </c>
      <c r="H43" s="58">
        <v>4.5</v>
      </c>
      <c r="I43" s="58">
        <v>-1.19</v>
      </c>
      <c r="J43" s="56" t="s">
        <v>75</v>
      </c>
      <c r="K43" s="56" t="s">
        <v>75</v>
      </c>
      <c r="L43" s="56" t="s">
        <v>75</v>
      </c>
      <c r="M43" s="56" t="s">
        <v>75</v>
      </c>
      <c r="N43" s="56" t="s">
        <v>75</v>
      </c>
      <c r="O43" s="59"/>
      <c r="P43" s="59"/>
      <c r="Q43" s="59"/>
    </row>
    <row r="44" spans="2:17" ht="12.75">
      <c r="B44" s="51"/>
      <c r="C44" s="34"/>
      <c r="D44" s="34"/>
      <c r="E44" s="34"/>
      <c r="F44" s="34"/>
      <c r="G44" s="34"/>
      <c r="H44" s="34"/>
      <c r="I44" s="34"/>
      <c r="J44" s="37"/>
      <c r="K44" s="28"/>
      <c r="L44" s="28"/>
      <c r="M44" s="28"/>
      <c r="N44" s="28"/>
      <c r="O44" s="2"/>
      <c r="P44" s="2"/>
      <c r="Q44" s="2"/>
    </row>
    <row r="45" spans="1:21" s="6" customFormat="1" ht="12.75">
      <c r="A45" s="9"/>
      <c r="B45" s="20" t="s">
        <v>57</v>
      </c>
      <c r="C45" s="55">
        <f aca="true" t="shared" si="4" ref="C45:H45">C46+C47</f>
        <v>398.9</v>
      </c>
      <c r="D45" s="55">
        <f t="shared" si="4"/>
        <v>778.7</v>
      </c>
      <c r="E45" s="55">
        <f t="shared" si="4"/>
        <v>1279.9</v>
      </c>
      <c r="F45" s="55">
        <f t="shared" si="4"/>
        <v>1506.9</v>
      </c>
      <c r="G45" s="55">
        <f t="shared" si="4"/>
        <v>1371.5</v>
      </c>
      <c r="H45" s="55">
        <f t="shared" si="4"/>
        <v>1318.2</v>
      </c>
      <c r="I45" s="55">
        <v>1599.27</v>
      </c>
      <c r="J45" s="54">
        <v>1710</v>
      </c>
      <c r="K45" s="54">
        <v>1707.4</v>
      </c>
      <c r="L45" s="54">
        <v>1682.22</v>
      </c>
      <c r="M45" s="7">
        <v>1689.4</v>
      </c>
      <c r="N45" s="7">
        <v>1293.4</v>
      </c>
      <c r="O45" s="59"/>
      <c r="P45" s="59"/>
      <c r="Q45" s="59"/>
      <c r="S45" s="59"/>
      <c r="T45" s="59"/>
      <c r="U45" s="59"/>
    </row>
    <row r="46" spans="2:21" ht="12.75">
      <c r="B46" s="51" t="s">
        <v>9</v>
      </c>
      <c r="C46" s="35" t="s">
        <v>75</v>
      </c>
      <c r="D46" s="35" t="s">
        <v>75</v>
      </c>
      <c r="E46" s="35" t="s">
        <v>75</v>
      </c>
      <c r="F46" s="35" t="s">
        <v>75</v>
      </c>
      <c r="G46" s="35" t="s">
        <v>75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S46" s="2"/>
      <c r="T46" s="2"/>
      <c r="U46" s="2"/>
    </row>
    <row r="47" spans="1:17" s="6" customFormat="1" ht="12.75">
      <c r="A47" s="9"/>
      <c r="B47" s="52" t="s">
        <v>10</v>
      </c>
      <c r="C47" s="58">
        <v>398.9</v>
      </c>
      <c r="D47" s="58">
        <v>778.7</v>
      </c>
      <c r="E47" s="58">
        <v>1279.9</v>
      </c>
      <c r="F47" s="58">
        <v>1506.9</v>
      </c>
      <c r="G47" s="58">
        <v>1371.5</v>
      </c>
      <c r="H47" s="58">
        <v>1318.2</v>
      </c>
      <c r="I47" s="58">
        <v>1599.27</v>
      </c>
      <c r="J47" s="61">
        <v>1710</v>
      </c>
      <c r="K47" s="61">
        <v>1707.4</v>
      </c>
      <c r="L47" s="61">
        <v>1682.2</v>
      </c>
      <c r="M47" s="6">
        <v>1689.4</v>
      </c>
      <c r="N47" s="6">
        <v>1293.4</v>
      </c>
      <c r="O47" s="59"/>
      <c r="P47" s="59"/>
      <c r="Q47" s="59"/>
    </row>
    <row r="48" spans="2:17" ht="12.75">
      <c r="B48" s="52"/>
      <c r="C48" s="36"/>
      <c r="D48" s="36"/>
      <c r="E48" s="36"/>
      <c r="F48" s="36"/>
      <c r="G48" s="36"/>
      <c r="H48" s="36"/>
      <c r="I48" s="36"/>
      <c r="J48" s="28"/>
      <c r="K48" s="28"/>
      <c r="L48" s="28"/>
      <c r="M48" s="28"/>
      <c r="N48" s="28"/>
      <c r="O48" s="2"/>
      <c r="P48" s="2"/>
      <c r="Q48" s="2"/>
    </row>
    <row r="49" spans="1:21" s="6" customFormat="1" ht="12.75">
      <c r="A49" s="9"/>
      <c r="B49" s="20" t="s">
        <v>58</v>
      </c>
      <c r="C49" s="55">
        <f aca="true" t="shared" si="5" ref="C49:H49">C50+C51</f>
        <v>25</v>
      </c>
      <c r="D49" s="55">
        <f t="shared" si="5"/>
        <v>49.9</v>
      </c>
      <c r="E49" s="55">
        <f t="shared" si="5"/>
        <v>110.6</v>
      </c>
      <c r="F49" s="55">
        <f t="shared" si="5"/>
        <v>99.06</v>
      </c>
      <c r="G49" s="55">
        <f t="shared" si="5"/>
        <v>52.7</v>
      </c>
      <c r="H49" s="55">
        <f t="shared" si="5"/>
        <v>44.6</v>
      </c>
      <c r="I49" s="55">
        <v>64.11</v>
      </c>
      <c r="J49" s="7">
        <v>57.2</v>
      </c>
      <c r="K49" s="54">
        <v>14.16</v>
      </c>
      <c r="L49" s="54">
        <v>30.55</v>
      </c>
      <c r="M49" s="7">
        <v>55.1</v>
      </c>
      <c r="N49" s="7">
        <v>23.6</v>
      </c>
      <c r="O49" s="59"/>
      <c r="P49" s="59"/>
      <c r="Q49" s="59"/>
      <c r="S49" s="59"/>
      <c r="T49" s="59"/>
      <c r="U49" s="59"/>
    </row>
    <row r="50" spans="2:21" ht="12.75">
      <c r="B50" s="51" t="s">
        <v>9</v>
      </c>
      <c r="C50" s="35" t="s">
        <v>75</v>
      </c>
      <c r="D50" s="35" t="s">
        <v>75</v>
      </c>
      <c r="E50" s="35" t="s">
        <v>75</v>
      </c>
      <c r="F50" s="35" t="s">
        <v>75</v>
      </c>
      <c r="G50" s="35" t="s">
        <v>75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2"/>
      <c r="P50" s="2"/>
      <c r="Q50" s="2"/>
      <c r="S50" s="2"/>
      <c r="T50" s="2"/>
      <c r="U50" s="2"/>
    </row>
    <row r="51" spans="1:21" s="6" customFormat="1" ht="12.75">
      <c r="A51" s="9"/>
      <c r="B51" s="51" t="s">
        <v>10</v>
      </c>
      <c r="C51" s="58">
        <v>25</v>
      </c>
      <c r="D51" s="58">
        <v>49.9</v>
      </c>
      <c r="E51" s="58">
        <v>110.6</v>
      </c>
      <c r="F51" s="62">
        <v>99.06</v>
      </c>
      <c r="G51" s="58">
        <v>52.7</v>
      </c>
      <c r="H51" s="62">
        <v>44.6</v>
      </c>
      <c r="I51" s="62">
        <v>64.11</v>
      </c>
      <c r="J51" s="6">
        <v>57.2</v>
      </c>
      <c r="K51" s="61">
        <v>14.16</v>
      </c>
      <c r="L51" s="61">
        <v>30.55</v>
      </c>
      <c r="M51" s="6">
        <v>55.1</v>
      </c>
      <c r="N51" s="6">
        <v>23.6</v>
      </c>
      <c r="O51" s="59"/>
      <c r="P51" s="59"/>
      <c r="Q51" s="59"/>
      <c r="S51" s="59"/>
      <c r="T51" s="59"/>
      <c r="U51" s="59"/>
    </row>
    <row r="52" spans="2:21" ht="12.75">
      <c r="B52" s="51"/>
      <c r="C52" s="36"/>
      <c r="D52" s="36"/>
      <c r="E52" s="36"/>
      <c r="F52" s="39"/>
      <c r="G52" s="36"/>
      <c r="H52" s="39"/>
      <c r="I52" s="39"/>
      <c r="J52" s="28"/>
      <c r="K52" s="28"/>
      <c r="L52" s="28"/>
      <c r="M52" s="28"/>
      <c r="N52" s="28"/>
      <c r="O52" s="2"/>
      <c r="P52" s="2"/>
      <c r="Q52" s="2"/>
      <c r="S52" s="2"/>
      <c r="T52" s="2"/>
      <c r="U52" s="2"/>
    </row>
    <row r="53" spans="1:21" s="6" customFormat="1" ht="12.75">
      <c r="A53" s="9"/>
      <c r="B53" s="20" t="s">
        <v>59</v>
      </c>
      <c r="C53" s="55">
        <f aca="true" t="shared" si="6" ref="C53:H53">C54+C55</f>
        <v>3767.2</v>
      </c>
      <c r="D53" s="55">
        <f t="shared" si="6"/>
        <v>3172.4</v>
      </c>
      <c r="E53" s="55">
        <f t="shared" si="6"/>
        <v>4087.3999999999996</v>
      </c>
      <c r="F53" s="55">
        <f t="shared" si="6"/>
        <v>3725.1</v>
      </c>
      <c r="G53" s="55">
        <f t="shared" si="6"/>
        <v>4200.6</v>
      </c>
      <c r="H53" s="55">
        <f t="shared" si="6"/>
        <v>4474.7</v>
      </c>
      <c r="I53" s="55">
        <v>4414.11</v>
      </c>
      <c r="J53" s="7">
        <v>4081.7</v>
      </c>
      <c r="K53" s="54">
        <f>K54+K55</f>
        <v>7483.5</v>
      </c>
      <c r="L53" s="54">
        <f>L54+L55</f>
        <v>14557.5</v>
      </c>
      <c r="M53" s="54">
        <v>4889</v>
      </c>
      <c r="N53" s="7">
        <v>5075.5</v>
      </c>
      <c r="O53" s="59"/>
      <c r="P53" s="59"/>
      <c r="Q53" s="59"/>
      <c r="S53" s="59"/>
      <c r="T53" s="59"/>
      <c r="U53" s="59"/>
    </row>
    <row r="54" spans="2:21" ht="12.75">
      <c r="B54" s="51" t="s">
        <v>9</v>
      </c>
      <c r="C54" s="36">
        <v>3766</v>
      </c>
      <c r="D54" s="36">
        <v>3123</v>
      </c>
      <c r="E54" s="36">
        <v>4033.2</v>
      </c>
      <c r="F54" s="36">
        <v>3690.6</v>
      </c>
      <c r="G54" s="36">
        <v>4168</v>
      </c>
      <c r="H54" s="36">
        <v>4459.4</v>
      </c>
      <c r="I54" s="36">
        <v>4390.97</v>
      </c>
      <c r="J54" s="37">
        <v>4076</v>
      </c>
      <c r="K54" s="37">
        <v>7471.8</v>
      </c>
      <c r="L54" s="37">
        <v>14533.4</v>
      </c>
      <c r="M54" s="28">
        <v>4861.9</v>
      </c>
      <c r="N54" s="28">
        <v>4894.8</v>
      </c>
      <c r="O54" s="2"/>
      <c r="P54" s="2"/>
      <c r="Q54" s="2"/>
      <c r="S54" s="2"/>
      <c r="T54" s="2"/>
      <c r="U54" s="2"/>
    </row>
    <row r="55" spans="1:21" s="6" customFormat="1" ht="12.75">
      <c r="A55" s="9"/>
      <c r="B55" s="51" t="s">
        <v>10</v>
      </c>
      <c r="C55" s="58">
        <v>1.2</v>
      </c>
      <c r="D55" s="58">
        <v>49.4</v>
      </c>
      <c r="E55" s="58">
        <v>54.2</v>
      </c>
      <c r="F55" s="58">
        <v>34.5</v>
      </c>
      <c r="G55" s="58">
        <v>32.6</v>
      </c>
      <c r="H55" s="58">
        <v>15.3</v>
      </c>
      <c r="I55" s="58">
        <v>23.14</v>
      </c>
      <c r="J55" s="61">
        <v>5.7</v>
      </c>
      <c r="K55" s="61">
        <v>11.7</v>
      </c>
      <c r="L55" s="61">
        <v>24.1</v>
      </c>
      <c r="M55" s="6">
        <v>27.2</v>
      </c>
      <c r="N55" s="6">
        <v>180.8</v>
      </c>
      <c r="O55" s="59"/>
      <c r="P55" s="59"/>
      <c r="Q55" s="59"/>
      <c r="S55" s="59"/>
      <c r="T55" s="59"/>
      <c r="U55" s="59"/>
    </row>
    <row r="56" spans="2:21" ht="12.75">
      <c r="B56" s="51"/>
      <c r="C56" s="36"/>
      <c r="D56" s="36"/>
      <c r="E56" s="36"/>
      <c r="F56" s="36"/>
      <c r="G56" s="36"/>
      <c r="H56" s="36"/>
      <c r="I56" s="28"/>
      <c r="J56" s="28"/>
      <c r="K56" s="28"/>
      <c r="L56" s="28"/>
      <c r="M56" s="28"/>
      <c r="N56" s="28"/>
      <c r="O56" s="2"/>
      <c r="P56" s="2"/>
      <c r="Q56" s="2"/>
      <c r="S56" s="2"/>
      <c r="T56" s="2"/>
      <c r="U56" s="2"/>
    </row>
    <row r="57" spans="1:21" s="6" customFormat="1" ht="12.75">
      <c r="A57" s="9"/>
      <c r="B57" s="20" t="s">
        <v>60</v>
      </c>
      <c r="C57" s="55">
        <f aca="true" t="shared" si="7" ref="C57:H57">C58+C59</f>
        <v>5772.4</v>
      </c>
      <c r="D57" s="55">
        <f t="shared" si="7"/>
        <v>4303.5</v>
      </c>
      <c r="E57" s="55">
        <f t="shared" si="7"/>
        <v>4178.299999999999</v>
      </c>
      <c r="F57" s="55">
        <f t="shared" si="7"/>
        <v>4629.6</v>
      </c>
      <c r="G57" s="55">
        <f t="shared" si="7"/>
        <v>5355.7</v>
      </c>
      <c r="H57" s="55">
        <f t="shared" si="7"/>
        <v>4285.4</v>
      </c>
      <c r="I57" s="63">
        <v>3271.96</v>
      </c>
      <c r="J57" s="7">
        <v>5192.1</v>
      </c>
      <c r="K57" s="54">
        <f>K58+K59</f>
        <v>5569.240000000001</v>
      </c>
      <c r="L57" s="54">
        <f>L58+L59</f>
        <v>4877.2300000000005</v>
      </c>
      <c r="M57" s="54">
        <f>M58+M59</f>
        <v>7408.3</v>
      </c>
      <c r="N57" s="54">
        <f>N58+N59</f>
        <v>4840.6</v>
      </c>
      <c r="O57" s="59"/>
      <c r="P57" s="59"/>
      <c r="Q57" s="59"/>
      <c r="S57" s="59"/>
      <c r="T57" s="59"/>
      <c r="U57" s="59"/>
    </row>
    <row r="58" spans="2:21" ht="12.75">
      <c r="B58" s="51" t="s">
        <v>18</v>
      </c>
      <c r="C58" s="36">
        <v>5737</v>
      </c>
      <c r="D58" s="36">
        <v>4277.9</v>
      </c>
      <c r="E58" s="36">
        <v>4151.9</v>
      </c>
      <c r="F58" s="36">
        <v>4603</v>
      </c>
      <c r="G58" s="36">
        <v>5345.3</v>
      </c>
      <c r="H58" s="36">
        <v>4270.4</v>
      </c>
      <c r="I58" s="41">
        <v>3263.06</v>
      </c>
      <c r="J58" s="28">
        <v>5179.8</v>
      </c>
      <c r="K58" s="37">
        <v>5563.6</v>
      </c>
      <c r="L58" s="37">
        <v>4873.3</v>
      </c>
      <c r="M58" s="28">
        <v>7406.1</v>
      </c>
      <c r="N58" s="28">
        <v>4840.1</v>
      </c>
      <c r="O58" s="2"/>
      <c r="P58" s="2"/>
      <c r="Q58" s="2"/>
      <c r="S58" s="2"/>
      <c r="T58" s="2"/>
      <c r="U58" s="2"/>
    </row>
    <row r="59" spans="1:21" s="6" customFormat="1" ht="12.75">
      <c r="A59" s="9"/>
      <c r="B59" s="51" t="s">
        <v>7</v>
      </c>
      <c r="C59" s="58">
        <v>35.4</v>
      </c>
      <c r="D59" s="58">
        <v>25.6</v>
      </c>
      <c r="E59" s="58">
        <v>26.4</v>
      </c>
      <c r="F59" s="58">
        <v>26.6</v>
      </c>
      <c r="G59" s="58">
        <v>10.4</v>
      </c>
      <c r="H59" s="58">
        <v>15</v>
      </c>
      <c r="I59" s="58">
        <v>8.9</v>
      </c>
      <c r="J59" s="6">
        <v>12.3</v>
      </c>
      <c r="K59" s="61">
        <v>5.64</v>
      </c>
      <c r="L59" s="61">
        <v>3.93</v>
      </c>
      <c r="M59" s="6">
        <v>2.2</v>
      </c>
      <c r="N59" s="6">
        <v>0.5</v>
      </c>
      <c r="O59" s="59"/>
      <c r="P59" s="59"/>
      <c r="Q59" s="59"/>
      <c r="S59" s="59"/>
      <c r="T59" s="59"/>
      <c r="U59" s="59"/>
    </row>
    <row r="60" spans="2:21" ht="12.75">
      <c r="B60" s="51"/>
      <c r="C60" s="36"/>
      <c r="D60" s="36"/>
      <c r="E60" s="36"/>
      <c r="F60" s="36"/>
      <c r="G60" s="36"/>
      <c r="H60" s="36"/>
      <c r="I60" s="36"/>
      <c r="J60" s="28"/>
      <c r="K60" s="37"/>
      <c r="L60" s="37"/>
      <c r="M60" s="28"/>
      <c r="N60" s="28"/>
      <c r="O60" s="2"/>
      <c r="P60" s="2"/>
      <c r="Q60" s="2"/>
      <c r="S60" s="2"/>
      <c r="T60" s="2"/>
      <c r="U60" s="2"/>
    </row>
    <row r="61" spans="1:21" s="6" customFormat="1" ht="12.75">
      <c r="A61" s="50" t="s">
        <v>30</v>
      </c>
      <c r="B61" s="11" t="s">
        <v>32</v>
      </c>
      <c r="O61" s="59"/>
      <c r="P61" s="59"/>
      <c r="Q61" s="59"/>
      <c r="S61" s="59"/>
      <c r="T61" s="59"/>
      <c r="U61" s="59"/>
    </row>
    <row r="62" spans="2:21" ht="12.75">
      <c r="B62" s="11" t="s">
        <v>33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28"/>
      <c r="N62" s="28"/>
      <c r="O62" s="2"/>
      <c r="P62" s="2"/>
      <c r="Q62" s="2"/>
      <c r="S62" s="2"/>
      <c r="T62" s="2"/>
      <c r="U62" s="2"/>
    </row>
    <row r="63" spans="1:21" s="6" customFormat="1" ht="12.75">
      <c r="A63" s="9"/>
      <c r="B63" s="20" t="s">
        <v>34</v>
      </c>
      <c r="C63" s="60">
        <f aca="true" t="shared" si="8" ref="C63:H63">C66+C68</f>
        <v>29.7</v>
      </c>
      <c r="D63" s="60">
        <f t="shared" si="8"/>
        <v>316.1</v>
      </c>
      <c r="E63" s="60">
        <f t="shared" si="8"/>
        <v>771.7</v>
      </c>
      <c r="F63" s="60">
        <f t="shared" si="8"/>
        <v>1195.2</v>
      </c>
      <c r="G63" s="60">
        <f t="shared" si="8"/>
        <v>1107.8</v>
      </c>
      <c r="H63" s="60">
        <f t="shared" si="8"/>
        <v>1407.7</v>
      </c>
      <c r="I63" s="60">
        <v>984.87</v>
      </c>
      <c r="J63" s="7">
        <v>874.5</v>
      </c>
      <c r="K63" s="7">
        <v>923</v>
      </c>
      <c r="L63" s="7">
        <v>220.5</v>
      </c>
      <c r="M63" s="7">
        <v>35.9</v>
      </c>
      <c r="N63" s="7">
        <v>25.4</v>
      </c>
      <c r="O63" s="59"/>
      <c r="P63" s="59"/>
      <c r="Q63" s="59"/>
      <c r="S63" s="59"/>
      <c r="T63" s="59"/>
      <c r="U63" s="59"/>
    </row>
    <row r="64" spans="2:21" ht="12.75">
      <c r="B64" s="20" t="s">
        <v>35</v>
      </c>
      <c r="C64" s="36"/>
      <c r="D64" s="36"/>
      <c r="E64" s="36"/>
      <c r="F64" s="36"/>
      <c r="G64" s="36"/>
      <c r="H64" s="36"/>
      <c r="I64" s="36"/>
      <c r="J64" s="28"/>
      <c r="K64" s="28"/>
      <c r="L64" s="28"/>
      <c r="M64" s="28"/>
      <c r="N64" s="28"/>
      <c r="O64" s="2"/>
      <c r="P64" s="2"/>
      <c r="Q64" s="2"/>
      <c r="S64" s="2"/>
      <c r="T64" s="2"/>
      <c r="U64" s="2"/>
    </row>
    <row r="65" spans="1:21" s="6" customFormat="1" ht="12.75">
      <c r="A65" s="9"/>
      <c r="B65" s="20" t="s">
        <v>36</v>
      </c>
      <c r="C65" s="58"/>
      <c r="D65" s="58"/>
      <c r="E65" s="58"/>
      <c r="F65" s="58"/>
      <c r="G65" s="58"/>
      <c r="H65" s="58"/>
      <c r="I65" s="58"/>
      <c r="O65" s="59"/>
      <c r="P65" s="59"/>
      <c r="Q65" s="59"/>
      <c r="S65" s="59"/>
      <c r="T65" s="59"/>
      <c r="U65" s="59"/>
    </row>
    <row r="66" spans="2:21" ht="12.75">
      <c r="B66" s="20" t="s">
        <v>37</v>
      </c>
      <c r="C66" s="36">
        <v>29.7</v>
      </c>
      <c r="D66" s="36">
        <v>316.1</v>
      </c>
      <c r="E66" s="36">
        <v>771.7</v>
      </c>
      <c r="F66" s="36">
        <v>1195.2</v>
      </c>
      <c r="G66" s="36">
        <v>1107.8</v>
      </c>
      <c r="H66" s="36">
        <v>1407.7</v>
      </c>
      <c r="I66" s="36">
        <v>984.87</v>
      </c>
      <c r="J66" s="28">
        <v>874.5</v>
      </c>
      <c r="K66" s="28">
        <v>923</v>
      </c>
      <c r="L66" s="28">
        <v>220.5</v>
      </c>
      <c r="M66" s="28">
        <v>35.9</v>
      </c>
      <c r="N66" s="28">
        <v>25.4</v>
      </c>
      <c r="O66" s="2"/>
      <c r="P66" s="2"/>
      <c r="Q66" s="2"/>
      <c r="S66" s="2"/>
      <c r="T66" s="2"/>
      <c r="U66" s="2"/>
    </row>
    <row r="67" spans="1:21" s="6" customFormat="1" ht="12.75">
      <c r="A67" s="9"/>
      <c r="B67" s="20" t="s">
        <v>43</v>
      </c>
      <c r="C67" s="58"/>
      <c r="D67" s="58"/>
      <c r="E67" s="58"/>
      <c r="F67" s="58"/>
      <c r="G67" s="58"/>
      <c r="H67" s="58"/>
      <c r="I67" s="58"/>
      <c r="O67" s="59"/>
      <c r="P67" s="59"/>
      <c r="Q67" s="59"/>
      <c r="S67" s="59"/>
      <c r="T67" s="59"/>
      <c r="U67" s="59"/>
    </row>
    <row r="68" spans="2:21" ht="12.75">
      <c r="B68" s="20" t="s">
        <v>37</v>
      </c>
      <c r="C68" s="35" t="s">
        <v>75</v>
      </c>
      <c r="D68" s="35" t="s">
        <v>75</v>
      </c>
      <c r="E68" s="35" t="s">
        <v>75</v>
      </c>
      <c r="F68" s="35" t="s">
        <v>75</v>
      </c>
      <c r="G68" s="35" t="s">
        <v>75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28"/>
      <c r="O68" s="2"/>
      <c r="P68" s="2"/>
      <c r="Q68" s="2"/>
      <c r="S68" s="2"/>
      <c r="T68" s="2"/>
      <c r="U68" s="2"/>
    </row>
    <row r="69" spans="1:21" s="6" customFormat="1" ht="12.75">
      <c r="A69" s="9"/>
      <c r="B69" s="9"/>
      <c r="C69" s="58"/>
      <c r="D69" s="58"/>
      <c r="E69" s="58"/>
      <c r="F69" s="58"/>
      <c r="G69" s="58"/>
      <c r="H69" s="58"/>
      <c r="I69" s="58"/>
      <c r="O69" s="59"/>
      <c r="P69" s="59"/>
      <c r="Q69" s="59"/>
      <c r="S69" s="59"/>
      <c r="T69" s="59"/>
      <c r="U69" s="59"/>
    </row>
    <row r="70" spans="1:21" ht="12.75">
      <c r="A70" s="50" t="s">
        <v>38</v>
      </c>
      <c r="B70" s="11" t="s">
        <v>31</v>
      </c>
      <c r="C70" s="29">
        <f aca="true" t="shared" si="9" ref="C70:H70">C71+C72</f>
        <v>2299.5</v>
      </c>
      <c r="D70" s="29">
        <f t="shared" si="9"/>
        <v>3119.8999999999996</v>
      </c>
      <c r="E70" s="29">
        <f t="shared" si="9"/>
        <v>3030.3999999999996</v>
      </c>
      <c r="F70" s="29">
        <f t="shared" si="9"/>
        <v>2798.5</v>
      </c>
      <c r="G70" s="29">
        <f t="shared" si="9"/>
        <v>3801.84</v>
      </c>
      <c r="H70" s="29">
        <f t="shared" si="9"/>
        <v>5265.82</v>
      </c>
      <c r="I70" s="30">
        <v>5796.3</v>
      </c>
      <c r="J70" s="30">
        <v>8183.7</v>
      </c>
      <c r="K70" s="31">
        <f>K71+K72</f>
        <v>7936</v>
      </c>
      <c r="L70" s="31">
        <f>SUM(L71:L72)</f>
        <v>8600.8</v>
      </c>
      <c r="M70" s="31">
        <f>SUM(M71:M72)</f>
        <v>7537.1</v>
      </c>
      <c r="N70" s="31">
        <f>SUM(N71:N72)</f>
        <v>7884.7</v>
      </c>
      <c r="O70" s="2"/>
      <c r="P70" s="2"/>
      <c r="Q70" s="2"/>
      <c r="S70" s="2"/>
      <c r="T70" s="2"/>
      <c r="U70" s="2"/>
    </row>
    <row r="71" spans="1:21" s="6" customFormat="1" ht="12.75">
      <c r="A71" s="9"/>
      <c r="B71" s="51" t="s">
        <v>34</v>
      </c>
      <c r="C71" s="58">
        <v>1997.9</v>
      </c>
      <c r="D71" s="58">
        <v>2541.6</v>
      </c>
      <c r="E71" s="58">
        <v>2809.2</v>
      </c>
      <c r="F71" s="58">
        <v>2194.9</v>
      </c>
      <c r="G71" s="58">
        <v>2731.04</v>
      </c>
      <c r="H71" s="58">
        <v>4354.92</v>
      </c>
      <c r="I71" s="62">
        <v>4921.18</v>
      </c>
      <c r="J71" s="6">
        <v>7244.5</v>
      </c>
      <c r="K71" s="61">
        <v>6616.2</v>
      </c>
      <c r="L71" s="61">
        <v>7829.8</v>
      </c>
      <c r="M71" s="6">
        <v>6527.6</v>
      </c>
      <c r="N71" s="6">
        <v>7076.9</v>
      </c>
      <c r="O71" s="59"/>
      <c r="P71" s="59"/>
      <c r="Q71" s="59"/>
      <c r="S71" s="59"/>
      <c r="T71" s="59"/>
      <c r="U71" s="59"/>
    </row>
    <row r="72" spans="2:21" ht="12.75">
      <c r="B72" s="51" t="s">
        <v>39</v>
      </c>
      <c r="C72" s="36">
        <v>301.6</v>
      </c>
      <c r="D72" s="36">
        <v>578.3</v>
      </c>
      <c r="E72" s="36">
        <v>221.2</v>
      </c>
      <c r="F72" s="36">
        <v>603.6</v>
      </c>
      <c r="G72" s="36">
        <v>1070.8</v>
      </c>
      <c r="H72" s="36">
        <v>910.9</v>
      </c>
      <c r="I72" s="36">
        <v>875.12</v>
      </c>
      <c r="J72" s="28">
        <v>939.2</v>
      </c>
      <c r="K72" s="37">
        <v>1319.8</v>
      </c>
      <c r="L72" s="37">
        <v>771</v>
      </c>
      <c r="M72" s="28">
        <v>1009.5</v>
      </c>
      <c r="N72" s="28">
        <v>807.8</v>
      </c>
      <c r="O72" s="2"/>
      <c r="P72" s="2"/>
      <c r="Q72" s="2"/>
      <c r="S72" s="2"/>
      <c r="T72" s="2"/>
      <c r="U72" s="2"/>
    </row>
    <row r="73" spans="1:21" s="6" customFormat="1" ht="12.75">
      <c r="A73" s="9"/>
      <c r="B73" s="51"/>
      <c r="C73" s="63"/>
      <c r="D73" s="63"/>
      <c r="E73" s="63"/>
      <c r="F73" s="63"/>
      <c r="G73" s="63"/>
      <c r="H73" s="63"/>
      <c r="I73" s="63"/>
      <c r="O73" s="59"/>
      <c r="P73" s="59"/>
      <c r="Q73" s="59"/>
      <c r="S73" s="59"/>
      <c r="T73" s="59"/>
      <c r="U73" s="59"/>
    </row>
    <row r="74" spans="2:21" ht="12.75">
      <c r="B74" s="20" t="s">
        <v>40</v>
      </c>
      <c r="C74" s="36"/>
      <c r="D74" s="36"/>
      <c r="E74" s="36"/>
      <c r="F74" s="36"/>
      <c r="G74" s="36"/>
      <c r="H74" s="36"/>
      <c r="I74" s="36"/>
      <c r="J74" s="28"/>
      <c r="K74" s="28"/>
      <c r="L74" s="28"/>
      <c r="M74" s="28"/>
      <c r="N74" s="28"/>
      <c r="O74" s="2"/>
      <c r="P74" s="2"/>
      <c r="Q74" s="2"/>
      <c r="S74" s="2"/>
      <c r="T74" s="2"/>
      <c r="U74" s="2"/>
    </row>
    <row r="75" spans="1:21" s="6" customFormat="1" ht="12.75">
      <c r="A75" s="9"/>
      <c r="B75" s="20" t="s">
        <v>28</v>
      </c>
      <c r="C75" s="53">
        <f aca="true" t="shared" si="10" ref="C75:H75">C76+C77</f>
        <v>4.3</v>
      </c>
      <c r="D75" s="53">
        <f t="shared" si="10"/>
        <v>5.800000000000001</v>
      </c>
      <c r="E75" s="53">
        <f t="shared" si="10"/>
        <v>10.9</v>
      </c>
      <c r="F75" s="53">
        <f t="shared" si="10"/>
        <v>26.4</v>
      </c>
      <c r="G75" s="53">
        <f t="shared" si="10"/>
        <v>0.3</v>
      </c>
      <c r="H75" s="53">
        <f t="shared" si="10"/>
        <v>2.5</v>
      </c>
      <c r="I75" s="56" t="s">
        <v>75</v>
      </c>
      <c r="J75" s="7">
        <v>-0.5</v>
      </c>
      <c r="K75" s="56" t="s">
        <v>75</v>
      </c>
      <c r="L75" s="56" t="s">
        <v>75</v>
      </c>
      <c r="M75" s="56" t="s">
        <v>75</v>
      </c>
      <c r="N75" s="56" t="s">
        <v>75</v>
      </c>
      <c r="O75" s="59"/>
      <c r="P75" s="59"/>
      <c r="Q75" s="59"/>
      <c r="S75" s="59"/>
      <c r="T75" s="59"/>
      <c r="U75" s="59"/>
    </row>
    <row r="76" spans="2:21" ht="12.75">
      <c r="B76" s="51" t="s">
        <v>9</v>
      </c>
      <c r="C76" s="35" t="s">
        <v>75</v>
      </c>
      <c r="D76" s="34">
        <v>1.1</v>
      </c>
      <c r="E76" s="34">
        <v>6.5</v>
      </c>
      <c r="F76" s="34">
        <v>14.3</v>
      </c>
      <c r="G76" s="34">
        <v>0.3</v>
      </c>
      <c r="H76" s="34">
        <v>1.5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2"/>
      <c r="P76" s="2"/>
      <c r="Q76" s="2"/>
      <c r="S76" s="2"/>
      <c r="T76" s="2"/>
      <c r="U76" s="2"/>
    </row>
    <row r="77" spans="1:21" s="6" customFormat="1" ht="12.75">
      <c r="A77" s="9"/>
      <c r="B77" s="51" t="s">
        <v>10</v>
      </c>
      <c r="C77" s="57">
        <v>4.3</v>
      </c>
      <c r="D77" s="57">
        <v>4.7</v>
      </c>
      <c r="E77" s="57">
        <v>4.4</v>
      </c>
      <c r="F77" s="57">
        <v>12.1</v>
      </c>
      <c r="G77" s="56" t="s">
        <v>75</v>
      </c>
      <c r="H77" s="57">
        <v>1</v>
      </c>
      <c r="I77" s="56" t="s">
        <v>75</v>
      </c>
      <c r="J77" s="6">
        <v>-0.5</v>
      </c>
      <c r="K77" s="56" t="s">
        <v>75</v>
      </c>
      <c r="L77" s="56" t="s">
        <v>75</v>
      </c>
      <c r="M77" s="56" t="s">
        <v>75</v>
      </c>
      <c r="N77" s="56" t="s">
        <v>75</v>
      </c>
      <c r="O77" s="59"/>
      <c r="P77" s="59"/>
      <c r="Q77" s="59"/>
      <c r="S77" s="59"/>
      <c r="T77" s="59"/>
      <c r="U77" s="59"/>
    </row>
    <row r="78" spans="2:21" ht="12.75">
      <c r="B78" s="51"/>
      <c r="C78" s="34"/>
      <c r="D78" s="34"/>
      <c r="E78" s="34"/>
      <c r="F78" s="34"/>
      <c r="G78" s="34"/>
      <c r="H78" s="34"/>
      <c r="I78" s="34"/>
      <c r="J78" s="28"/>
      <c r="K78" s="28"/>
      <c r="L78" s="28"/>
      <c r="M78" s="28"/>
      <c r="N78" s="28"/>
      <c r="O78" s="2"/>
      <c r="P78" s="2"/>
      <c r="Q78" s="2"/>
      <c r="S78" s="2"/>
      <c r="T78" s="2"/>
      <c r="U78" s="2"/>
    </row>
    <row r="79" spans="1:21" s="6" customFormat="1" ht="12.75">
      <c r="A79" s="69"/>
      <c r="B79" s="52"/>
      <c r="C79" s="58"/>
      <c r="D79" s="58"/>
      <c r="E79" s="58"/>
      <c r="F79" s="62"/>
      <c r="G79" s="58"/>
      <c r="H79" s="62"/>
      <c r="I79" s="62"/>
      <c r="J79" s="81"/>
      <c r="K79" s="81"/>
      <c r="L79" s="81"/>
      <c r="M79" s="81"/>
      <c r="N79" s="81"/>
      <c r="O79" s="59"/>
      <c r="P79" s="59"/>
      <c r="Q79" s="59"/>
      <c r="S79" s="59"/>
      <c r="T79" s="59"/>
      <c r="U79" s="59"/>
    </row>
    <row r="80" spans="2:21" ht="12.75">
      <c r="B80" s="20" t="s">
        <v>11</v>
      </c>
      <c r="C80" s="36"/>
      <c r="D80" s="36"/>
      <c r="E80" s="36"/>
      <c r="F80" s="36"/>
      <c r="G80" s="36"/>
      <c r="H80" s="36"/>
      <c r="I80" s="36"/>
      <c r="J80" s="28"/>
      <c r="K80" s="28"/>
      <c r="L80" s="28"/>
      <c r="M80" s="28"/>
      <c r="N80" s="28"/>
      <c r="S80" s="2"/>
      <c r="T80" s="2"/>
      <c r="U80" s="2"/>
    </row>
    <row r="81" spans="1:21" s="6" customFormat="1" ht="12.75">
      <c r="A81" s="9"/>
      <c r="B81" s="20" t="s">
        <v>12</v>
      </c>
      <c r="C81" s="56" t="s">
        <v>75</v>
      </c>
      <c r="D81" s="56" t="s">
        <v>75</v>
      </c>
      <c r="E81" s="56" t="s">
        <v>75</v>
      </c>
      <c r="F81" s="56" t="s">
        <v>75</v>
      </c>
      <c r="G81" s="53">
        <f>G82+G83</f>
        <v>820.5</v>
      </c>
      <c r="H81" s="53">
        <f>H82+H83</f>
        <v>394.4</v>
      </c>
      <c r="I81" s="53">
        <v>131.76</v>
      </c>
      <c r="J81" s="7">
        <v>239.6</v>
      </c>
      <c r="K81" s="54">
        <v>315.97</v>
      </c>
      <c r="L81" s="54">
        <v>268.98</v>
      </c>
      <c r="M81" s="7">
        <v>208.1</v>
      </c>
      <c r="N81" s="54">
        <v>104</v>
      </c>
      <c r="S81" s="59"/>
      <c r="T81" s="59"/>
      <c r="U81" s="59"/>
    </row>
    <row r="82" spans="2:21" ht="12.75">
      <c r="B82" s="51" t="s">
        <v>6</v>
      </c>
      <c r="C82" s="35" t="s">
        <v>75</v>
      </c>
      <c r="D82" s="35" t="s">
        <v>75</v>
      </c>
      <c r="E82" s="35" t="s">
        <v>75</v>
      </c>
      <c r="F82" s="35" t="s">
        <v>75</v>
      </c>
      <c r="G82" s="35" t="s">
        <v>75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28"/>
      <c r="N82" s="28"/>
      <c r="S82" s="2"/>
      <c r="T82" s="2"/>
      <c r="U82" s="2"/>
    </row>
    <row r="83" spans="1:21" s="6" customFormat="1" ht="12.75">
      <c r="A83" s="9"/>
      <c r="B83" s="51" t="s">
        <v>7</v>
      </c>
      <c r="C83" s="56" t="s">
        <v>75</v>
      </c>
      <c r="D83" s="56" t="s">
        <v>75</v>
      </c>
      <c r="E83" s="56" t="s">
        <v>75</v>
      </c>
      <c r="F83" s="56" t="s">
        <v>75</v>
      </c>
      <c r="G83" s="57">
        <v>820.5</v>
      </c>
      <c r="H83" s="58">
        <v>394.4</v>
      </c>
      <c r="I83" s="58">
        <v>131.76</v>
      </c>
      <c r="J83" s="61">
        <v>239.6</v>
      </c>
      <c r="K83" s="61">
        <v>315.97</v>
      </c>
      <c r="L83" s="61">
        <v>269</v>
      </c>
      <c r="M83" s="6">
        <v>208.1</v>
      </c>
      <c r="N83" s="61">
        <v>104</v>
      </c>
      <c r="S83" s="59"/>
      <c r="T83" s="59"/>
      <c r="U83" s="59"/>
    </row>
    <row r="84" spans="1:21" ht="12.75">
      <c r="A84" s="69"/>
      <c r="B84" s="70"/>
      <c r="C84" s="26"/>
      <c r="D84" s="26"/>
      <c r="E84" s="26"/>
      <c r="F84" s="26"/>
      <c r="G84" s="27"/>
      <c r="H84" s="27"/>
      <c r="I84" s="27"/>
      <c r="J84" s="27"/>
      <c r="K84" s="27"/>
      <c r="L84" s="27"/>
      <c r="M84" s="28"/>
      <c r="N84" s="28"/>
      <c r="S84" s="2"/>
      <c r="T84" s="2"/>
      <c r="U84" s="2"/>
    </row>
    <row r="85" spans="1:21" s="6" customFormat="1" ht="12.75">
      <c r="A85" s="9"/>
      <c r="B85" s="20" t="s">
        <v>41</v>
      </c>
      <c r="C85" s="58"/>
      <c r="D85" s="58"/>
      <c r="E85" s="58"/>
      <c r="F85" s="58"/>
      <c r="G85" s="58"/>
      <c r="H85" s="58"/>
      <c r="I85" s="58"/>
      <c r="J85" s="61"/>
      <c r="S85" s="59"/>
      <c r="T85" s="59"/>
      <c r="U85" s="59"/>
    </row>
    <row r="86" spans="2:21" ht="12.75">
      <c r="B86" s="20" t="s">
        <v>44</v>
      </c>
      <c r="C86" s="29">
        <f>C87+C88</f>
        <v>112.1</v>
      </c>
      <c r="D86" s="29">
        <f>D87+D88</f>
        <v>19.3</v>
      </c>
      <c r="E86" s="29">
        <f>E87+E88</f>
        <v>13.8</v>
      </c>
      <c r="F86" s="29">
        <f>F87</f>
        <v>47.4</v>
      </c>
      <c r="G86" s="35" t="s">
        <v>75</v>
      </c>
      <c r="H86" s="35" t="s">
        <v>75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S86" s="2"/>
      <c r="T86" s="2"/>
      <c r="U86" s="2"/>
    </row>
    <row r="87" spans="1:21" s="6" customFormat="1" ht="12.75">
      <c r="A87" s="9"/>
      <c r="B87" s="51" t="s">
        <v>24</v>
      </c>
      <c r="C87" s="57">
        <v>112.1</v>
      </c>
      <c r="D87" s="57">
        <v>19.3</v>
      </c>
      <c r="E87" s="58">
        <v>13.8</v>
      </c>
      <c r="F87" s="58">
        <v>47.4</v>
      </c>
      <c r="G87" s="56" t="s">
        <v>75</v>
      </c>
      <c r="H87" s="56" t="s">
        <v>75</v>
      </c>
      <c r="I87" s="56" t="s">
        <v>75</v>
      </c>
      <c r="J87" s="56" t="s">
        <v>75</v>
      </c>
      <c r="K87" s="56" t="s">
        <v>75</v>
      </c>
      <c r="L87" s="56" t="s">
        <v>75</v>
      </c>
      <c r="M87" s="56" t="s">
        <v>75</v>
      </c>
      <c r="N87" s="56" t="s">
        <v>75</v>
      </c>
      <c r="S87" s="59"/>
      <c r="T87" s="59"/>
      <c r="U87" s="59"/>
    </row>
    <row r="88" spans="2:21" ht="12.75">
      <c r="B88" s="51"/>
      <c r="C88" s="34"/>
      <c r="D88" s="34"/>
      <c r="E88" s="34"/>
      <c r="F88" s="36"/>
      <c r="G88" s="34"/>
      <c r="H88" s="36"/>
      <c r="I88" s="36"/>
      <c r="J88" s="37"/>
      <c r="K88" s="28"/>
      <c r="L88" s="28"/>
      <c r="M88" s="28"/>
      <c r="N88" s="28"/>
      <c r="O88" s="2"/>
      <c r="P88" s="2"/>
      <c r="Q88" s="2"/>
      <c r="S88" s="2"/>
      <c r="T88" s="2"/>
      <c r="U88" s="2"/>
    </row>
    <row r="89" spans="1:21" s="6" customFormat="1" ht="12.75">
      <c r="A89" s="9"/>
      <c r="B89" s="20" t="s">
        <v>13</v>
      </c>
      <c r="C89" s="53">
        <f>C90</f>
        <v>22.3</v>
      </c>
      <c r="D89" s="53">
        <f>D90</f>
        <v>16</v>
      </c>
      <c r="E89" s="53">
        <f>E90</f>
        <v>2.8</v>
      </c>
      <c r="F89" s="56" t="s">
        <v>75</v>
      </c>
      <c r="G89" s="56" t="s">
        <v>75</v>
      </c>
      <c r="H89" s="56" t="s">
        <v>75</v>
      </c>
      <c r="I89" s="53">
        <v>16.94</v>
      </c>
      <c r="J89" s="54">
        <v>13.29</v>
      </c>
      <c r="K89" s="54">
        <v>17.62</v>
      </c>
      <c r="L89" s="54">
        <v>0.95</v>
      </c>
      <c r="M89" s="7">
        <v>15.5</v>
      </c>
      <c r="N89" s="7">
        <v>20.8</v>
      </c>
      <c r="O89" s="59"/>
      <c r="P89" s="59"/>
      <c r="Q89" s="59"/>
      <c r="S89" s="59"/>
      <c r="T89" s="59"/>
      <c r="U89" s="59"/>
    </row>
    <row r="90" spans="2:15" ht="12.75">
      <c r="B90" s="51" t="s">
        <v>6</v>
      </c>
      <c r="C90" s="34">
        <v>22.3</v>
      </c>
      <c r="D90" s="34">
        <v>16</v>
      </c>
      <c r="E90" s="34">
        <v>2.8</v>
      </c>
      <c r="F90" s="35" t="s">
        <v>75</v>
      </c>
      <c r="G90" s="35" t="s">
        <v>75</v>
      </c>
      <c r="H90" s="35" t="s">
        <v>75</v>
      </c>
      <c r="I90" s="34">
        <v>16.94</v>
      </c>
      <c r="J90" s="37">
        <v>13.3</v>
      </c>
      <c r="K90" s="37">
        <v>17.62</v>
      </c>
      <c r="L90" s="37">
        <v>1</v>
      </c>
      <c r="M90" s="28">
        <v>15.5</v>
      </c>
      <c r="N90" s="28">
        <v>20.8</v>
      </c>
      <c r="O90" s="2"/>
    </row>
    <row r="91" spans="1:21" s="6" customFormat="1" ht="12.75">
      <c r="A91" s="9"/>
      <c r="B91" s="51"/>
      <c r="C91" s="57"/>
      <c r="D91" s="57"/>
      <c r="E91" s="57"/>
      <c r="F91" s="57"/>
      <c r="G91" s="57"/>
      <c r="H91" s="57"/>
      <c r="I91" s="57"/>
      <c r="J91" s="61"/>
      <c r="O91" s="59"/>
      <c r="P91" s="59"/>
      <c r="Q91" s="59"/>
      <c r="S91" s="59"/>
      <c r="T91" s="59"/>
      <c r="U91" s="59"/>
    </row>
    <row r="92" spans="2:14" ht="12.75">
      <c r="B92" s="20" t="s">
        <v>61</v>
      </c>
      <c r="C92" s="36"/>
      <c r="D92" s="36"/>
      <c r="E92" s="36"/>
      <c r="F92" s="36"/>
      <c r="G92" s="36"/>
      <c r="H92" s="36"/>
      <c r="I92" s="36"/>
      <c r="J92" s="37"/>
      <c r="K92" s="28"/>
      <c r="L92" s="28"/>
      <c r="M92" s="28"/>
      <c r="N92" s="28"/>
    </row>
    <row r="93" spans="1:9" s="6" customFormat="1" ht="12.75">
      <c r="A93" s="9"/>
      <c r="B93" s="20" t="s">
        <v>14</v>
      </c>
      <c r="C93" s="58"/>
      <c r="D93" s="58"/>
      <c r="E93" s="58"/>
      <c r="F93" s="58"/>
      <c r="G93" s="58"/>
      <c r="H93" s="58"/>
      <c r="I93" s="58"/>
    </row>
    <row r="94" spans="2:14" ht="12.75">
      <c r="B94" s="20" t="s">
        <v>45</v>
      </c>
      <c r="C94" s="35" t="s">
        <v>75</v>
      </c>
      <c r="D94" s="29">
        <f>D95+D96</f>
        <v>56.7</v>
      </c>
      <c r="E94" s="29">
        <f>E95+E96</f>
        <v>55</v>
      </c>
      <c r="F94" s="29">
        <f>F95</f>
        <v>32</v>
      </c>
      <c r="G94" s="29">
        <f>G95+G96</f>
        <v>49.5</v>
      </c>
      <c r="H94" s="29">
        <f>H95+H96</f>
        <v>44.6</v>
      </c>
      <c r="I94" s="29">
        <v>98.2</v>
      </c>
      <c r="J94" s="31">
        <v>49.1</v>
      </c>
      <c r="K94" s="31">
        <v>78.51</v>
      </c>
      <c r="L94" s="31">
        <v>99.35</v>
      </c>
      <c r="M94" s="30">
        <f>M95+M96</f>
        <v>148.1</v>
      </c>
      <c r="N94" s="30">
        <f>N95+N96</f>
        <v>139.89999999999998</v>
      </c>
    </row>
    <row r="95" spans="1:14" s="6" customFormat="1" ht="12.75">
      <c r="A95" s="9"/>
      <c r="B95" s="51" t="s">
        <v>6</v>
      </c>
      <c r="C95" s="56" t="s">
        <v>75</v>
      </c>
      <c r="D95" s="57">
        <v>56.7</v>
      </c>
      <c r="E95" s="57">
        <v>55</v>
      </c>
      <c r="F95" s="57">
        <v>32</v>
      </c>
      <c r="G95" s="57">
        <v>49.5</v>
      </c>
      <c r="H95" s="57">
        <v>44.6</v>
      </c>
      <c r="I95" s="57">
        <v>68.26</v>
      </c>
      <c r="J95" s="61">
        <v>38.47</v>
      </c>
      <c r="K95" s="61">
        <v>64.37</v>
      </c>
      <c r="L95" s="61">
        <v>99.07</v>
      </c>
      <c r="M95" s="6">
        <v>142.6</v>
      </c>
      <c r="N95" s="6">
        <v>140.7</v>
      </c>
    </row>
    <row r="96" spans="2:14" ht="12.75">
      <c r="B96" s="51" t="s">
        <v>7</v>
      </c>
      <c r="C96" s="35" t="s">
        <v>75</v>
      </c>
      <c r="D96" s="35" t="s">
        <v>75</v>
      </c>
      <c r="E96" s="35" t="s">
        <v>75</v>
      </c>
      <c r="F96" s="35" t="s">
        <v>75</v>
      </c>
      <c r="G96" s="35" t="s">
        <v>75</v>
      </c>
      <c r="H96" s="35" t="s">
        <v>75</v>
      </c>
      <c r="I96" s="34">
        <v>29.94</v>
      </c>
      <c r="J96" s="37">
        <v>10.6</v>
      </c>
      <c r="K96" s="37">
        <v>14.14</v>
      </c>
      <c r="L96" s="37">
        <v>0.28</v>
      </c>
      <c r="M96" s="28">
        <v>5.5</v>
      </c>
      <c r="N96" s="28">
        <v>-0.8</v>
      </c>
    </row>
    <row r="97" spans="1:9" s="6" customFormat="1" ht="12.75">
      <c r="A97" s="9"/>
      <c r="B97" s="51"/>
      <c r="C97" s="57"/>
      <c r="D97" s="57"/>
      <c r="E97" s="57"/>
      <c r="F97" s="57"/>
      <c r="G97" s="57"/>
      <c r="H97" s="57"/>
      <c r="I97" s="57"/>
    </row>
    <row r="98" spans="2:14" ht="12.75">
      <c r="B98" s="20" t="s">
        <v>62</v>
      </c>
      <c r="C98" s="29">
        <f>C99+C100</f>
        <v>1911.7</v>
      </c>
      <c r="D98" s="29">
        <f>D99+D100</f>
        <v>2467.8</v>
      </c>
      <c r="E98" s="29">
        <f>E99+E100</f>
        <v>2745</v>
      </c>
      <c r="F98" s="29">
        <f>F99</f>
        <v>2148.6</v>
      </c>
      <c r="G98" s="29">
        <f>G99+G100</f>
        <v>2682.4</v>
      </c>
      <c r="H98" s="29">
        <f>H99+H100</f>
        <v>4415.7</v>
      </c>
      <c r="I98" s="29">
        <v>4993.1</v>
      </c>
      <c r="J98" s="30">
        <v>7280.2</v>
      </c>
      <c r="K98" s="31">
        <f>K99+K100</f>
        <v>6616.21</v>
      </c>
      <c r="L98" s="31">
        <v>7729.8</v>
      </c>
      <c r="M98" s="30">
        <v>6369.5</v>
      </c>
      <c r="N98" s="30">
        <v>6915.4</v>
      </c>
    </row>
    <row r="99" spans="1:14" s="6" customFormat="1" ht="12.75">
      <c r="A99" s="9"/>
      <c r="B99" s="51" t="s">
        <v>6</v>
      </c>
      <c r="C99" s="58">
        <v>1911.7</v>
      </c>
      <c r="D99" s="58">
        <v>2467.8</v>
      </c>
      <c r="E99" s="58">
        <v>2745</v>
      </c>
      <c r="F99" s="58">
        <v>2148.6</v>
      </c>
      <c r="G99" s="58">
        <v>2681.3</v>
      </c>
      <c r="H99" s="58">
        <v>4308.8</v>
      </c>
      <c r="I99" s="58">
        <v>4835.98</v>
      </c>
      <c r="J99" s="6">
        <v>7192.8</v>
      </c>
      <c r="K99" s="61">
        <v>6534.3</v>
      </c>
      <c r="L99" s="61">
        <v>7729.8</v>
      </c>
      <c r="M99" s="6">
        <v>6369.5</v>
      </c>
      <c r="N99" s="6">
        <v>6915.4</v>
      </c>
    </row>
    <row r="100" spans="2:14" ht="12.75">
      <c r="B100" s="51" t="s">
        <v>7</v>
      </c>
      <c r="C100" s="35" t="s">
        <v>75</v>
      </c>
      <c r="D100" s="35" t="s">
        <v>75</v>
      </c>
      <c r="E100" s="35" t="s">
        <v>75</v>
      </c>
      <c r="F100" s="35" t="s">
        <v>75</v>
      </c>
      <c r="G100" s="34">
        <v>1.1</v>
      </c>
      <c r="H100" s="34">
        <v>106.9</v>
      </c>
      <c r="I100" s="34">
        <v>157.12</v>
      </c>
      <c r="J100" s="28">
        <v>87.4</v>
      </c>
      <c r="K100" s="37">
        <v>81.91</v>
      </c>
      <c r="L100" s="35" t="s">
        <v>75</v>
      </c>
      <c r="M100" s="35" t="s">
        <v>75</v>
      </c>
      <c r="N100" s="35" t="s">
        <v>75</v>
      </c>
    </row>
    <row r="101" spans="1:12" s="6" customFormat="1" ht="12.75">
      <c r="A101" s="9"/>
      <c r="B101" s="51"/>
      <c r="C101" s="57"/>
      <c r="D101" s="58"/>
      <c r="E101" s="57"/>
      <c r="F101" s="57"/>
      <c r="G101" s="57"/>
      <c r="H101" s="57"/>
      <c r="I101" s="57"/>
      <c r="K101" s="61"/>
      <c r="L101" s="61"/>
    </row>
    <row r="102" spans="2:14" ht="12.75">
      <c r="B102" s="20" t="s">
        <v>63</v>
      </c>
      <c r="C102" s="29">
        <f>C103+C104</f>
        <v>3.3</v>
      </c>
      <c r="D102" s="29">
        <f>D103+D104</f>
        <v>3.3</v>
      </c>
      <c r="E102" s="35" t="s">
        <v>75</v>
      </c>
      <c r="F102" s="35" t="s">
        <v>75</v>
      </c>
      <c r="G102" s="35" t="s">
        <v>75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</row>
    <row r="103" spans="1:14" s="6" customFormat="1" ht="12.75">
      <c r="A103" s="9"/>
      <c r="B103" s="51" t="s">
        <v>6</v>
      </c>
      <c r="C103" s="57">
        <v>0</v>
      </c>
      <c r="D103" s="57">
        <v>0</v>
      </c>
      <c r="E103" s="56" t="s">
        <v>75</v>
      </c>
      <c r="F103" s="56" t="s">
        <v>75</v>
      </c>
      <c r="G103" s="56" t="s">
        <v>75</v>
      </c>
      <c r="H103" s="56" t="s">
        <v>75</v>
      </c>
      <c r="I103" s="56" t="s">
        <v>75</v>
      </c>
      <c r="J103" s="56" t="s">
        <v>75</v>
      </c>
      <c r="K103" s="56" t="s">
        <v>75</v>
      </c>
      <c r="L103" s="56" t="s">
        <v>75</v>
      </c>
      <c r="M103" s="56" t="s">
        <v>75</v>
      </c>
      <c r="N103" s="56" t="s">
        <v>75</v>
      </c>
    </row>
    <row r="104" spans="2:17" ht="12.75">
      <c r="B104" s="51" t="s">
        <v>7</v>
      </c>
      <c r="C104" s="34">
        <v>3.3</v>
      </c>
      <c r="D104" s="34">
        <v>3.3</v>
      </c>
      <c r="E104" s="35" t="s">
        <v>75</v>
      </c>
      <c r="F104" s="34">
        <v>1.2</v>
      </c>
      <c r="G104" s="35" t="s">
        <v>75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2"/>
      <c r="P104" s="2"/>
      <c r="Q104" s="2"/>
    </row>
    <row r="105" spans="1:17" s="6" customFormat="1" ht="12.75">
      <c r="A105" s="9"/>
      <c r="B105" s="51"/>
      <c r="C105" s="57"/>
      <c r="D105" s="58"/>
      <c r="E105" s="57"/>
      <c r="F105" s="57"/>
      <c r="G105" s="57"/>
      <c r="H105" s="57"/>
      <c r="I105" s="57"/>
      <c r="J105" s="61"/>
      <c r="O105" s="59"/>
      <c r="P105" s="59"/>
      <c r="Q105" s="59"/>
    </row>
    <row r="106" spans="2:14" ht="12.75">
      <c r="B106" s="20" t="s">
        <v>64</v>
      </c>
      <c r="C106" s="35" t="s">
        <v>75</v>
      </c>
      <c r="D106" s="35" t="s">
        <v>75</v>
      </c>
      <c r="E106" s="29">
        <f>E107+E108</f>
        <v>23.7</v>
      </c>
      <c r="F106" s="29">
        <f>F107</f>
        <v>63.5</v>
      </c>
      <c r="G106" s="29">
        <f>G107+G108</f>
        <v>134.4</v>
      </c>
      <c r="H106" s="29">
        <f>H107</f>
        <v>155.4</v>
      </c>
      <c r="I106" s="29">
        <v>102.59</v>
      </c>
      <c r="J106" s="31">
        <v>60.5</v>
      </c>
      <c r="K106" s="31">
        <v>73.3</v>
      </c>
      <c r="L106" s="31">
        <v>25.8</v>
      </c>
      <c r="M106" s="30">
        <v>39.9</v>
      </c>
      <c r="N106" s="30">
        <v>19.8</v>
      </c>
    </row>
    <row r="107" spans="1:14" s="6" customFormat="1" ht="12.75">
      <c r="A107" s="9"/>
      <c r="B107" s="51" t="s">
        <v>24</v>
      </c>
      <c r="C107" s="56" t="s">
        <v>75</v>
      </c>
      <c r="D107" s="56" t="s">
        <v>75</v>
      </c>
      <c r="E107" s="58">
        <v>23.7</v>
      </c>
      <c r="F107" s="58">
        <v>63.5</v>
      </c>
      <c r="G107" s="58">
        <v>134.4</v>
      </c>
      <c r="H107" s="58">
        <v>155.4</v>
      </c>
      <c r="I107" s="58">
        <v>102.59</v>
      </c>
      <c r="J107" s="61">
        <v>60.5</v>
      </c>
      <c r="K107" s="61">
        <v>73.3</v>
      </c>
      <c r="L107" s="61">
        <v>25.8</v>
      </c>
      <c r="M107" s="6">
        <v>39.9</v>
      </c>
      <c r="N107" s="6">
        <v>19.8</v>
      </c>
    </row>
    <row r="108" spans="2:14" ht="12.75">
      <c r="B108" s="51"/>
      <c r="C108" s="34"/>
      <c r="D108" s="34"/>
      <c r="E108" s="36"/>
      <c r="F108" s="36"/>
      <c r="G108" s="36"/>
      <c r="H108" s="36"/>
      <c r="I108" s="36"/>
      <c r="J108" s="37"/>
      <c r="K108" s="28"/>
      <c r="L108" s="28"/>
      <c r="M108" s="28"/>
      <c r="N108" s="28"/>
    </row>
    <row r="109" spans="1:14" s="6" customFormat="1" ht="12.75">
      <c r="A109" s="9"/>
      <c r="B109" s="20" t="s">
        <v>65</v>
      </c>
      <c r="C109" s="56" t="s">
        <v>75</v>
      </c>
      <c r="D109" s="56" t="s">
        <v>75</v>
      </c>
      <c r="E109" s="53">
        <f>E110+E111</f>
        <v>31</v>
      </c>
      <c r="F109" s="53">
        <f>F110</f>
        <v>53.1</v>
      </c>
      <c r="G109" s="53">
        <f>G110+G111</f>
        <v>27.3</v>
      </c>
      <c r="H109" s="53">
        <f>H110</f>
        <v>45.1</v>
      </c>
      <c r="I109" s="53">
        <v>36.19</v>
      </c>
      <c r="J109" s="54">
        <v>3.2</v>
      </c>
      <c r="K109" s="54">
        <v>70.5</v>
      </c>
      <c r="L109" s="54">
        <v>17.87</v>
      </c>
      <c r="M109" s="54">
        <v>21</v>
      </c>
      <c r="N109" s="7">
        <v>15.8</v>
      </c>
    </row>
    <row r="110" spans="2:14" ht="12.75">
      <c r="B110" s="51" t="s">
        <v>24</v>
      </c>
      <c r="C110" s="35" t="s">
        <v>75</v>
      </c>
      <c r="D110" s="35" t="s">
        <v>75</v>
      </c>
      <c r="E110" s="36">
        <v>31</v>
      </c>
      <c r="F110" s="36">
        <v>53.1</v>
      </c>
      <c r="G110" s="36">
        <v>27.3</v>
      </c>
      <c r="H110" s="36">
        <v>45.1</v>
      </c>
      <c r="I110" s="36">
        <v>36.19</v>
      </c>
      <c r="J110" s="37">
        <v>3.2</v>
      </c>
      <c r="K110" s="37">
        <v>70.5</v>
      </c>
      <c r="L110" s="37">
        <v>17.87</v>
      </c>
      <c r="M110" s="37">
        <v>21</v>
      </c>
      <c r="N110" s="28">
        <v>15.8</v>
      </c>
    </row>
    <row r="111" spans="1:10" s="6" customFormat="1" ht="12.75">
      <c r="A111" s="9"/>
      <c r="B111" s="51"/>
      <c r="C111" s="57"/>
      <c r="D111" s="57"/>
      <c r="E111" s="58"/>
      <c r="F111" s="58"/>
      <c r="G111" s="58"/>
      <c r="H111" s="58"/>
      <c r="I111" s="58"/>
      <c r="J111" s="61"/>
    </row>
    <row r="112" spans="2:14" ht="12.75">
      <c r="B112" s="20" t="s">
        <v>66</v>
      </c>
      <c r="C112" s="35" t="s">
        <v>75</v>
      </c>
      <c r="D112" s="35" t="s">
        <v>75</v>
      </c>
      <c r="E112" s="35" t="s">
        <v>75</v>
      </c>
      <c r="F112" s="35" t="s">
        <v>75</v>
      </c>
      <c r="G112" s="29">
        <f>G113+G137</f>
        <v>2.5</v>
      </c>
      <c r="H112" s="29">
        <f>H113</f>
        <v>0.1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28"/>
    </row>
    <row r="113" spans="1:13" s="6" customFormat="1" ht="12.75">
      <c r="A113" s="9"/>
      <c r="B113" s="51" t="s">
        <v>24</v>
      </c>
      <c r="C113" s="56" t="s">
        <v>75</v>
      </c>
      <c r="D113" s="56" t="s">
        <v>75</v>
      </c>
      <c r="E113" s="56" t="s">
        <v>75</v>
      </c>
      <c r="F113" s="56" t="s">
        <v>75</v>
      </c>
      <c r="G113" s="57">
        <v>2.5</v>
      </c>
      <c r="H113" s="57">
        <v>0.1</v>
      </c>
      <c r="I113" s="56" t="s">
        <v>75</v>
      </c>
      <c r="J113" s="56" t="s">
        <v>75</v>
      </c>
      <c r="K113" s="56" t="s">
        <v>75</v>
      </c>
      <c r="L113" s="56" t="s">
        <v>75</v>
      </c>
      <c r="M113" s="56" t="s">
        <v>75</v>
      </c>
    </row>
    <row r="114" spans="2:14" ht="12.75">
      <c r="B114" s="51"/>
      <c r="C114" s="34"/>
      <c r="D114" s="34"/>
      <c r="E114" s="36"/>
      <c r="F114" s="36"/>
      <c r="G114" s="36"/>
      <c r="H114" s="36"/>
      <c r="I114" s="36"/>
      <c r="J114" s="36"/>
      <c r="K114" s="28"/>
      <c r="L114" s="28"/>
      <c r="M114" s="28"/>
      <c r="N114" s="28"/>
    </row>
    <row r="115" spans="1:14" s="6" customFormat="1" ht="12.75">
      <c r="A115" s="9"/>
      <c r="B115" s="20" t="s">
        <v>67</v>
      </c>
      <c r="C115" s="56" t="s">
        <v>75</v>
      </c>
      <c r="D115" s="56" t="s">
        <v>75</v>
      </c>
      <c r="E115" s="56" t="s">
        <v>75</v>
      </c>
      <c r="F115" s="56" t="s">
        <v>75</v>
      </c>
      <c r="G115" s="53">
        <f>G116+G117</f>
        <v>84</v>
      </c>
      <c r="H115" s="53">
        <f>H116</f>
        <v>206.3</v>
      </c>
      <c r="I115" s="53">
        <v>415.46</v>
      </c>
      <c r="J115" s="53">
        <v>538.4</v>
      </c>
      <c r="K115" s="54">
        <v>763.87</v>
      </c>
      <c r="L115" s="54">
        <v>458</v>
      </c>
      <c r="M115" s="54">
        <v>735</v>
      </c>
      <c r="N115" s="7">
        <v>668.9</v>
      </c>
    </row>
    <row r="116" spans="2:14" ht="12.75">
      <c r="B116" s="52" t="s">
        <v>24</v>
      </c>
      <c r="C116" s="35" t="s">
        <v>75</v>
      </c>
      <c r="D116" s="35" t="s">
        <v>75</v>
      </c>
      <c r="E116" s="35" t="s">
        <v>75</v>
      </c>
      <c r="F116" s="35" t="s">
        <v>75</v>
      </c>
      <c r="G116" s="34">
        <v>84</v>
      </c>
      <c r="H116" s="34">
        <v>206.3</v>
      </c>
      <c r="I116" s="34">
        <v>415.5</v>
      </c>
      <c r="J116" s="34">
        <v>538.4</v>
      </c>
      <c r="K116" s="37">
        <v>763.87</v>
      </c>
      <c r="L116" s="37">
        <v>458</v>
      </c>
      <c r="M116" s="37">
        <v>735</v>
      </c>
      <c r="N116" s="28">
        <v>668.9</v>
      </c>
    </row>
    <row r="117" spans="1:10" s="6" customFormat="1" ht="12.75">
      <c r="A117" s="9"/>
      <c r="B117" s="51"/>
      <c r="C117" s="57"/>
      <c r="D117" s="57"/>
      <c r="E117" s="58"/>
      <c r="F117" s="58"/>
      <c r="G117" s="58"/>
      <c r="H117" s="58"/>
      <c r="I117" s="58"/>
      <c r="J117" s="58"/>
    </row>
    <row r="118" spans="2:14" ht="12.75">
      <c r="B118" s="20" t="s">
        <v>68</v>
      </c>
      <c r="C118" s="35" t="s">
        <v>75</v>
      </c>
      <c r="D118" s="35" t="s">
        <v>75</v>
      </c>
      <c r="E118" s="35" t="s">
        <v>75</v>
      </c>
      <c r="F118" s="35" t="s">
        <v>75</v>
      </c>
      <c r="G118" s="29">
        <f>G119+G120</f>
        <v>0.9</v>
      </c>
      <c r="H118" s="29">
        <f>H119</f>
        <v>1.7</v>
      </c>
      <c r="I118" s="29">
        <v>2.02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28"/>
    </row>
    <row r="119" spans="1:13" s="6" customFormat="1" ht="12.75">
      <c r="A119" s="9"/>
      <c r="B119" s="51" t="s">
        <v>24</v>
      </c>
      <c r="C119" s="56" t="s">
        <v>75</v>
      </c>
      <c r="D119" s="56" t="s">
        <v>75</v>
      </c>
      <c r="E119" s="56" t="s">
        <v>75</v>
      </c>
      <c r="F119" s="56" t="s">
        <v>75</v>
      </c>
      <c r="G119" s="57">
        <v>0.9</v>
      </c>
      <c r="H119" s="57">
        <v>1.7</v>
      </c>
      <c r="I119" s="57">
        <v>2</v>
      </c>
      <c r="J119" s="56" t="s">
        <v>75</v>
      </c>
      <c r="K119" s="56" t="s">
        <v>75</v>
      </c>
      <c r="L119" s="56" t="s">
        <v>75</v>
      </c>
      <c r="M119" s="56" t="s">
        <v>75</v>
      </c>
    </row>
    <row r="120" spans="2:14" ht="12.75">
      <c r="B120" s="51"/>
      <c r="C120" s="34"/>
      <c r="D120" s="34"/>
      <c r="E120" s="36"/>
      <c r="F120" s="36"/>
      <c r="G120" s="36"/>
      <c r="H120" s="36"/>
      <c r="I120" s="36"/>
      <c r="J120" s="37"/>
      <c r="K120" s="28"/>
      <c r="L120" s="37"/>
      <c r="M120" s="28"/>
      <c r="N120" s="28"/>
    </row>
    <row r="121" spans="1:13" s="6" customFormat="1" ht="12.75">
      <c r="A121" s="9"/>
      <c r="B121" s="20" t="s">
        <v>69</v>
      </c>
      <c r="C121" s="56" t="s">
        <v>75</v>
      </c>
      <c r="D121" s="56" t="s">
        <v>75</v>
      </c>
      <c r="E121" s="56" t="s">
        <v>75</v>
      </c>
      <c r="F121" s="56" t="s">
        <v>75</v>
      </c>
      <c r="G121" s="53">
        <f>G122+G123</f>
        <v>0.1</v>
      </c>
      <c r="H121" s="56" t="s">
        <v>75</v>
      </c>
      <c r="I121" s="56" t="s">
        <v>75</v>
      </c>
      <c r="J121" s="56" t="s">
        <v>75</v>
      </c>
      <c r="K121" s="56" t="s">
        <v>75</v>
      </c>
      <c r="L121" s="78">
        <v>0.1</v>
      </c>
      <c r="M121" s="56" t="s">
        <v>75</v>
      </c>
    </row>
    <row r="122" spans="2:14" ht="12.75">
      <c r="B122" s="51" t="s">
        <v>24</v>
      </c>
      <c r="C122" s="35" t="s">
        <v>75</v>
      </c>
      <c r="D122" s="35" t="s">
        <v>75</v>
      </c>
      <c r="E122" s="35" t="s">
        <v>75</v>
      </c>
      <c r="F122" s="35" t="s">
        <v>75</v>
      </c>
      <c r="G122" s="34">
        <v>0.1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7">
        <v>0.06</v>
      </c>
      <c r="M122" s="35" t="s">
        <v>75</v>
      </c>
      <c r="N122" s="28"/>
    </row>
    <row r="123" spans="1:12" s="6" customFormat="1" ht="12.75">
      <c r="A123" s="9"/>
      <c r="B123" s="51"/>
      <c r="C123" s="57"/>
      <c r="D123" s="57"/>
      <c r="E123" s="58"/>
      <c r="F123" s="58"/>
      <c r="G123" s="58"/>
      <c r="H123" s="58"/>
      <c r="I123" s="58"/>
      <c r="J123" s="61"/>
      <c r="K123" s="61"/>
      <c r="L123" s="61"/>
    </row>
    <row r="124" spans="1:14" ht="15">
      <c r="A124" s="90" t="s">
        <v>15</v>
      </c>
      <c r="B124" s="91"/>
      <c r="C124" s="45">
        <f>C125+C126-0.1</f>
        <v>17796.100000000002</v>
      </c>
      <c r="D124" s="45">
        <f>D125+D126</f>
        <v>15835.800000000001</v>
      </c>
      <c r="E124" s="45">
        <f>E125+E126</f>
        <v>17355.7</v>
      </c>
      <c r="F124" s="45">
        <f>F125+F126-0.1</f>
        <v>17173.100000000002</v>
      </c>
      <c r="G124" s="45">
        <f>G125+G126</f>
        <v>18885.4</v>
      </c>
      <c r="H124" s="45">
        <f>H125+H126</f>
        <v>19361.6</v>
      </c>
      <c r="I124" s="45">
        <v>19850.74</v>
      </c>
      <c r="J124" s="46">
        <v>26939.4</v>
      </c>
      <c r="K124" s="47">
        <f>K125+K126</f>
        <v>30753.8</v>
      </c>
      <c r="L124" s="47">
        <f>L125+L126</f>
        <v>37898.7</v>
      </c>
      <c r="M124" s="47">
        <f>M125+M126</f>
        <v>32275.600000000002</v>
      </c>
      <c r="N124" s="31">
        <v>27848</v>
      </c>
    </row>
    <row r="125" spans="1:14" s="6" customFormat="1" ht="15">
      <c r="A125" s="71"/>
      <c r="B125" s="72" t="s">
        <v>6</v>
      </c>
      <c r="C125" s="65">
        <v>16129.4</v>
      </c>
      <c r="D125" s="65">
        <v>13999.2</v>
      </c>
      <c r="E125" s="65">
        <v>15276.4</v>
      </c>
      <c r="F125" s="65">
        <v>14662.8</v>
      </c>
      <c r="G125" s="65">
        <v>16098.4</v>
      </c>
      <c r="H125" s="65">
        <v>16802.6</v>
      </c>
      <c r="I125" s="65">
        <v>17176.29</v>
      </c>
      <c r="J125" s="66">
        <v>24116.5</v>
      </c>
      <c r="K125" s="67">
        <v>27614.6</v>
      </c>
      <c r="L125" s="67">
        <v>35129.1</v>
      </c>
      <c r="M125" s="7">
        <v>29349.4</v>
      </c>
      <c r="N125" s="7">
        <v>25485.5</v>
      </c>
    </row>
    <row r="126" spans="1:14" ht="15">
      <c r="A126" s="73"/>
      <c r="B126" s="74" t="s">
        <v>7</v>
      </c>
      <c r="C126" s="48">
        <v>1666.8</v>
      </c>
      <c r="D126" s="48">
        <v>1836.6</v>
      </c>
      <c r="E126" s="48">
        <v>2079.3</v>
      </c>
      <c r="F126" s="48">
        <v>2510.4</v>
      </c>
      <c r="G126" s="48">
        <v>2787</v>
      </c>
      <c r="H126" s="48">
        <v>2559</v>
      </c>
      <c r="I126" s="48">
        <v>2674.45</v>
      </c>
      <c r="J126" s="46">
        <v>2822.9</v>
      </c>
      <c r="K126" s="47">
        <v>3139.2</v>
      </c>
      <c r="L126" s="47">
        <v>2769.6</v>
      </c>
      <c r="M126" s="30">
        <v>2926.2</v>
      </c>
      <c r="N126" s="30">
        <v>2362.5</v>
      </c>
    </row>
    <row r="127" spans="1:14" s="6" customFormat="1" ht="12.75">
      <c r="A127" s="15"/>
      <c r="B127" s="23"/>
      <c r="C127" s="68"/>
      <c r="D127" s="68"/>
      <c r="E127" s="68"/>
      <c r="F127" s="68"/>
      <c r="G127" s="68"/>
      <c r="H127" s="68"/>
      <c r="I127" s="68"/>
      <c r="J127" s="8"/>
      <c r="K127" s="64"/>
      <c r="L127" s="64"/>
      <c r="N127" s="8"/>
    </row>
    <row r="128" spans="1:13" ht="12.75">
      <c r="A128" s="86" t="s">
        <v>19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42"/>
    </row>
    <row r="129" spans="1:13" ht="12.75">
      <c r="A129" s="76" t="s">
        <v>79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25"/>
    </row>
    <row r="130" spans="1:13" ht="12.75">
      <c r="A130" s="76"/>
      <c r="B130" s="49" t="s">
        <v>77</v>
      </c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25"/>
    </row>
    <row r="131" spans="1:13" ht="12.75">
      <c r="A131" s="38" t="s">
        <v>20</v>
      </c>
      <c r="B131" s="25"/>
      <c r="C131" s="25"/>
      <c r="D131" s="25"/>
      <c r="E131" s="25"/>
      <c r="F131" s="25"/>
      <c r="G131" s="25"/>
      <c r="H131" s="40"/>
      <c r="I131" s="40"/>
      <c r="J131" s="25"/>
      <c r="K131" s="25"/>
      <c r="L131" s="36"/>
      <c r="M131" s="28"/>
    </row>
    <row r="132" spans="1:13" ht="12.75">
      <c r="A132" s="87" t="s">
        <v>72</v>
      </c>
      <c r="B132" s="87"/>
      <c r="C132" s="25"/>
      <c r="D132" s="25"/>
      <c r="E132" s="25"/>
      <c r="F132" s="25"/>
      <c r="G132" s="25"/>
      <c r="H132" s="40"/>
      <c r="I132" s="40"/>
      <c r="J132" s="25"/>
      <c r="K132" s="25"/>
      <c r="L132" s="36"/>
      <c r="M132" s="28"/>
    </row>
    <row r="133" spans="1:13" ht="12.75">
      <c r="A133" s="33" t="s">
        <v>71</v>
      </c>
      <c r="B133" s="28"/>
      <c r="C133" s="28"/>
      <c r="D133" s="28"/>
      <c r="E133" s="28"/>
      <c r="F133" s="40"/>
      <c r="G133" s="40"/>
      <c r="H133" s="40"/>
      <c r="I133" s="40"/>
      <c r="J133" s="28"/>
      <c r="K133" s="28"/>
      <c r="L133" s="37"/>
      <c r="M133" s="28"/>
    </row>
    <row r="134" spans="1:13" ht="12.75">
      <c r="A134" s="88" t="s">
        <v>73</v>
      </c>
      <c r="B134" s="88"/>
      <c r="C134" s="88"/>
      <c r="D134" s="88"/>
      <c r="E134" s="88"/>
      <c r="F134" s="88"/>
      <c r="G134" s="40"/>
      <c r="H134" s="40"/>
      <c r="I134" s="40"/>
      <c r="J134" s="28"/>
      <c r="K134" s="28"/>
      <c r="L134" s="37"/>
      <c r="M134" s="28"/>
    </row>
    <row r="135" spans="1:13" ht="12.75">
      <c r="A135" s="94" t="s">
        <v>74</v>
      </c>
      <c r="B135" s="88"/>
      <c r="C135" s="88"/>
      <c r="D135" s="88"/>
      <c r="E135" s="88"/>
      <c r="F135" s="40"/>
      <c r="G135" s="40"/>
      <c r="H135" s="40"/>
      <c r="I135" s="40"/>
      <c r="J135" s="28"/>
      <c r="K135" s="28"/>
      <c r="L135" s="37"/>
      <c r="M135" s="28"/>
    </row>
    <row r="136" spans="1:13" ht="12.75">
      <c r="A136" s="82"/>
      <c r="B136" s="83"/>
      <c r="C136" s="83"/>
      <c r="D136" s="83"/>
      <c r="E136" s="28"/>
      <c r="F136" s="40"/>
      <c r="G136" s="40"/>
      <c r="H136" s="40"/>
      <c r="I136" s="40"/>
      <c r="J136" s="28"/>
      <c r="K136" s="28"/>
      <c r="L136" s="37"/>
      <c r="M136" s="28"/>
    </row>
    <row r="137" spans="1:13" ht="15">
      <c r="A137" s="28"/>
      <c r="B137" s="28"/>
      <c r="C137" s="28"/>
      <c r="D137" s="28"/>
      <c r="E137" s="28"/>
      <c r="F137" s="43"/>
      <c r="G137" s="40"/>
      <c r="H137" s="40"/>
      <c r="I137" s="40"/>
      <c r="J137" s="25"/>
      <c r="K137" s="25"/>
      <c r="L137" s="25"/>
      <c r="M137" s="28"/>
    </row>
    <row r="140" ht="12.75">
      <c r="O140" s="2"/>
    </row>
    <row r="141" spans="19:21" ht="12.75">
      <c r="S141" s="2"/>
      <c r="T141" s="2"/>
      <c r="U141" s="2"/>
    </row>
    <row r="142" spans="15:17" ht="12.75">
      <c r="O142" s="2"/>
      <c r="P142" s="2"/>
      <c r="Q142" s="2"/>
    </row>
    <row r="143" spans="15:21" ht="12.75">
      <c r="O143" s="2"/>
      <c r="P143" s="2"/>
      <c r="Q143" s="2"/>
      <c r="S143" s="2"/>
      <c r="U143" s="4"/>
    </row>
    <row r="144" spans="15:19" ht="12.75">
      <c r="O144" s="2"/>
      <c r="P144" s="2"/>
      <c r="Q144" s="2"/>
      <c r="S144" s="2"/>
    </row>
    <row r="145" ht="12.75">
      <c r="S145" s="2"/>
    </row>
    <row r="148" spans="15:21" ht="12.75">
      <c r="O148" s="2"/>
      <c r="P148" s="2"/>
      <c r="Q148" s="2"/>
      <c r="S148" s="2"/>
      <c r="T148" s="4"/>
      <c r="U148" s="4"/>
    </row>
    <row r="150" spans="15:17" ht="12.75">
      <c r="O150" s="2"/>
      <c r="Q150" s="4"/>
    </row>
    <row r="151" ht="12.75">
      <c r="O151" s="2"/>
    </row>
    <row r="152" ht="12.75">
      <c r="O152" s="2"/>
    </row>
    <row r="153" ht="12.75">
      <c r="S153" s="2"/>
    </row>
    <row r="155" spans="15:17" ht="12.75">
      <c r="O155" s="2"/>
      <c r="P155" s="4"/>
      <c r="Q155" s="4"/>
    </row>
    <row r="156" spans="19:21" ht="12.75">
      <c r="S156" s="2"/>
      <c r="U156" s="2"/>
    </row>
    <row r="159" spans="19:21" ht="12.75">
      <c r="S159" s="2"/>
      <c r="U159" s="2"/>
    </row>
    <row r="160" ht="12.75">
      <c r="O160" s="2"/>
    </row>
    <row r="161" ht="12.75">
      <c r="S161" s="2"/>
    </row>
    <row r="163" spans="15:17" ht="12.75">
      <c r="O163" s="2"/>
      <c r="Q163" s="2"/>
    </row>
    <row r="166" spans="15:17" ht="12.75">
      <c r="O166" s="2"/>
      <c r="Q166" s="2"/>
    </row>
    <row r="168" ht="12.75">
      <c r="O168" s="2"/>
    </row>
    <row r="181" ht="12.75">
      <c r="S181" s="2"/>
    </row>
    <row r="185" spans="19:21" ht="12.75">
      <c r="S185" s="2"/>
      <c r="T185" s="4"/>
      <c r="U185" s="4"/>
    </row>
    <row r="186" ht="12.75">
      <c r="S186" s="2"/>
    </row>
    <row r="188" spans="15:19" ht="12.75">
      <c r="O188" s="2"/>
      <c r="S188" s="2"/>
    </row>
    <row r="190" ht="12.75">
      <c r="S190" s="2"/>
    </row>
    <row r="192" spans="15:19" ht="12.75">
      <c r="O192" s="2"/>
      <c r="P192" s="4"/>
      <c r="Q192" s="4"/>
      <c r="S192" s="2"/>
    </row>
    <row r="193" ht="12.75">
      <c r="O193" s="2"/>
    </row>
    <row r="194" spans="19:21" ht="12.75">
      <c r="S194" s="2"/>
      <c r="U194" s="2"/>
    </row>
    <row r="195" ht="12.75">
      <c r="O195" s="2"/>
    </row>
    <row r="196" spans="19:21" ht="12.75">
      <c r="S196" s="2"/>
      <c r="T196" s="2"/>
      <c r="U196" s="2"/>
    </row>
    <row r="197" spans="15:21" ht="12.75">
      <c r="O197" s="2"/>
      <c r="S197" s="2"/>
      <c r="T197" s="2"/>
      <c r="U197" s="2"/>
    </row>
    <row r="198" spans="19:21" ht="12.75">
      <c r="S198" s="2"/>
      <c r="T198" s="2"/>
      <c r="U198" s="2"/>
    </row>
    <row r="199" ht="12.75">
      <c r="O199" s="2"/>
    </row>
    <row r="201" spans="15:17" ht="12.75">
      <c r="O201" s="2"/>
      <c r="Q201" s="2"/>
    </row>
    <row r="203" spans="15:17" ht="12.75">
      <c r="O203" s="2"/>
      <c r="P203" s="2"/>
      <c r="Q203" s="2"/>
    </row>
    <row r="204" spans="15:17" ht="12.75">
      <c r="O204" s="2"/>
      <c r="P204" s="2"/>
      <c r="Q204" s="2"/>
    </row>
    <row r="205" spans="15:17" ht="12.75">
      <c r="O205" s="2"/>
      <c r="P205" s="2"/>
      <c r="Q205" s="2"/>
    </row>
  </sheetData>
  <sheetProtection/>
  <mergeCells count="12">
    <mergeCell ref="B2:L2"/>
    <mergeCell ref="A8:B8"/>
    <mergeCell ref="A4:N4"/>
    <mergeCell ref="A136:D136"/>
    <mergeCell ref="A7:B7"/>
    <mergeCell ref="A128:L128"/>
    <mergeCell ref="A132:B132"/>
    <mergeCell ref="A134:F134"/>
    <mergeCell ref="A5:N5"/>
    <mergeCell ref="A124:B124"/>
    <mergeCell ref="C6:L6"/>
    <mergeCell ref="A135:E135"/>
  </mergeCells>
  <printOptions horizontalCentered="1"/>
  <pageMargins left="0.4" right="0.25" top="0" bottom="0" header="0" footer="0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user</cp:lastModifiedBy>
  <cp:lastPrinted>2013-12-21T08:04:40Z</cp:lastPrinted>
  <dcterms:created xsi:type="dcterms:W3CDTF">2000-11-27T06:50:23Z</dcterms:created>
  <dcterms:modified xsi:type="dcterms:W3CDTF">2013-12-21T08:05:07Z</dcterms:modified>
  <cp:category/>
  <cp:version/>
  <cp:contentType/>
  <cp:contentStatus/>
</cp:coreProperties>
</file>