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Table4.2 B" sheetId="1" r:id="rId1"/>
  </sheets>
  <definedNames>
    <definedName name="\x">#N/A</definedName>
    <definedName name="\z">'Table4.2 B'!#REF!</definedName>
    <definedName name="_Regression_Int" localSheetId="0" hidden="1">1</definedName>
    <definedName name="_xlnm.Print_Area" localSheetId="0">'Table4.2 B'!$A$1:$P$134</definedName>
    <definedName name="Print_Area_MI" localSheetId="0">'Table4.2 B'!#REF!</definedName>
  </definedNames>
  <calcPr fullCalcOnLoad="1"/>
</workbook>
</file>

<file path=xl/sharedStrings.xml><?xml version="1.0" encoding="utf-8"?>
<sst xmlns="http://schemas.openxmlformats.org/spreadsheetml/2006/main" count="542" uniqueCount="85">
  <si>
    <t xml:space="preserve"> </t>
  </si>
  <si>
    <t xml:space="preserve"> Source and type </t>
  </si>
  <si>
    <t xml:space="preserve"> of assistance</t>
  </si>
  <si>
    <t xml:space="preserve">       1</t>
  </si>
  <si>
    <t xml:space="preserve">  (a) Loans</t>
  </si>
  <si>
    <t xml:space="preserve">  (b) Grants</t>
  </si>
  <si>
    <t xml:space="preserve">        (a) Loans</t>
  </si>
  <si>
    <t xml:space="preserve">        (b) Grants</t>
  </si>
  <si>
    <t xml:space="preserve">   </t>
  </si>
  <si>
    <t xml:space="preserve">       (a) Loans</t>
  </si>
  <si>
    <t xml:space="preserve">       (b) Grants</t>
  </si>
  <si>
    <t xml:space="preserve">   (ii) European Economic </t>
  </si>
  <si>
    <t xml:space="preserve">         Community  </t>
  </si>
  <si>
    <t xml:space="preserve">  (iii) O.P.E.C.Fund</t>
  </si>
  <si>
    <t xml:space="preserve">       Agricultural Development</t>
  </si>
  <si>
    <t>Grand Total</t>
  </si>
  <si>
    <t xml:space="preserve">  </t>
  </si>
  <si>
    <t xml:space="preserve"> BALANCE OF PAYMENTS</t>
  </si>
  <si>
    <t xml:space="preserve">        (a) Loan</t>
  </si>
  <si>
    <t xml:space="preserve">  Source: Department of Economic Affairs, Ministry of Finance</t>
  </si>
  <si>
    <t xml:space="preserve"> (1) Other International Institutions include UNICEF,UNDP,ILO, WHO, UNFPA and UNESCO.,Ford Foundation.</t>
  </si>
  <si>
    <t xml:space="preserve"> 2001-02</t>
  </si>
  <si>
    <t xml:space="preserve"> 2002-03</t>
  </si>
  <si>
    <t xml:space="preserve"> 2003-04</t>
  </si>
  <si>
    <t xml:space="preserve">        (a) Grants</t>
  </si>
  <si>
    <t xml:space="preserve"> 2004-05</t>
  </si>
  <si>
    <t xml:space="preserve"> 2005-06</t>
  </si>
  <si>
    <t xml:space="preserve"> 2006-07</t>
  </si>
  <si>
    <t xml:space="preserve">    (i) Switzerland </t>
  </si>
  <si>
    <t>I.</t>
  </si>
  <si>
    <t>II.</t>
  </si>
  <si>
    <t>Others</t>
  </si>
  <si>
    <t xml:space="preserve">Russian Fed. And East European </t>
  </si>
  <si>
    <t>Countries</t>
  </si>
  <si>
    <t xml:space="preserve"> (a) Loans</t>
  </si>
  <si>
    <t>Country-wise Distribution</t>
  </si>
  <si>
    <t xml:space="preserve"> (i) Russian Federation</t>
  </si>
  <si>
    <t xml:space="preserve">      (a) Loans</t>
  </si>
  <si>
    <t>III.</t>
  </si>
  <si>
    <t xml:space="preserve"> (b) Grants</t>
  </si>
  <si>
    <t>Country-Wise Distribution</t>
  </si>
  <si>
    <t xml:space="preserve">   Other International Institutions</t>
  </si>
  <si>
    <t xml:space="preserve"> Utilization</t>
  </si>
  <si>
    <t xml:space="preserve"> (ii) Republic of Czech &amp; Slovak</t>
  </si>
  <si>
    <t xml:space="preserve">   Institutions(1)</t>
  </si>
  <si>
    <t xml:space="preserve">       (IFAD)</t>
  </si>
  <si>
    <t xml:space="preserve"> 2007-08</t>
  </si>
  <si>
    <t xml:space="preserve"> 2008-09</t>
  </si>
  <si>
    <t xml:space="preserve"> 2009-10</t>
  </si>
  <si>
    <t xml:space="preserve"> Table 4.2 (B)-EXTERNAL ASSISTANCE- UTILISATION CLASSIFIED BY SOURCE</t>
  </si>
  <si>
    <t xml:space="preserve">  (i) Canada</t>
  </si>
  <si>
    <t xml:space="preserve">   (ii) Denmark</t>
  </si>
  <si>
    <t xml:space="preserve">    (iii) France</t>
  </si>
  <si>
    <t xml:space="preserve">   (iv) Germany</t>
  </si>
  <si>
    <t xml:space="preserve">  (v) Italy</t>
  </si>
  <si>
    <t xml:space="preserve"> (vi) Japan</t>
  </si>
  <si>
    <t xml:space="preserve">   (vii) Netherlands</t>
  </si>
  <si>
    <t xml:space="preserve">   (ix) U.K.</t>
  </si>
  <si>
    <t xml:space="preserve">  (x) U.S.A.</t>
  </si>
  <si>
    <t xml:space="preserve"> (xi) I.B.R.D.</t>
  </si>
  <si>
    <t xml:space="preserve">  (xii) I.D.A.</t>
  </si>
  <si>
    <t xml:space="preserve">  (iv) International Fund for </t>
  </si>
  <si>
    <t xml:space="preserve"> (v) ADB</t>
  </si>
  <si>
    <t xml:space="preserve"> (vi) Norway</t>
  </si>
  <si>
    <t xml:space="preserve">  (vii) U.N.D.P.</t>
  </si>
  <si>
    <t xml:space="preserve"> (viii) U.N.F.P.A</t>
  </si>
  <si>
    <t xml:space="preserve"> (ix) U.N.I.C.E.F.</t>
  </si>
  <si>
    <t xml:space="preserve"> (x) Global Fund</t>
  </si>
  <si>
    <t xml:space="preserve"> (xi) I.D.F.(W.B.)</t>
  </si>
  <si>
    <t xml:space="preserve"> (xii) U.N.-F.A.O.</t>
  </si>
  <si>
    <t>2010-11</t>
  </si>
  <si>
    <t xml:space="preserve"> (i) Constituent items may not add up to totals because of rounding off.  </t>
  </si>
  <si>
    <t>Notes:</t>
  </si>
  <si>
    <t xml:space="preserve"> (ii) Utilisation figures are exclusive of suppliers' credit and commercial borrowings.</t>
  </si>
  <si>
    <t>(iii) Utilization of assistance is on Government and non-Government accounts.</t>
  </si>
  <si>
    <t>-</t>
  </si>
  <si>
    <t>Total Assistance</t>
  </si>
  <si>
    <t>Consortium Mambers</t>
  </si>
  <si>
    <r>
      <t xml:space="preserve"> (₹ </t>
    </r>
    <r>
      <rPr>
        <b/>
        <sz val="12"/>
        <rFont val="Times New Roman"/>
        <family val="1"/>
      </rPr>
      <t>Ten Million)</t>
    </r>
  </si>
  <si>
    <t>2011-12</t>
  </si>
  <si>
    <t>2012-13(R)</t>
  </si>
  <si>
    <t xml:space="preserve"> 2013-14(R)</t>
  </si>
  <si>
    <t>]</t>
  </si>
  <si>
    <t>2014-15(P)</t>
  </si>
  <si>
    <t>P- provisional     R=Revised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</si>
</sst>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#,##0.0_);\(#,##0.0\)"/>
    <numFmt numFmtId="179" formatCode="0.0_)"/>
    <numFmt numFmtId="180" formatCode="0.0"/>
    <numFmt numFmtId="181" formatCode="0.000"/>
    <numFmt numFmtId="182" formatCode="0.0000"/>
    <numFmt numFmtId="183" formatCode="0.00_)"/>
  </numFmts>
  <fonts count="46">
    <font>
      <sz val="10"/>
      <name val="Courier"/>
      <family val="0"/>
    </font>
    <font>
      <sz val="10"/>
      <name val="Arial"/>
      <family val="0"/>
    </font>
    <font>
      <u val="single"/>
      <sz val="7.5"/>
      <color indexed="12"/>
      <name val="Courier"/>
      <family val="3"/>
    </font>
    <font>
      <u val="single"/>
      <sz val="7.5"/>
      <color indexed="36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Courier"/>
      <family val="3"/>
    </font>
    <font>
      <sz val="11"/>
      <name val="Times New Roman"/>
      <family val="1"/>
    </font>
    <font>
      <b/>
      <sz val="12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179" fontId="4" fillId="0" borderId="0" xfId="0" applyNumberFormat="1" applyFont="1" applyAlignment="1" applyProtection="1">
      <alignment/>
      <protection/>
    </xf>
    <xf numFmtId="178" fontId="4" fillId="0" borderId="0" xfId="0" applyNumberFormat="1" applyFont="1" applyAlignment="1" applyProtection="1">
      <alignment/>
      <protection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right"/>
      <protection/>
    </xf>
    <xf numFmtId="0" fontId="4" fillId="34" borderId="10" xfId="0" applyFont="1" applyFill="1" applyBorder="1" applyAlignment="1">
      <alignment/>
    </xf>
    <xf numFmtId="0" fontId="4" fillId="34" borderId="10" xfId="0" applyFont="1" applyFill="1" applyBorder="1" applyAlignment="1" applyProtection="1">
      <alignment horizontal="fill"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6" fillId="34" borderId="11" xfId="0" applyFont="1" applyFill="1" applyBorder="1" applyAlignment="1">
      <alignment/>
    </xf>
    <xf numFmtId="0" fontId="6" fillId="34" borderId="10" xfId="0" applyFont="1" applyFill="1" applyBorder="1" applyAlignment="1" applyProtection="1">
      <alignment horizontal="left"/>
      <protection/>
    </xf>
    <xf numFmtId="0" fontId="6" fillId="34" borderId="10" xfId="0" applyFont="1" applyFill="1" applyBorder="1" applyAlignment="1" applyProtection="1">
      <alignment horizontal="fill"/>
      <protection/>
    </xf>
    <xf numFmtId="0" fontId="4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0" xfId="0" applyFont="1" applyFill="1" applyBorder="1" applyAlignment="1" applyProtection="1">
      <alignment horizontal="fill"/>
      <protection/>
    </xf>
    <xf numFmtId="0" fontId="4" fillId="35" borderId="0" xfId="0" applyFont="1" applyFill="1" applyAlignment="1">
      <alignment/>
    </xf>
    <xf numFmtId="180" fontId="6" fillId="35" borderId="0" xfId="0" applyNumberFormat="1" applyFont="1" applyFill="1" applyBorder="1" applyAlignment="1">
      <alignment horizontal="right"/>
    </xf>
    <xf numFmtId="180" fontId="6" fillId="35" borderId="0" xfId="0" applyNumberFormat="1" applyFont="1" applyFill="1" applyBorder="1" applyAlignment="1" applyProtection="1">
      <alignment/>
      <protection/>
    </xf>
    <xf numFmtId="180" fontId="4" fillId="35" borderId="0" xfId="0" applyNumberFormat="1" applyFont="1" applyFill="1" applyBorder="1" applyAlignment="1" applyProtection="1">
      <alignment horizontal="right"/>
      <protection/>
    </xf>
    <xf numFmtId="180" fontId="4" fillId="35" borderId="0" xfId="0" applyNumberFormat="1" applyFont="1" applyFill="1" applyBorder="1" applyAlignment="1">
      <alignment/>
    </xf>
    <xf numFmtId="180" fontId="4" fillId="35" borderId="0" xfId="0" applyNumberFormat="1" applyFont="1" applyFill="1" applyAlignment="1">
      <alignment/>
    </xf>
    <xf numFmtId="180" fontId="4" fillId="35" borderId="0" xfId="0" applyNumberFormat="1" applyFont="1" applyFill="1" applyBorder="1" applyAlignment="1">
      <alignment horizontal="right"/>
    </xf>
    <xf numFmtId="180" fontId="6" fillId="35" borderId="0" xfId="0" applyNumberFormat="1" applyFont="1" applyFill="1" applyBorder="1" applyAlignment="1">
      <alignment/>
    </xf>
    <xf numFmtId="180" fontId="4" fillId="35" borderId="0" xfId="0" applyNumberFormat="1" applyFont="1" applyFill="1" applyBorder="1" applyAlignment="1" applyProtection="1">
      <alignment/>
      <protection/>
    </xf>
    <xf numFmtId="0" fontId="4" fillId="35" borderId="11" xfId="0" applyFont="1" applyFill="1" applyBorder="1" applyAlignment="1">
      <alignment/>
    </xf>
    <xf numFmtId="0" fontId="10" fillId="35" borderId="0" xfId="0" applyNumberFormat="1" applyFont="1" applyFill="1" applyAlignment="1">
      <alignment horizontal="center"/>
    </xf>
    <xf numFmtId="0" fontId="6" fillId="35" borderId="0" xfId="0" applyFont="1" applyFill="1" applyBorder="1" applyAlignment="1" applyProtection="1">
      <alignment horizontal="right"/>
      <protection/>
    </xf>
    <xf numFmtId="180" fontId="8" fillId="35" borderId="0" xfId="0" applyNumberFormat="1" applyFont="1" applyFill="1" applyBorder="1" applyAlignment="1">
      <alignment horizontal="right"/>
    </xf>
    <xf numFmtId="180" fontId="8" fillId="35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 horizontal="left"/>
    </xf>
    <xf numFmtId="0" fontId="4" fillId="34" borderId="0" xfId="0" applyFont="1" applyFill="1" applyBorder="1" applyAlignment="1" applyProtection="1">
      <alignment horizontal="left"/>
      <protection/>
    </xf>
    <xf numFmtId="180" fontId="6" fillId="33" borderId="0" xfId="0" applyNumberFormat="1" applyFont="1" applyFill="1" applyBorder="1" applyAlignment="1">
      <alignment horizontal="right"/>
    </xf>
    <xf numFmtId="180" fontId="6" fillId="33" borderId="0" xfId="0" applyNumberFormat="1" applyFont="1" applyFill="1" applyBorder="1" applyAlignment="1" applyProtection="1">
      <alignment/>
      <protection/>
    </xf>
    <xf numFmtId="180" fontId="4" fillId="33" borderId="0" xfId="0" applyNumberFormat="1" applyFont="1" applyFill="1" applyBorder="1" applyAlignment="1" applyProtection="1">
      <alignment horizontal="right"/>
      <protection/>
    </xf>
    <xf numFmtId="180" fontId="4" fillId="33" borderId="0" xfId="0" applyNumberFormat="1" applyFont="1" applyFill="1" applyBorder="1" applyAlignment="1">
      <alignment/>
    </xf>
    <xf numFmtId="179" fontId="4" fillId="33" borderId="0" xfId="0" applyNumberFormat="1" applyFont="1" applyFill="1" applyAlignment="1" applyProtection="1">
      <alignment/>
      <protection/>
    </xf>
    <xf numFmtId="180" fontId="6" fillId="33" borderId="0" xfId="0" applyNumberFormat="1" applyFont="1" applyFill="1" applyBorder="1" applyAlignment="1" applyProtection="1">
      <alignment horizontal="right"/>
      <protection/>
    </xf>
    <xf numFmtId="180" fontId="4" fillId="33" borderId="0" xfId="0" applyNumberFormat="1" applyFont="1" applyFill="1" applyBorder="1" applyAlignment="1">
      <alignment horizontal="right"/>
    </xf>
    <xf numFmtId="180" fontId="6" fillId="33" borderId="0" xfId="0" applyNumberFormat="1" applyFont="1" applyFill="1" applyBorder="1" applyAlignment="1">
      <alignment/>
    </xf>
    <xf numFmtId="180" fontId="4" fillId="33" borderId="10" xfId="0" applyNumberFormat="1" applyFont="1" applyFill="1" applyBorder="1" applyAlignment="1">
      <alignment/>
    </xf>
    <xf numFmtId="180" fontId="8" fillId="33" borderId="0" xfId="0" applyNumberFormat="1" applyFont="1" applyFill="1" applyBorder="1" applyAlignment="1">
      <alignment/>
    </xf>
    <xf numFmtId="180" fontId="6" fillId="33" borderId="10" xfId="0" applyNumberFormat="1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6" fillId="34" borderId="12" xfId="0" applyFont="1" applyFill="1" applyBorder="1" applyAlignment="1">
      <alignment/>
    </xf>
    <xf numFmtId="0" fontId="6" fillId="34" borderId="13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0" fontId="6" fillId="34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179" fontId="4" fillId="0" borderId="0" xfId="0" applyNumberFormat="1" applyFont="1" applyAlignment="1" applyProtection="1">
      <alignment horizontal="right"/>
      <protection/>
    </xf>
    <xf numFmtId="0" fontId="6" fillId="34" borderId="14" xfId="0" applyFont="1" applyFill="1" applyBorder="1" applyAlignment="1" quotePrefix="1">
      <alignment horizontal="right"/>
    </xf>
    <xf numFmtId="0" fontId="4" fillId="35" borderId="15" xfId="0" applyFont="1" applyFill="1" applyBorder="1" applyAlignment="1">
      <alignment horizontal="right"/>
    </xf>
    <xf numFmtId="180" fontId="6" fillId="33" borderId="15" xfId="0" applyNumberFormat="1" applyFont="1" applyFill="1" applyBorder="1" applyAlignment="1">
      <alignment horizontal="right"/>
    </xf>
    <xf numFmtId="180" fontId="4" fillId="35" borderId="15" xfId="0" applyNumberFormat="1" applyFont="1" applyFill="1" applyBorder="1" applyAlignment="1">
      <alignment horizontal="right"/>
    </xf>
    <xf numFmtId="0" fontId="4" fillId="33" borderId="15" xfId="0" applyFont="1" applyFill="1" applyBorder="1" applyAlignment="1">
      <alignment horizontal="right"/>
    </xf>
    <xf numFmtId="0" fontId="6" fillId="33" borderId="15" xfId="0" applyFont="1" applyFill="1" applyBorder="1" applyAlignment="1">
      <alignment horizontal="right"/>
    </xf>
    <xf numFmtId="180" fontId="4" fillId="33" borderId="15" xfId="0" applyNumberFormat="1" applyFont="1" applyFill="1" applyBorder="1" applyAlignment="1" applyProtection="1">
      <alignment horizontal="right"/>
      <protection/>
    </xf>
    <xf numFmtId="180" fontId="4" fillId="35" borderId="15" xfId="0" applyNumberFormat="1" applyFont="1" applyFill="1" applyBorder="1" applyAlignment="1" applyProtection="1">
      <alignment horizontal="right"/>
      <protection/>
    </xf>
    <xf numFmtId="180" fontId="6" fillId="35" borderId="15" xfId="0" applyNumberFormat="1" applyFont="1" applyFill="1" applyBorder="1" applyAlignment="1">
      <alignment horizontal="right"/>
    </xf>
    <xf numFmtId="180" fontId="4" fillId="35" borderId="15" xfId="0" applyNumberFormat="1" applyFont="1" applyFill="1" applyBorder="1" applyAlignment="1" applyProtection="1" quotePrefix="1">
      <alignment horizontal="right"/>
      <protection/>
    </xf>
    <xf numFmtId="0" fontId="4" fillId="34" borderId="15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180" fontId="6" fillId="33" borderId="15" xfId="0" applyNumberFormat="1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2" fontId="6" fillId="33" borderId="15" xfId="0" applyNumberFormat="1" applyFont="1" applyFill="1" applyBorder="1" applyAlignment="1">
      <alignment/>
    </xf>
    <xf numFmtId="2" fontId="4" fillId="35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180" fontId="6" fillId="35" borderId="15" xfId="0" applyNumberFormat="1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2" fontId="6" fillId="35" borderId="15" xfId="0" applyNumberFormat="1" applyFont="1" applyFill="1" applyBorder="1" applyAlignment="1">
      <alignment/>
    </xf>
    <xf numFmtId="2" fontId="4" fillId="33" borderId="15" xfId="0" applyNumberFormat="1" applyFont="1" applyFill="1" applyBorder="1" applyAlignment="1" applyProtection="1" quotePrefix="1">
      <alignment horizontal="right"/>
      <protection/>
    </xf>
    <xf numFmtId="2" fontId="4" fillId="35" borderId="15" xfId="0" applyNumberFormat="1" applyFont="1" applyFill="1" applyBorder="1" applyAlignment="1" applyProtection="1" quotePrefix="1">
      <alignment horizontal="right"/>
      <protection/>
    </xf>
    <xf numFmtId="0" fontId="4" fillId="33" borderId="16" xfId="0" applyFont="1" applyFill="1" applyBorder="1" applyAlignment="1">
      <alignment/>
    </xf>
    <xf numFmtId="0" fontId="4" fillId="34" borderId="16" xfId="0" applyFont="1" applyFill="1" applyBorder="1" applyAlignment="1" applyProtection="1">
      <alignment horizontal="fill"/>
      <protection/>
    </xf>
    <xf numFmtId="0" fontId="6" fillId="34" borderId="15" xfId="0" applyFont="1" applyFill="1" applyBorder="1" applyAlignment="1" applyProtection="1">
      <alignment horizontal="right"/>
      <protection/>
    </xf>
    <xf numFmtId="0" fontId="6" fillId="34" borderId="16" xfId="0" applyFont="1" applyFill="1" applyBorder="1" applyAlignment="1" applyProtection="1">
      <alignment horizontal="fill"/>
      <protection/>
    </xf>
    <xf numFmtId="0" fontId="6" fillId="35" borderId="15" xfId="0" applyFont="1" applyFill="1" applyBorder="1" applyAlignment="1" applyProtection="1">
      <alignment horizontal="fill"/>
      <protection/>
    </xf>
    <xf numFmtId="180" fontId="4" fillId="33" borderId="15" xfId="0" applyNumberFormat="1" applyFont="1" applyFill="1" applyBorder="1" applyAlignment="1" applyProtection="1" quotePrefix="1">
      <alignment horizontal="right"/>
      <protection/>
    </xf>
    <xf numFmtId="180" fontId="4" fillId="35" borderId="15" xfId="0" applyNumberFormat="1" applyFont="1" applyFill="1" applyBorder="1" applyAlignment="1">
      <alignment/>
    </xf>
    <xf numFmtId="180" fontId="4" fillId="33" borderId="15" xfId="0" applyNumberFormat="1" applyFont="1" applyFill="1" applyBorder="1" applyAlignment="1">
      <alignment/>
    </xf>
    <xf numFmtId="180" fontId="6" fillId="33" borderId="15" xfId="0" applyNumberFormat="1" applyFont="1" applyFill="1" applyBorder="1" applyAlignment="1" applyProtection="1" quotePrefix="1">
      <alignment horizontal="right"/>
      <protection/>
    </xf>
    <xf numFmtId="180" fontId="8" fillId="35" borderId="15" xfId="0" applyNumberFormat="1" applyFont="1" applyFill="1" applyBorder="1" applyAlignment="1">
      <alignment/>
    </xf>
    <xf numFmtId="180" fontId="8" fillId="33" borderId="15" xfId="0" applyNumberFormat="1" applyFont="1" applyFill="1" applyBorder="1" applyAlignment="1">
      <alignment/>
    </xf>
    <xf numFmtId="180" fontId="4" fillId="33" borderId="16" xfId="0" applyNumberFormat="1" applyFont="1" applyFill="1" applyBorder="1" applyAlignment="1">
      <alignment/>
    </xf>
    <xf numFmtId="0" fontId="6" fillId="34" borderId="14" xfId="0" applyFont="1" applyFill="1" applyBorder="1" applyAlignment="1">
      <alignment horizontal="right"/>
    </xf>
    <xf numFmtId="0" fontId="8" fillId="35" borderId="15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180" fontId="6" fillId="35" borderId="15" xfId="0" applyNumberFormat="1" applyFont="1" applyFill="1" applyBorder="1" applyAlignment="1" applyProtection="1">
      <alignment/>
      <protection/>
    </xf>
    <xf numFmtId="180" fontId="6" fillId="33" borderId="15" xfId="0" applyNumberFormat="1" applyFont="1" applyFill="1" applyBorder="1" applyAlignment="1" applyProtection="1">
      <alignment/>
      <protection/>
    </xf>
    <xf numFmtId="180" fontId="4" fillId="33" borderId="15" xfId="0" applyNumberFormat="1" applyFont="1" applyFill="1" applyBorder="1" applyAlignment="1">
      <alignment horizontal="right"/>
    </xf>
    <xf numFmtId="180" fontId="6" fillId="33" borderId="15" xfId="0" applyNumberFormat="1" applyFont="1" applyFill="1" applyBorder="1" applyAlignment="1" applyProtection="1">
      <alignment horizontal="right"/>
      <protection/>
    </xf>
    <xf numFmtId="180" fontId="8" fillId="35" borderId="15" xfId="0" applyNumberFormat="1" applyFont="1" applyFill="1" applyBorder="1" applyAlignment="1">
      <alignment horizontal="right"/>
    </xf>
    <xf numFmtId="180" fontId="6" fillId="33" borderId="16" xfId="0" applyNumberFormat="1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7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4" fillId="35" borderId="0" xfId="0" applyFont="1" applyFill="1" applyAlignment="1" quotePrefix="1">
      <alignment horizontal="left"/>
    </xf>
    <xf numFmtId="0" fontId="4" fillId="35" borderId="0" xfId="0" applyFont="1" applyFill="1" applyAlignment="1">
      <alignment horizontal="left"/>
    </xf>
    <xf numFmtId="0" fontId="6" fillId="35" borderId="11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1" fillId="34" borderId="10" xfId="0" applyFont="1" applyFill="1" applyBorder="1" applyAlignment="1" applyProtection="1">
      <alignment horizontal="right"/>
      <protection/>
    </xf>
    <xf numFmtId="0" fontId="7" fillId="34" borderId="18" xfId="0" applyFont="1" applyFill="1" applyBorder="1" applyAlignment="1">
      <alignment/>
    </xf>
    <xf numFmtId="0" fontId="7" fillId="34" borderId="19" xfId="0" applyFont="1" applyFill="1" applyBorder="1" applyAlignment="1">
      <alignment/>
    </xf>
    <xf numFmtId="0" fontId="7" fillId="34" borderId="19" xfId="0" applyFont="1" applyFill="1" applyBorder="1" applyAlignment="1" applyProtection="1">
      <alignment horizontal="right"/>
      <protection/>
    </xf>
    <xf numFmtId="0" fontId="7" fillId="34" borderId="19" xfId="0" applyFont="1" applyFill="1" applyBorder="1" applyAlignment="1">
      <alignment horizontal="right"/>
    </xf>
    <xf numFmtId="0" fontId="7" fillId="34" borderId="20" xfId="0" applyFont="1" applyFill="1" applyBorder="1" applyAlignment="1">
      <alignment horizontal="right"/>
    </xf>
    <xf numFmtId="0" fontId="7" fillId="34" borderId="21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center"/>
      <protection/>
    </xf>
    <xf numFmtId="0" fontId="5" fillId="34" borderId="22" xfId="0" applyFont="1" applyFill="1" applyBorder="1" applyAlignment="1" applyProtection="1">
      <alignment horizontal="center"/>
      <protection/>
    </xf>
    <xf numFmtId="0" fontId="7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7" fillId="34" borderId="22" xfId="0" applyFont="1" applyFill="1" applyBorder="1" applyAlignment="1">
      <alignment horizontal="right"/>
    </xf>
    <xf numFmtId="0" fontId="5" fillId="34" borderId="21" xfId="0" applyFont="1" applyFill="1" applyBorder="1" applyAlignment="1" applyProtection="1">
      <alignment horizontal="center"/>
      <protection/>
    </xf>
    <xf numFmtId="0" fontId="11" fillId="34" borderId="23" xfId="0" applyFont="1" applyFill="1" applyBorder="1" applyAlignment="1" applyProtection="1">
      <alignment horizontal="right"/>
      <protection/>
    </xf>
    <xf numFmtId="0" fontId="11" fillId="34" borderId="24" xfId="0" applyFont="1" applyFill="1" applyBorder="1" applyAlignment="1" applyProtection="1">
      <alignment horizontal="right"/>
      <protection/>
    </xf>
    <xf numFmtId="0" fontId="4" fillId="34" borderId="25" xfId="0" applyFont="1" applyFill="1" applyBorder="1" applyAlignment="1">
      <alignment/>
    </xf>
    <xf numFmtId="0" fontId="6" fillId="34" borderId="26" xfId="0" applyFont="1" applyFill="1" applyBorder="1" applyAlignment="1" applyProtection="1">
      <alignment horizontal="center"/>
      <protection/>
    </xf>
    <xf numFmtId="0" fontId="6" fillId="34" borderId="21" xfId="0" applyFont="1" applyFill="1" applyBorder="1" applyAlignment="1" applyProtection="1">
      <alignment/>
      <protection/>
    </xf>
    <xf numFmtId="0" fontId="7" fillId="34" borderId="24" xfId="0" applyFont="1" applyFill="1" applyBorder="1" applyAlignment="1">
      <alignment horizontal="right"/>
    </xf>
    <xf numFmtId="0" fontId="6" fillId="34" borderId="0" xfId="0" applyFont="1" applyFill="1" applyBorder="1" applyAlignment="1" quotePrefix="1">
      <alignment horizontal="right"/>
    </xf>
    <xf numFmtId="0" fontId="6" fillId="34" borderId="27" xfId="0" applyFont="1" applyFill="1" applyBorder="1" applyAlignment="1" quotePrefix="1">
      <alignment horizontal="right"/>
    </xf>
    <xf numFmtId="0" fontId="4" fillId="34" borderId="23" xfId="0" applyFont="1" applyFill="1" applyBorder="1" applyAlignment="1">
      <alignment/>
    </xf>
    <xf numFmtId="0" fontId="7" fillId="34" borderId="28" xfId="0" applyFont="1" applyFill="1" applyBorder="1" applyAlignment="1">
      <alignment horizontal="right"/>
    </xf>
    <xf numFmtId="0" fontId="4" fillId="34" borderId="21" xfId="0" applyFont="1" applyFill="1" applyBorder="1" applyAlignment="1">
      <alignment/>
    </xf>
    <xf numFmtId="0" fontId="6" fillId="34" borderId="29" xfId="0" applyFont="1" applyFill="1" applyBorder="1" applyAlignment="1">
      <alignment horizontal="right"/>
    </xf>
    <xf numFmtId="0" fontId="4" fillId="35" borderId="0" xfId="0" applyFont="1" applyFill="1" applyBorder="1" applyAlignment="1">
      <alignment horizontal="right"/>
    </xf>
    <xf numFmtId="0" fontId="4" fillId="35" borderId="29" xfId="0" applyFont="1" applyFill="1" applyBorder="1" applyAlignment="1">
      <alignment horizontal="right"/>
    </xf>
    <xf numFmtId="0" fontId="6" fillId="34" borderId="21" xfId="0" applyFont="1" applyFill="1" applyBorder="1" applyAlignment="1">
      <alignment horizontal="center"/>
    </xf>
    <xf numFmtId="180" fontId="6" fillId="33" borderId="29" xfId="0" applyNumberFormat="1" applyFont="1" applyFill="1" applyBorder="1" applyAlignment="1">
      <alignment horizontal="right"/>
    </xf>
    <xf numFmtId="0" fontId="6" fillId="35" borderId="0" xfId="0" applyFont="1" applyFill="1" applyBorder="1" applyAlignment="1">
      <alignment horizontal="right"/>
    </xf>
    <xf numFmtId="2" fontId="6" fillId="35" borderId="29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2" fontId="6" fillId="33" borderId="29" xfId="0" applyNumberFormat="1" applyFont="1" applyFill="1" applyBorder="1" applyAlignment="1">
      <alignment horizontal="right"/>
    </xf>
    <xf numFmtId="180" fontId="4" fillId="35" borderId="29" xfId="0" applyNumberFormat="1" applyFont="1" applyFill="1" applyBorder="1" applyAlignment="1">
      <alignment horizontal="right"/>
    </xf>
    <xf numFmtId="180" fontId="4" fillId="33" borderId="0" xfId="0" applyNumberFormat="1" applyFont="1" applyFill="1" applyBorder="1" applyAlignment="1" applyProtection="1" quotePrefix="1">
      <alignment horizontal="right"/>
      <protection/>
    </xf>
    <xf numFmtId="0" fontId="4" fillId="33" borderId="29" xfId="0" applyFont="1" applyFill="1" applyBorder="1" applyAlignment="1">
      <alignment horizontal="right"/>
    </xf>
    <xf numFmtId="180" fontId="4" fillId="35" borderId="0" xfId="0" applyNumberFormat="1" applyFont="1" applyFill="1" applyBorder="1" applyAlignment="1" applyProtection="1" quotePrefix="1">
      <alignment horizontal="right"/>
      <protection/>
    </xf>
    <xf numFmtId="2" fontId="6" fillId="33" borderId="0" xfId="0" applyNumberFormat="1" applyFont="1" applyFill="1" applyBorder="1" applyAlignment="1">
      <alignment horizontal="right"/>
    </xf>
    <xf numFmtId="0" fontId="6" fillId="33" borderId="29" xfId="0" applyFont="1" applyFill="1" applyBorder="1" applyAlignment="1">
      <alignment horizontal="right"/>
    </xf>
    <xf numFmtId="2" fontId="4" fillId="35" borderId="0" xfId="0" applyNumberFormat="1" applyFont="1" applyFill="1" applyBorder="1" applyAlignment="1">
      <alignment horizontal="right"/>
    </xf>
    <xf numFmtId="180" fontId="4" fillId="33" borderId="29" xfId="0" applyNumberFormat="1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>
      <alignment/>
    </xf>
    <xf numFmtId="2" fontId="4" fillId="35" borderId="29" xfId="0" applyNumberFormat="1" applyFont="1" applyFill="1" applyBorder="1" applyAlignment="1">
      <alignment horizontal="right"/>
    </xf>
    <xf numFmtId="180" fontId="4" fillId="35" borderId="29" xfId="0" applyNumberFormat="1" applyFont="1" applyFill="1" applyBorder="1" applyAlignment="1" applyProtection="1">
      <alignment horizontal="right"/>
      <protection/>
    </xf>
    <xf numFmtId="179" fontId="4" fillId="35" borderId="29" xfId="0" applyNumberFormat="1" applyFont="1" applyFill="1" applyBorder="1" applyAlignment="1" applyProtection="1">
      <alignment horizontal="right"/>
      <protection/>
    </xf>
    <xf numFmtId="183" fontId="4" fillId="33" borderId="29" xfId="0" applyNumberFormat="1" applyFont="1" applyFill="1" applyBorder="1" applyAlignment="1" applyProtection="1">
      <alignment horizontal="right"/>
      <protection/>
    </xf>
    <xf numFmtId="183" fontId="6" fillId="33" borderId="29" xfId="0" applyNumberFormat="1" applyFont="1" applyFill="1" applyBorder="1" applyAlignment="1" applyProtection="1">
      <alignment horizontal="right"/>
      <protection/>
    </xf>
    <xf numFmtId="183" fontId="4" fillId="35" borderId="29" xfId="0" applyNumberFormat="1" applyFont="1" applyFill="1" applyBorder="1" applyAlignment="1" applyProtection="1">
      <alignment horizontal="right"/>
      <protection/>
    </xf>
    <xf numFmtId="0" fontId="6" fillId="34" borderId="0" xfId="0" applyFont="1" applyFill="1" applyBorder="1" applyAlignment="1">
      <alignment/>
    </xf>
    <xf numFmtId="179" fontId="4" fillId="33" borderId="29" xfId="0" applyNumberFormat="1" applyFont="1" applyFill="1" applyBorder="1" applyAlignment="1" applyProtection="1">
      <alignment horizontal="right"/>
      <protection/>
    </xf>
    <xf numFmtId="0" fontId="4" fillId="34" borderId="30" xfId="0" applyFont="1" applyFill="1" applyBorder="1" applyAlignment="1">
      <alignment/>
    </xf>
    <xf numFmtId="0" fontId="4" fillId="34" borderId="31" xfId="0" applyFont="1" applyFill="1" applyBorder="1" applyAlignment="1">
      <alignment/>
    </xf>
    <xf numFmtId="180" fontId="4" fillId="33" borderId="32" xfId="0" applyNumberFormat="1" applyFont="1" applyFill="1" applyBorder="1" applyAlignment="1">
      <alignment/>
    </xf>
    <xf numFmtId="180" fontId="4" fillId="33" borderId="31" xfId="0" applyNumberFormat="1" applyFont="1" applyFill="1" applyBorder="1" applyAlignment="1">
      <alignment/>
    </xf>
    <xf numFmtId="0" fontId="4" fillId="33" borderId="32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1" xfId="0" applyFont="1" applyFill="1" applyBorder="1" applyAlignment="1">
      <alignment horizontal="right"/>
    </xf>
    <xf numFmtId="179" fontId="4" fillId="33" borderId="33" xfId="0" applyNumberFormat="1" applyFont="1" applyFill="1" applyBorder="1" applyAlignment="1" applyProtection="1">
      <alignment horizontal="right"/>
      <protection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/>
    </xf>
    <xf numFmtId="180" fontId="6" fillId="35" borderId="34" xfId="0" applyNumberFormat="1" applyFont="1" applyFill="1" applyBorder="1" applyAlignment="1">
      <alignment horizontal="right"/>
    </xf>
    <xf numFmtId="180" fontId="6" fillId="35" borderId="19" xfId="0" applyNumberFormat="1" applyFont="1" applyFill="1" applyBorder="1" applyAlignment="1">
      <alignment horizontal="right"/>
    </xf>
    <xf numFmtId="0" fontId="6" fillId="35" borderId="19" xfId="0" applyFont="1" applyFill="1" applyBorder="1" applyAlignment="1">
      <alignment/>
    </xf>
    <xf numFmtId="0" fontId="6" fillId="35" borderId="34" xfId="0" applyFont="1" applyFill="1" applyBorder="1" applyAlignment="1">
      <alignment/>
    </xf>
    <xf numFmtId="180" fontId="6" fillId="35" borderId="19" xfId="0" applyNumberFormat="1" applyFont="1" applyFill="1" applyBorder="1" applyAlignment="1">
      <alignment/>
    </xf>
    <xf numFmtId="180" fontId="6" fillId="35" borderId="34" xfId="0" applyNumberFormat="1" applyFont="1" applyFill="1" applyBorder="1" applyAlignment="1">
      <alignment/>
    </xf>
    <xf numFmtId="2" fontId="6" fillId="35" borderId="19" xfId="0" applyNumberFormat="1" applyFont="1" applyFill="1" applyBorder="1" applyAlignment="1">
      <alignment horizontal="right"/>
    </xf>
    <xf numFmtId="180" fontId="6" fillId="35" borderId="35" xfId="0" applyNumberFormat="1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horizontal="right"/>
    </xf>
    <xf numFmtId="0" fontId="6" fillId="35" borderId="29" xfId="0" applyFont="1" applyFill="1" applyBorder="1" applyAlignment="1">
      <alignment horizontal="right"/>
    </xf>
    <xf numFmtId="180" fontId="4" fillId="35" borderId="29" xfId="0" applyNumberFormat="1" applyFont="1" applyFill="1" applyBorder="1" applyAlignment="1" applyProtection="1" quotePrefix="1">
      <alignment horizontal="right"/>
      <protection/>
    </xf>
    <xf numFmtId="0" fontId="8" fillId="34" borderId="21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>
      <alignment/>
    </xf>
    <xf numFmtId="2" fontId="6" fillId="35" borderId="0" xfId="0" applyNumberFormat="1" applyFont="1" applyFill="1" applyBorder="1" applyAlignment="1">
      <alignment horizontal="right"/>
    </xf>
    <xf numFmtId="0" fontId="10" fillId="34" borderId="21" xfId="0" applyFont="1" applyFill="1" applyBorder="1" applyAlignment="1">
      <alignment/>
    </xf>
    <xf numFmtId="0" fontId="4" fillId="33" borderId="28" xfId="0" applyFont="1" applyFill="1" applyBorder="1" applyAlignment="1">
      <alignment horizontal="right"/>
    </xf>
    <xf numFmtId="0" fontId="6" fillId="35" borderId="25" xfId="0" applyFont="1" applyFill="1" applyBorder="1" applyAlignment="1" applyProtection="1">
      <alignment horizontal="left"/>
      <protection/>
    </xf>
    <xf numFmtId="0" fontId="4" fillId="35" borderId="22" xfId="0" applyFont="1" applyFill="1" applyBorder="1" applyAlignment="1">
      <alignment horizontal="right"/>
    </xf>
    <xf numFmtId="0" fontId="6" fillId="35" borderId="21" xfId="0" applyFont="1" applyFill="1" applyBorder="1" applyAlignment="1" applyProtection="1">
      <alignment horizontal="left"/>
      <protection/>
    </xf>
    <xf numFmtId="0" fontId="4" fillId="35" borderId="21" xfId="0" applyFont="1" applyFill="1" applyBorder="1" applyAlignment="1" applyProtection="1">
      <alignment horizontal="left"/>
      <protection/>
    </xf>
    <xf numFmtId="0" fontId="4" fillId="35" borderId="21" xfId="0" applyFont="1" applyFill="1" applyBorder="1" applyAlignment="1" applyProtection="1">
      <alignment horizontal="left"/>
      <protection/>
    </xf>
    <xf numFmtId="0" fontId="4" fillId="35" borderId="30" xfId="0" applyFont="1" applyFill="1" applyBorder="1" applyAlignment="1" applyProtection="1" quotePrefix="1">
      <alignment horizontal="left"/>
      <protection/>
    </xf>
    <xf numFmtId="0" fontId="4" fillId="35" borderId="31" xfId="0" applyFont="1" applyFill="1" applyBorder="1" applyAlignment="1" applyProtection="1">
      <alignment horizontal="left"/>
      <protection/>
    </xf>
    <xf numFmtId="180" fontId="6" fillId="35" borderId="31" xfId="0" applyNumberFormat="1" applyFont="1" applyFill="1" applyBorder="1" applyAlignment="1">
      <alignment/>
    </xf>
    <xf numFmtId="0" fontId="4" fillId="35" borderId="31" xfId="0" applyFont="1" applyFill="1" applyBorder="1" applyAlignment="1">
      <alignment/>
    </xf>
    <xf numFmtId="180" fontId="4" fillId="35" borderId="31" xfId="0" applyNumberFormat="1" applyFont="1" applyFill="1" applyBorder="1" applyAlignment="1">
      <alignment/>
    </xf>
    <xf numFmtId="0" fontId="4" fillId="35" borderId="31" xfId="0" applyFont="1" applyFill="1" applyBorder="1" applyAlignment="1">
      <alignment horizontal="right"/>
    </xf>
    <xf numFmtId="0" fontId="4" fillId="35" borderId="36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204"/>
  <sheetViews>
    <sheetView showGridLines="0" tabSelected="1" view="pageBreakPreview" zoomScaleNormal="75" zoomScaleSheetLayoutView="100" zoomScalePageLayoutView="0" workbookViewId="0" topLeftCell="A56">
      <selection activeCell="F82" sqref="F82"/>
    </sheetView>
  </sheetViews>
  <sheetFormatPr defaultColWidth="9.625" defaultRowHeight="12.75"/>
  <cols>
    <col min="1" max="1" width="3.75390625" style="5" customWidth="1"/>
    <col min="2" max="2" width="24.375" style="5" customWidth="1"/>
    <col min="3" max="3" width="9.00390625" style="1" customWidth="1"/>
    <col min="4" max="4" width="9.375" style="1" customWidth="1"/>
    <col min="5" max="6" width="9.00390625" style="1" customWidth="1"/>
    <col min="7" max="7" width="10.125" style="1" customWidth="1"/>
    <col min="8" max="9" width="8.875" style="1" customWidth="1"/>
    <col min="10" max="12" width="9.00390625" style="1" customWidth="1"/>
    <col min="13" max="13" width="8.625" style="1" customWidth="1"/>
    <col min="14" max="14" width="9.625" style="1" customWidth="1"/>
    <col min="15" max="16" width="9.625" style="56" customWidth="1"/>
    <col min="17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16" ht="15.75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6"/>
      <c r="M1" s="115"/>
      <c r="N1" s="115"/>
      <c r="O1" s="117"/>
      <c r="P1" s="118"/>
    </row>
    <row r="2" spans="1:16" ht="15.75">
      <c r="A2" s="119"/>
      <c r="B2" s="120" t="s">
        <v>17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1"/>
    </row>
    <row r="3" spans="1:20" ht="15.75">
      <c r="A3" s="119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3"/>
      <c r="P3" s="124"/>
      <c r="T3" s="2"/>
    </row>
    <row r="4" spans="1:21" ht="15.75">
      <c r="A4" s="125" t="s">
        <v>49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1"/>
      <c r="T4" s="2"/>
      <c r="U4" s="2"/>
    </row>
    <row r="5" spans="1:21" ht="15.75">
      <c r="A5" s="126" t="s">
        <v>78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27"/>
      <c r="T5" s="2"/>
      <c r="U5" s="2"/>
    </row>
    <row r="6" spans="1:21" ht="15.75" customHeight="1">
      <c r="A6" s="128"/>
      <c r="B6" s="49"/>
      <c r="C6" s="107" t="s">
        <v>42</v>
      </c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29"/>
      <c r="T6" s="2"/>
      <c r="U6" s="2"/>
    </row>
    <row r="7" spans="1:21" ht="15.75">
      <c r="A7" s="130"/>
      <c r="B7" s="50" t="s">
        <v>1</v>
      </c>
      <c r="C7" s="6"/>
      <c r="D7" s="6"/>
      <c r="E7" s="7"/>
      <c r="F7" s="6"/>
      <c r="G7" s="6"/>
      <c r="H7" s="6"/>
      <c r="I7" s="6"/>
      <c r="J7" s="7"/>
      <c r="K7" s="7"/>
      <c r="L7" s="7"/>
      <c r="M7" s="8"/>
      <c r="N7" s="8"/>
      <c r="O7" s="51"/>
      <c r="P7" s="131"/>
      <c r="T7" s="2"/>
      <c r="U7" s="2"/>
    </row>
    <row r="8" spans="1:21" ht="12.75">
      <c r="A8" s="130"/>
      <c r="B8" s="106" t="s">
        <v>2</v>
      </c>
      <c r="C8" s="95" t="s">
        <v>21</v>
      </c>
      <c r="D8" s="95" t="s">
        <v>22</v>
      </c>
      <c r="E8" s="53" t="s">
        <v>23</v>
      </c>
      <c r="F8" s="95" t="s">
        <v>25</v>
      </c>
      <c r="G8" s="53" t="s">
        <v>26</v>
      </c>
      <c r="H8" s="95" t="s">
        <v>27</v>
      </c>
      <c r="I8" s="53" t="s">
        <v>46</v>
      </c>
      <c r="J8" s="95" t="s">
        <v>47</v>
      </c>
      <c r="K8" s="53" t="s">
        <v>48</v>
      </c>
      <c r="L8" s="58" t="s">
        <v>70</v>
      </c>
      <c r="M8" s="132" t="s">
        <v>79</v>
      </c>
      <c r="N8" s="58" t="s">
        <v>80</v>
      </c>
      <c r="O8" s="53" t="s">
        <v>81</v>
      </c>
      <c r="P8" s="133" t="s">
        <v>83</v>
      </c>
      <c r="T8" s="2"/>
      <c r="U8" s="2"/>
    </row>
    <row r="9" spans="1:21" ht="15.75">
      <c r="A9" s="134"/>
      <c r="B9" s="8"/>
      <c r="C9" s="104"/>
      <c r="D9" s="104"/>
      <c r="E9" s="8"/>
      <c r="F9" s="104"/>
      <c r="G9" s="9" t="s">
        <v>0</v>
      </c>
      <c r="H9" s="84" t="s">
        <v>0</v>
      </c>
      <c r="I9" s="9"/>
      <c r="J9" s="84" t="s">
        <v>0</v>
      </c>
      <c r="K9" s="9" t="s">
        <v>0</v>
      </c>
      <c r="L9" s="84" t="s">
        <v>0</v>
      </c>
      <c r="M9" s="44"/>
      <c r="N9" s="68"/>
      <c r="O9" s="51"/>
      <c r="P9" s="135"/>
      <c r="T9" s="2"/>
      <c r="U9" s="2"/>
    </row>
    <row r="10" spans="1:21" ht="12.75">
      <c r="A10" s="136"/>
      <c r="B10" s="45" t="s">
        <v>3</v>
      </c>
      <c r="C10" s="85">
        <v>2</v>
      </c>
      <c r="D10" s="85">
        <v>3</v>
      </c>
      <c r="E10" s="10">
        <v>4</v>
      </c>
      <c r="F10" s="85">
        <v>5</v>
      </c>
      <c r="G10" s="10">
        <v>6</v>
      </c>
      <c r="H10" s="85">
        <v>7</v>
      </c>
      <c r="I10" s="10">
        <v>8</v>
      </c>
      <c r="J10" s="85">
        <v>9</v>
      </c>
      <c r="K10" s="10">
        <v>10</v>
      </c>
      <c r="L10" s="85">
        <v>11</v>
      </c>
      <c r="M10" s="11">
        <v>12</v>
      </c>
      <c r="N10" s="69">
        <v>13</v>
      </c>
      <c r="O10" s="53">
        <v>14</v>
      </c>
      <c r="P10" s="137">
        <v>15</v>
      </c>
      <c r="T10" s="2"/>
      <c r="U10" s="2"/>
    </row>
    <row r="11" spans="1:22" ht="15.75">
      <c r="A11" s="134"/>
      <c r="B11" s="12" t="s">
        <v>0</v>
      </c>
      <c r="C11" s="105"/>
      <c r="D11" s="105"/>
      <c r="E11" s="6"/>
      <c r="F11" s="105" t="s">
        <v>0</v>
      </c>
      <c r="G11" s="13" t="s">
        <v>0</v>
      </c>
      <c r="H11" s="86" t="s">
        <v>8</v>
      </c>
      <c r="I11" s="13"/>
      <c r="J11" s="86" t="s">
        <v>16</v>
      </c>
      <c r="K11" s="13" t="s">
        <v>0</v>
      </c>
      <c r="L11" s="86" t="s">
        <v>0</v>
      </c>
      <c r="M11" s="8"/>
      <c r="N11" s="70"/>
      <c r="O11" s="52"/>
      <c r="P11" s="135"/>
      <c r="T11" s="2"/>
      <c r="U11" s="2"/>
      <c r="V11" s="2"/>
    </row>
    <row r="12" spans="1:22" ht="15.75">
      <c r="A12" s="136"/>
      <c r="B12" s="48" t="s">
        <v>77</v>
      </c>
      <c r="C12" s="73"/>
      <c r="D12" s="73"/>
      <c r="E12" s="15"/>
      <c r="F12" s="73"/>
      <c r="G12" s="16"/>
      <c r="H12" s="87"/>
      <c r="I12" s="16"/>
      <c r="J12" s="87"/>
      <c r="K12" s="16"/>
      <c r="L12" s="87"/>
      <c r="M12" s="21"/>
      <c r="N12" s="71"/>
      <c r="O12" s="138"/>
      <c r="P12" s="139"/>
      <c r="T12" s="2"/>
      <c r="U12" s="2"/>
      <c r="V12" s="2"/>
    </row>
    <row r="13" spans="1:16" s="4" customFormat="1" ht="12.75">
      <c r="A13" s="140" t="s">
        <v>29</v>
      </c>
      <c r="B13" s="45" t="s">
        <v>76</v>
      </c>
      <c r="C13" s="60">
        <v>15496.7</v>
      </c>
      <c r="D13" s="60">
        <v>12716</v>
      </c>
      <c r="E13" s="33">
        <v>14325.4</v>
      </c>
      <c r="F13" s="60">
        <v>14374.7</v>
      </c>
      <c r="G13" s="33">
        <v>15083.6</v>
      </c>
      <c r="H13" s="60">
        <v>14095.7</v>
      </c>
      <c r="I13" s="33">
        <v>14054.4</v>
      </c>
      <c r="J13" s="74">
        <v>18755.8</v>
      </c>
      <c r="K13" s="40">
        <f aca="true" t="shared" si="0" ref="K13:P13">K14+K15</f>
        <v>22817.8</v>
      </c>
      <c r="L13" s="72">
        <f t="shared" si="0"/>
        <v>29298</v>
      </c>
      <c r="M13" s="40">
        <f t="shared" si="0"/>
        <v>24738.489999999998</v>
      </c>
      <c r="N13" s="72">
        <f t="shared" si="0"/>
        <v>19977.260000000002</v>
      </c>
      <c r="O13" s="33">
        <f t="shared" si="0"/>
        <v>26216.28</v>
      </c>
      <c r="P13" s="141">
        <f t="shared" si="0"/>
        <v>26962.76</v>
      </c>
    </row>
    <row r="14" spans="1:16" ht="12.75">
      <c r="A14" s="136"/>
      <c r="B14" s="45" t="s">
        <v>4</v>
      </c>
      <c r="C14" s="98">
        <v>14131.5</v>
      </c>
      <c r="D14" s="98">
        <v>11457.6</v>
      </c>
      <c r="E14" s="19">
        <v>12467.2</v>
      </c>
      <c r="F14" s="98">
        <v>12467.9</v>
      </c>
      <c r="G14" s="19">
        <v>13367.3</v>
      </c>
      <c r="H14" s="98">
        <v>12447.7</v>
      </c>
      <c r="I14" s="19">
        <v>12255.11</v>
      </c>
      <c r="J14" s="78">
        <v>16872</v>
      </c>
      <c r="K14" s="24">
        <v>20998.3</v>
      </c>
      <c r="L14" s="78">
        <v>27299.3</v>
      </c>
      <c r="M14" s="15">
        <v>22821.78</v>
      </c>
      <c r="N14" s="73">
        <v>18417.13</v>
      </c>
      <c r="O14" s="142">
        <v>25172.92</v>
      </c>
      <c r="P14" s="143">
        <v>26213.3</v>
      </c>
    </row>
    <row r="15" spans="1:16" s="4" customFormat="1" ht="12.75">
      <c r="A15" s="136"/>
      <c r="B15" s="45" t="s">
        <v>5</v>
      </c>
      <c r="C15" s="99">
        <v>1365.2</v>
      </c>
      <c r="D15" s="99">
        <v>1258.3</v>
      </c>
      <c r="E15" s="34">
        <v>1858.2</v>
      </c>
      <c r="F15" s="99">
        <v>1906.7</v>
      </c>
      <c r="G15" s="34">
        <v>1716.2</v>
      </c>
      <c r="H15" s="99">
        <f>H13-H14</f>
        <v>1648</v>
      </c>
      <c r="I15" s="34">
        <v>1799.33</v>
      </c>
      <c r="J15" s="72">
        <v>1883.76</v>
      </c>
      <c r="K15" s="40">
        <v>1819.5</v>
      </c>
      <c r="L15" s="72">
        <v>1998.7</v>
      </c>
      <c r="M15" s="40">
        <v>1916.71</v>
      </c>
      <c r="N15" s="74">
        <v>1560.13</v>
      </c>
      <c r="O15" s="144">
        <v>1043.36</v>
      </c>
      <c r="P15" s="145">
        <v>749.46</v>
      </c>
    </row>
    <row r="16" spans="1:16" ht="12.75">
      <c r="A16" s="136"/>
      <c r="B16" s="32"/>
      <c r="C16" s="65"/>
      <c r="D16" s="65"/>
      <c r="E16" s="20"/>
      <c r="F16" s="65"/>
      <c r="G16" s="20"/>
      <c r="H16" s="65"/>
      <c r="I16" s="20"/>
      <c r="J16" s="65"/>
      <c r="K16" s="20"/>
      <c r="L16" s="65"/>
      <c r="M16" s="14"/>
      <c r="N16" s="71"/>
      <c r="O16" s="138"/>
      <c r="P16" s="146"/>
    </row>
    <row r="17" spans="1:16" s="4" customFormat="1" ht="12.75">
      <c r="A17" s="136"/>
      <c r="B17" s="45" t="s">
        <v>50</v>
      </c>
      <c r="C17" s="88" t="s">
        <v>75</v>
      </c>
      <c r="D17" s="99">
        <f>D18+D19</f>
        <v>1.5</v>
      </c>
      <c r="E17" s="34">
        <f>E18+E19</f>
        <v>1.3</v>
      </c>
      <c r="F17" s="99">
        <f>F18+F19</f>
        <v>2</v>
      </c>
      <c r="G17" s="34">
        <f>G18+G19</f>
        <v>0.2</v>
      </c>
      <c r="H17" s="99">
        <f>H18+H19</f>
        <v>2</v>
      </c>
      <c r="I17" s="147" t="s">
        <v>75</v>
      </c>
      <c r="J17" s="88" t="s">
        <v>75</v>
      </c>
      <c r="K17" s="147" t="s">
        <v>75</v>
      </c>
      <c r="L17" s="88" t="s">
        <v>75</v>
      </c>
      <c r="M17" s="147" t="s">
        <v>75</v>
      </c>
      <c r="N17" s="64" t="s">
        <v>75</v>
      </c>
      <c r="O17" s="35" t="s">
        <v>75</v>
      </c>
      <c r="P17" s="148" t="s">
        <v>75</v>
      </c>
    </row>
    <row r="18" spans="1:16" ht="12.75">
      <c r="A18" s="136"/>
      <c r="B18" s="32" t="s">
        <v>9</v>
      </c>
      <c r="C18" s="67" t="s">
        <v>75</v>
      </c>
      <c r="D18" s="67" t="s">
        <v>75</v>
      </c>
      <c r="E18" s="149" t="s">
        <v>75</v>
      </c>
      <c r="F18" s="67" t="s">
        <v>75</v>
      </c>
      <c r="G18" s="149" t="s">
        <v>75</v>
      </c>
      <c r="H18" s="67" t="s">
        <v>75</v>
      </c>
      <c r="I18" s="149" t="s">
        <v>75</v>
      </c>
      <c r="J18" s="67" t="s">
        <v>75</v>
      </c>
      <c r="K18" s="149" t="s">
        <v>75</v>
      </c>
      <c r="L18" s="67" t="s">
        <v>75</v>
      </c>
      <c r="M18" s="149" t="s">
        <v>75</v>
      </c>
      <c r="N18" s="65" t="s">
        <v>75</v>
      </c>
      <c r="O18" s="20" t="s">
        <v>75</v>
      </c>
      <c r="P18" s="139" t="s">
        <v>75</v>
      </c>
    </row>
    <row r="19" spans="1:16" s="4" customFormat="1" ht="12.75">
      <c r="A19" s="136"/>
      <c r="B19" s="32" t="s">
        <v>10</v>
      </c>
      <c r="C19" s="88" t="s">
        <v>75</v>
      </c>
      <c r="D19" s="64">
        <v>1.5</v>
      </c>
      <c r="E19" s="36">
        <v>1.3</v>
      </c>
      <c r="F19" s="90">
        <v>2</v>
      </c>
      <c r="G19" s="36">
        <v>0.2</v>
      </c>
      <c r="H19" s="90">
        <v>2</v>
      </c>
      <c r="I19" s="147" t="s">
        <v>75</v>
      </c>
      <c r="J19" s="88" t="s">
        <v>75</v>
      </c>
      <c r="K19" s="147" t="s">
        <v>75</v>
      </c>
      <c r="L19" s="88" t="s">
        <v>75</v>
      </c>
      <c r="M19" s="147" t="s">
        <v>75</v>
      </c>
      <c r="N19" s="64" t="s">
        <v>75</v>
      </c>
      <c r="O19" s="35" t="s">
        <v>75</v>
      </c>
      <c r="P19" s="148" t="s">
        <v>75</v>
      </c>
    </row>
    <row r="20" spans="1:16" ht="12.75">
      <c r="A20" s="136"/>
      <c r="B20" s="32"/>
      <c r="C20" s="65"/>
      <c r="D20" s="65"/>
      <c r="E20" s="21"/>
      <c r="F20" s="89"/>
      <c r="G20" s="21"/>
      <c r="H20" s="89"/>
      <c r="I20" s="21"/>
      <c r="J20" s="71"/>
      <c r="K20" s="14"/>
      <c r="L20" s="71"/>
      <c r="M20" s="14"/>
      <c r="N20" s="59" t="s">
        <v>75</v>
      </c>
      <c r="O20" s="138" t="s">
        <v>75</v>
      </c>
      <c r="P20" s="139" t="s">
        <v>75</v>
      </c>
    </row>
    <row r="21" spans="1:16" s="4" customFormat="1" ht="12.75">
      <c r="A21" s="136"/>
      <c r="B21" s="45" t="s">
        <v>51</v>
      </c>
      <c r="C21" s="88" t="s">
        <v>75</v>
      </c>
      <c r="D21" s="99">
        <f>D22+D23</f>
        <v>54.8</v>
      </c>
      <c r="E21" s="34">
        <f>E22+E23</f>
        <v>52</v>
      </c>
      <c r="F21" s="99">
        <f>F22+F23</f>
        <v>15.7</v>
      </c>
      <c r="G21" s="147" t="s">
        <v>75</v>
      </c>
      <c r="H21" s="99">
        <f>H22+H23</f>
        <v>-15.4</v>
      </c>
      <c r="I21" s="34">
        <v>-1.97</v>
      </c>
      <c r="J21" s="88" t="s">
        <v>75</v>
      </c>
      <c r="K21" s="147" t="s">
        <v>75</v>
      </c>
      <c r="L21" s="88" t="s">
        <v>75</v>
      </c>
      <c r="M21" s="147" t="s">
        <v>75</v>
      </c>
      <c r="N21" s="64" t="s">
        <v>75</v>
      </c>
      <c r="O21" s="35" t="s">
        <v>75</v>
      </c>
      <c r="P21" s="148" t="s">
        <v>75</v>
      </c>
    </row>
    <row r="22" spans="1:16" ht="12.75">
      <c r="A22" s="136"/>
      <c r="B22" s="32" t="s">
        <v>9</v>
      </c>
      <c r="C22" s="67" t="s">
        <v>75</v>
      </c>
      <c r="D22" s="67" t="s">
        <v>75</v>
      </c>
      <c r="E22" s="20">
        <v>-0.4</v>
      </c>
      <c r="F22" s="67" t="s">
        <v>75</v>
      </c>
      <c r="G22" s="149" t="s">
        <v>75</v>
      </c>
      <c r="H22" s="67" t="s">
        <v>75</v>
      </c>
      <c r="I22" s="149" t="s">
        <v>75</v>
      </c>
      <c r="J22" s="67" t="s">
        <v>75</v>
      </c>
      <c r="K22" s="149" t="s">
        <v>75</v>
      </c>
      <c r="L22" s="67" t="s">
        <v>75</v>
      </c>
      <c r="M22" s="149" t="s">
        <v>75</v>
      </c>
      <c r="N22" s="65" t="s">
        <v>75</v>
      </c>
      <c r="O22" s="20" t="s">
        <v>75</v>
      </c>
      <c r="P22" s="139" t="s">
        <v>75</v>
      </c>
    </row>
    <row r="23" spans="1:16" s="4" customFormat="1" ht="12.75">
      <c r="A23" s="136"/>
      <c r="B23" s="32" t="s">
        <v>10</v>
      </c>
      <c r="C23" s="88" t="s">
        <v>75</v>
      </c>
      <c r="D23" s="64">
        <v>54.8</v>
      </c>
      <c r="E23" s="36">
        <v>52.4</v>
      </c>
      <c r="F23" s="90">
        <v>15.7</v>
      </c>
      <c r="G23" s="147" t="s">
        <v>75</v>
      </c>
      <c r="H23" s="90">
        <v>-15.4</v>
      </c>
      <c r="I23" s="36">
        <v>-2</v>
      </c>
      <c r="J23" s="88" t="s">
        <v>75</v>
      </c>
      <c r="K23" s="147" t="s">
        <v>75</v>
      </c>
      <c r="L23" s="88" t="s">
        <v>75</v>
      </c>
      <c r="M23" s="147" t="s">
        <v>75</v>
      </c>
      <c r="N23" s="64" t="s">
        <v>75</v>
      </c>
      <c r="O23" s="35" t="s">
        <v>75</v>
      </c>
      <c r="P23" s="148" t="s">
        <v>75</v>
      </c>
    </row>
    <row r="24" spans="1:16" ht="12.75">
      <c r="A24" s="136"/>
      <c r="B24" s="32"/>
      <c r="C24" s="65"/>
      <c r="D24" s="65"/>
      <c r="E24" s="21"/>
      <c r="F24" s="89"/>
      <c r="G24" s="21"/>
      <c r="H24" s="89"/>
      <c r="I24" s="21"/>
      <c r="J24" s="71"/>
      <c r="K24" s="14"/>
      <c r="L24" s="71"/>
      <c r="M24" s="14"/>
      <c r="N24" s="71"/>
      <c r="O24" s="138"/>
      <c r="P24" s="139"/>
    </row>
    <row r="25" spans="1:16" s="4" customFormat="1" ht="12.75">
      <c r="A25" s="136"/>
      <c r="B25" s="45" t="s">
        <v>52</v>
      </c>
      <c r="C25" s="99">
        <f aca="true" t="shared" si="1" ref="C25:H25">C26+C27</f>
        <v>26.6</v>
      </c>
      <c r="D25" s="99">
        <f t="shared" si="1"/>
        <v>51.7</v>
      </c>
      <c r="E25" s="34">
        <f t="shared" si="1"/>
        <v>40.9</v>
      </c>
      <c r="F25" s="99">
        <f t="shared" si="1"/>
        <v>53.2</v>
      </c>
      <c r="G25" s="34">
        <f t="shared" si="1"/>
        <v>23.2</v>
      </c>
      <c r="H25" s="99">
        <f t="shared" si="1"/>
        <v>4.4</v>
      </c>
      <c r="I25" s="34">
        <v>0.09</v>
      </c>
      <c r="J25" s="74">
        <v>22.8</v>
      </c>
      <c r="K25" s="147" t="s">
        <v>75</v>
      </c>
      <c r="L25" s="88" t="s">
        <v>75</v>
      </c>
      <c r="M25" s="147" t="s">
        <v>75</v>
      </c>
      <c r="N25" s="75">
        <v>16.03</v>
      </c>
      <c r="O25" s="150">
        <v>921.74</v>
      </c>
      <c r="P25" s="151">
        <v>225.78</v>
      </c>
    </row>
    <row r="26" spans="1:22" ht="12.75">
      <c r="A26" s="136"/>
      <c r="B26" s="32" t="s">
        <v>9</v>
      </c>
      <c r="C26" s="89">
        <v>26.6</v>
      </c>
      <c r="D26" s="89">
        <v>51.7</v>
      </c>
      <c r="E26" s="21">
        <v>40.9</v>
      </c>
      <c r="F26" s="89">
        <v>53.2</v>
      </c>
      <c r="G26" s="21">
        <v>23.2</v>
      </c>
      <c r="H26" s="89">
        <v>4.4</v>
      </c>
      <c r="I26" s="21">
        <v>0.09</v>
      </c>
      <c r="J26" s="71">
        <v>22.8</v>
      </c>
      <c r="K26" s="149" t="s">
        <v>75</v>
      </c>
      <c r="L26" s="67" t="s">
        <v>75</v>
      </c>
      <c r="M26" s="149" t="s">
        <v>75</v>
      </c>
      <c r="N26" s="76">
        <v>16.03</v>
      </c>
      <c r="O26" s="152">
        <v>921.74</v>
      </c>
      <c r="P26" s="139">
        <v>225.78</v>
      </c>
      <c r="T26" s="2"/>
      <c r="U26" s="2"/>
      <c r="V26" s="2"/>
    </row>
    <row r="27" spans="1:22" s="4" customFormat="1" ht="12.75">
      <c r="A27" s="136"/>
      <c r="B27" s="32" t="s">
        <v>10</v>
      </c>
      <c r="C27" s="88" t="s">
        <v>75</v>
      </c>
      <c r="D27" s="88" t="s">
        <v>75</v>
      </c>
      <c r="E27" s="147" t="s">
        <v>75</v>
      </c>
      <c r="F27" s="88" t="s">
        <v>75</v>
      </c>
      <c r="G27" s="147" t="s">
        <v>75</v>
      </c>
      <c r="H27" s="88" t="s">
        <v>75</v>
      </c>
      <c r="I27" s="147" t="s">
        <v>75</v>
      </c>
      <c r="J27" s="88" t="s">
        <v>75</v>
      </c>
      <c r="K27" s="147" t="s">
        <v>75</v>
      </c>
      <c r="L27" s="88" t="s">
        <v>75</v>
      </c>
      <c r="M27" s="147" t="s">
        <v>75</v>
      </c>
      <c r="N27" s="64" t="s">
        <v>75</v>
      </c>
      <c r="O27" s="35" t="s">
        <v>75</v>
      </c>
      <c r="P27" s="153" t="s">
        <v>75</v>
      </c>
      <c r="T27" s="37"/>
      <c r="U27" s="37"/>
      <c r="V27" s="37"/>
    </row>
    <row r="28" spans="1:22" ht="12.75">
      <c r="A28" s="136"/>
      <c r="B28" s="32"/>
      <c r="C28" s="65"/>
      <c r="D28" s="65"/>
      <c r="E28" s="20"/>
      <c r="F28" s="65"/>
      <c r="G28" s="20"/>
      <c r="H28" s="65"/>
      <c r="I28" s="14"/>
      <c r="J28" s="71"/>
      <c r="K28" s="14"/>
      <c r="L28" s="71"/>
      <c r="M28" s="14"/>
      <c r="N28" s="71"/>
      <c r="O28" s="138"/>
      <c r="P28" s="139"/>
      <c r="T28" s="2"/>
      <c r="U28" s="2"/>
      <c r="V28" s="2"/>
    </row>
    <row r="29" spans="1:16" s="4" customFormat="1" ht="12.75">
      <c r="A29" s="136"/>
      <c r="B29" s="45" t="s">
        <v>53</v>
      </c>
      <c r="C29" s="99">
        <f aca="true" t="shared" si="2" ref="C29:H29">C30+C31</f>
        <v>384.7</v>
      </c>
      <c r="D29" s="99">
        <f t="shared" si="2"/>
        <v>554.8</v>
      </c>
      <c r="E29" s="34">
        <f t="shared" si="2"/>
        <v>330.4</v>
      </c>
      <c r="F29" s="99">
        <f t="shared" si="2"/>
        <v>126.9</v>
      </c>
      <c r="G29" s="34">
        <f t="shared" si="2"/>
        <v>191.4</v>
      </c>
      <c r="H29" s="99">
        <f t="shared" si="2"/>
        <v>390.70000000000005</v>
      </c>
      <c r="I29" s="38">
        <v>245.3</v>
      </c>
      <c r="J29" s="72">
        <v>943.12</v>
      </c>
      <c r="K29" s="40">
        <f>K30+K31</f>
        <v>564.4</v>
      </c>
      <c r="L29" s="72">
        <v>1346.2</v>
      </c>
      <c r="M29" s="154">
        <f>M30+M31</f>
        <v>2142.48</v>
      </c>
      <c r="N29" s="74">
        <v>1441.97</v>
      </c>
      <c r="O29" s="144">
        <v>3187.58</v>
      </c>
      <c r="P29" s="151">
        <v>1481.81</v>
      </c>
    </row>
    <row r="30" spans="1:16" ht="12.75">
      <c r="A30" s="136"/>
      <c r="B30" s="32" t="s">
        <v>9</v>
      </c>
      <c r="C30" s="89">
        <v>294.7</v>
      </c>
      <c r="D30" s="89">
        <v>367.4</v>
      </c>
      <c r="E30" s="21">
        <v>197.4</v>
      </c>
      <c r="F30" s="89">
        <v>18</v>
      </c>
      <c r="G30" s="21">
        <v>34.4</v>
      </c>
      <c r="H30" s="89">
        <v>180.3</v>
      </c>
      <c r="I30" s="21">
        <v>144.75</v>
      </c>
      <c r="J30" s="71">
        <v>844.5</v>
      </c>
      <c r="K30" s="21">
        <v>486.4</v>
      </c>
      <c r="L30" s="89">
        <v>1089.9</v>
      </c>
      <c r="M30" s="14">
        <v>2043.08</v>
      </c>
      <c r="N30" s="71">
        <v>1379.89</v>
      </c>
      <c r="O30" s="138">
        <v>3122.01</v>
      </c>
      <c r="P30" s="155">
        <v>1426</v>
      </c>
    </row>
    <row r="31" spans="1:16" s="4" customFormat="1" ht="12.75">
      <c r="A31" s="136"/>
      <c r="B31" s="32" t="s">
        <v>10</v>
      </c>
      <c r="C31" s="90">
        <v>90</v>
      </c>
      <c r="D31" s="90">
        <v>187.4</v>
      </c>
      <c r="E31" s="36">
        <v>133</v>
      </c>
      <c r="F31" s="90">
        <v>108.9</v>
      </c>
      <c r="G31" s="36">
        <v>157</v>
      </c>
      <c r="H31" s="90">
        <v>210.4</v>
      </c>
      <c r="I31" s="36">
        <v>100.45</v>
      </c>
      <c r="J31" s="90">
        <v>98.62</v>
      </c>
      <c r="K31" s="36">
        <v>78</v>
      </c>
      <c r="L31" s="90">
        <v>256.4</v>
      </c>
      <c r="M31" s="47">
        <v>99.4</v>
      </c>
      <c r="N31" s="77">
        <v>62.08</v>
      </c>
      <c r="O31" s="54">
        <v>65.57</v>
      </c>
      <c r="P31" s="148">
        <v>55.81</v>
      </c>
    </row>
    <row r="32" spans="1:16" ht="12.75">
      <c r="A32" s="136"/>
      <c r="B32" s="32"/>
      <c r="C32" s="89"/>
      <c r="D32" s="89"/>
      <c r="E32" s="21"/>
      <c r="F32" s="89"/>
      <c r="G32" s="21"/>
      <c r="H32" s="89"/>
      <c r="I32" s="21"/>
      <c r="J32" s="71"/>
      <c r="K32" s="14"/>
      <c r="L32" s="71"/>
      <c r="M32" s="14"/>
      <c r="N32" s="71"/>
      <c r="O32" s="138"/>
      <c r="P32" s="139"/>
    </row>
    <row r="33" spans="1:22" s="4" customFormat="1" ht="12.75">
      <c r="A33" s="136"/>
      <c r="B33" s="45" t="s">
        <v>54</v>
      </c>
      <c r="C33" s="88" t="s">
        <v>75</v>
      </c>
      <c r="D33" s="99">
        <f>D34+D35</f>
        <v>2.2</v>
      </c>
      <c r="E33" s="34">
        <f>E34+E35</f>
        <v>0.2</v>
      </c>
      <c r="F33" s="88" t="s">
        <v>75</v>
      </c>
      <c r="G33" s="147" t="s">
        <v>75</v>
      </c>
      <c r="H33" s="88" t="s">
        <v>75</v>
      </c>
      <c r="I33" s="147" t="s">
        <v>75</v>
      </c>
      <c r="J33" s="74">
        <v>1.85</v>
      </c>
      <c r="K33" s="147" t="s">
        <v>75</v>
      </c>
      <c r="L33" s="88" t="s">
        <v>75</v>
      </c>
      <c r="M33" s="147" t="s">
        <v>75</v>
      </c>
      <c r="N33" s="64" t="s">
        <v>75</v>
      </c>
      <c r="O33" s="35" t="s">
        <v>75</v>
      </c>
      <c r="P33" s="153" t="s">
        <v>75</v>
      </c>
      <c r="Q33" s="37"/>
      <c r="R33" s="37"/>
      <c r="T33" s="37"/>
      <c r="U33" s="37"/>
      <c r="V33" s="37"/>
    </row>
    <row r="34" spans="1:22" ht="12.75">
      <c r="A34" s="136"/>
      <c r="B34" s="32" t="s">
        <v>9</v>
      </c>
      <c r="C34" s="67" t="s">
        <v>75</v>
      </c>
      <c r="D34" s="65">
        <v>2.2</v>
      </c>
      <c r="E34" s="21">
        <v>0.2</v>
      </c>
      <c r="F34" s="67" t="s">
        <v>75</v>
      </c>
      <c r="G34" s="149" t="s">
        <v>75</v>
      </c>
      <c r="H34" s="67" t="s">
        <v>75</v>
      </c>
      <c r="I34" s="149" t="s">
        <v>75</v>
      </c>
      <c r="J34" s="71">
        <v>1.85</v>
      </c>
      <c r="K34" s="149" t="s">
        <v>75</v>
      </c>
      <c r="L34" s="67" t="s">
        <v>75</v>
      </c>
      <c r="M34" s="149" t="s">
        <v>75</v>
      </c>
      <c r="N34" s="65" t="s">
        <v>75</v>
      </c>
      <c r="O34" s="20" t="s">
        <v>75</v>
      </c>
      <c r="P34" s="156" t="s">
        <v>75</v>
      </c>
      <c r="Q34" s="2"/>
      <c r="R34" s="2"/>
      <c r="T34" s="2"/>
      <c r="U34" s="2"/>
      <c r="V34" s="2"/>
    </row>
    <row r="35" spans="1:18" s="4" customFormat="1" ht="12.75">
      <c r="A35" s="136"/>
      <c r="B35" s="32" t="s">
        <v>10</v>
      </c>
      <c r="C35" s="88" t="s">
        <v>75</v>
      </c>
      <c r="D35" s="88" t="s">
        <v>75</v>
      </c>
      <c r="E35" s="147" t="s">
        <v>75</v>
      </c>
      <c r="F35" s="88" t="s">
        <v>75</v>
      </c>
      <c r="G35" s="147" t="s">
        <v>75</v>
      </c>
      <c r="H35" s="88" t="s">
        <v>75</v>
      </c>
      <c r="I35" s="147" t="s">
        <v>75</v>
      </c>
      <c r="J35" s="88" t="s">
        <v>75</v>
      </c>
      <c r="K35" s="147" t="s">
        <v>75</v>
      </c>
      <c r="L35" s="88" t="s">
        <v>75</v>
      </c>
      <c r="M35" s="147" t="s">
        <v>75</v>
      </c>
      <c r="N35" s="64" t="s">
        <v>75</v>
      </c>
      <c r="O35" s="35" t="s">
        <v>75</v>
      </c>
      <c r="P35" s="153" t="s">
        <v>75</v>
      </c>
      <c r="Q35" s="37"/>
      <c r="R35" s="37"/>
    </row>
    <row r="36" spans="1:18" ht="12.75">
      <c r="A36" s="136"/>
      <c r="B36" s="32"/>
      <c r="C36" s="65"/>
      <c r="D36" s="65"/>
      <c r="E36" s="20"/>
      <c r="F36" s="65"/>
      <c r="G36" s="20"/>
      <c r="H36" s="65"/>
      <c r="I36" s="20"/>
      <c r="J36" s="71"/>
      <c r="K36" s="14"/>
      <c r="L36" s="71"/>
      <c r="M36" s="14"/>
      <c r="N36" s="71"/>
      <c r="O36" s="138"/>
      <c r="P36" s="157"/>
      <c r="Q36" s="2"/>
      <c r="R36" s="2"/>
    </row>
    <row r="37" spans="1:22" s="4" customFormat="1" ht="12.75">
      <c r="A37" s="136"/>
      <c r="B37" s="45" t="s">
        <v>55</v>
      </c>
      <c r="C37" s="99">
        <f aca="true" t="shared" si="3" ref="C37:H37">C38+C39</f>
        <v>4300.5</v>
      </c>
      <c r="D37" s="99">
        <f t="shared" si="3"/>
        <v>3329</v>
      </c>
      <c r="E37" s="34">
        <f t="shared" si="3"/>
        <v>3277.6000000000004</v>
      </c>
      <c r="F37" s="99">
        <f t="shared" si="3"/>
        <v>2971.3</v>
      </c>
      <c r="G37" s="34">
        <f t="shared" si="3"/>
        <v>2745.1</v>
      </c>
      <c r="H37" s="99">
        <f t="shared" si="3"/>
        <v>2179</v>
      </c>
      <c r="I37" s="34">
        <v>3477.99</v>
      </c>
      <c r="J37" s="74">
        <v>5872.4</v>
      </c>
      <c r="K37" s="40">
        <f>K38+K39</f>
        <v>6556</v>
      </c>
      <c r="L37" s="72">
        <f>L38+L39</f>
        <v>6583.73</v>
      </c>
      <c r="M37" s="154">
        <f>M38+M39</f>
        <v>8518.31</v>
      </c>
      <c r="N37" s="75">
        <v>7259.95</v>
      </c>
      <c r="O37" s="150">
        <v>8754.87</v>
      </c>
      <c r="P37" s="151">
        <v>8825.92</v>
      </c>
      <c r="T37" s="37"/>
      <c r="U37" s="37"/>
      <c r="V37" s="37"/>
    </row>
    <row r="38" spans="1:22" ht="12.75">
      <c r="A38" s="136"/>
      <c r="B38" s="32" t="s">
        <v>9</v>
      </c>
      <c r="C38" s="89">
        <v>4277.5</v>
      </c>
      <c r="D38" s="89">
        <v>3319.4</v>
      </c>
      <c r="E38" s="21">
        <v>3272.3</v>
      </c>
      <c r="F38" s="89">
        <v>2907.9</v>
      </c>
      <c r="G38" s="21">
        <v>2688.7</v>
      </c>
      <c r="H38" s="89">
        <v>2125.5</v>
      </c>
      <c r="I38" s="21">
        <v>3471.37</v>
      </c>
      <c r="J38" s="71">
        <v>5872.4</v>
      </c>
      <c r="K38" s="21">
        <v>6553.4</v>
      </c>
      <c r="L38" s="89">
        <v>6582.2</v>
      </c>
      <c r="M38" s="14">
        <v>8474.84</v>
      </c>
      <c r="N38" s="76">
        <v>7259.95</v>
      </c>
      <c r="O38" s="152">
        <v>8750.5</v>
      </c>
      <c r="P38" s="139">
        <v>8825.92</v>
      </c>
      <c r="T38" s="2"/>
      <c r="U38" s="2"/>
      <c r="V38" s="2"/>
    </row>
    <row r="39" spans="1:18" s="4" customFormat="1" ht="12.75">
      <c r="A39" s="136"/>
      <c r="B39" s="32" t="s">
        <v>10</v>
      </c>
      <c r="C39" s="90">
        <v>23</v>
      </c>
      <c r="D39" s="90">
        <v>9.6</v>
      </c>
      <c r="E39" s="36">
        <v>5.3</v>
      </c>
      <c r="F39" s="90">
        <v>63.4</v>
      </c>
      <c r="G39" s="36">
        <v>56.4</v>
      </c>
      <c r="H39" s="90">
        <v>53.5</v>
      </c>
      <c r="I39" s="36">
        <v>6.62</v>
      </c>
      <c r="J39" s="88" t="s">
        <v>75</v>
      </c>
      <c r="K39" s="36">
        <v>2.6</v>
      </c>
      <c r="L39" s="90">
        <v>1.53</v>
      </c>
      <c r="M39" s="47">
        <v>43.47</v>
      </c>
      <c r="N39" s="62" t="s">
        <v>75</v>
      </c>
      <c r="O39" s="54">
        <v>4.37</v>
      </c>
      <c r="P39" s="158" t="s">
        <v>75</v>
      </c>
      <c r="Q39" s="37"/>
      <c r="R39" s="37"/>
    </row>
    <row r="40" spans="1:18" ht="12.75">
      <c r="A40" s="136"/>
      <c r="B40" s="32"/>
      <c r="C40" s="89"/>
      <c r="D40" s="89"/>
      <c r="E40" s="21"/>
      <c r="F40" s="89"/>
      <c r="G40" s="21"/>
      <c r="H40" s="89"/>
      <c r="I40" s="21"/>
      <c r="J40" s="71"/>
      <c r="K40" s="14"/>
      <c r="L40" s="71"/>
      <c r="M40" s="14"/>
      <c r="N40" s="71"/>
      <c r="O40" s="138"/>
      <c r="P40" s="157"/>
      <c r="Q40" s="2"/>
      <c r="R40" s="2"/>
    </row>
    <row r="41" spans="1:22" s="4" customFormat="1" ht="12.75">
      <c r="A41" s="136"/>
      <c r="B41" s="45" t="s">
        <v>56</v>
      </c>
      <c r="C41" s="99">
        <f aca="true" t="shared" si="4" ref="C41:H41">C42+C43</f>
        <v>278.2</v>
      </c>
      <c r="D41" s="99">
        <f t="shared" si="4"/>
        <v>101.5</v>
      </c>
      <c r="E41" s="34">
        <f t="shared" si="4"/>
        <v>195.1</v>
      </c>
      <c r="F41" s="99">
        <f t="shared" si="4"/>
        <v>49.2</v>
      </c>
      <c r="G41" s="34">
        <f t="shared" si="4"/>
        <v>35.6</v>
      </c>
      <c r="H41" s="99">
        <f t="shared" si="4"/>
        <v>4.5</v>
      </c>
      <c r="I41" s="34">
        <v>-1.19</v>
      </c>
      <c r="J41" s="88" t="s">
        <v>75</v>
      </c>
      <c r="K41" s="147" t="s">
        <v>75</v>
      </c>
      <c r="L41" s="88" t="s">
        <v>75</v>
      </c>
      <c r="M41" s="147" t="s">
        <v>75</v>
      </c>
      <c r="N41" s="64" t="s">
        <v>75</v>
      </c>
      <c r="O41" s="35" t="s">
        <v>75</v>
      </c>
      <c r="P41" s="153" t="s">
        <v>75</v>
      </c>
      <c r="Q41" s="37"/>
      <c r="R41" s="37"/>
      <c r="T41" s="37"/>
      <c r="U41" s="37"/>
      <c r="V41" s="37"/>
    </row>
    <row r="42" spans="1:22" ht="12.75">
      <c r="A42" s="136"/>
      <c r="B42" s="32" t="s">
        <v>9</v>
      </c>
      <c r="C42" s="67" t="s">
        <v>75</v>
      </c>
      <c r="D42" s="67" t="s">
        <v>75</v>
      </c>
      <c r="E42" s="149" t="s">
        <v>75</v>
      </c>
      <c r="F42" s="67" t="s">
        <v>75</v>
      </c>
      <c r="G42" s="149" t="s">
        <v>75</v>
      </c>
      <c r="H42" s="67" t="s">
        <v>75</v>
      </c>
      <c r="I42" s="149" t="s">
        <v>75</v>
      </c>
      <c r="J42" s="67" t="s">
        <v>75</v>
      </c>
      <c r="K42" s="149" t="s">
        <v>75</v>
      </c>
      <c r="L42" s="67" t="s">
        <v>75</v>
      </c>
      <c r="M42" s="149" t="s">
        <v>75</v>
      </c>
      <c r="N42" s="65" t="s">
        <v>75</v>
      </c>
      <c r="O42" s="20" t="s">
        <v>75</v>
      </c>
      <c r="P42" s="156" t="s">
        <v>75</v>
      </c>
      <c r="T42" s="2"/>
      <c r="U42" s="2"/>
      <c r="V42" s="2"/>
    </row>
    <row r="43" spans="1:18" s="4" customFormat="1" ht="12.75">
      <c r="A43" s="136"/>
      <c r="B43" s="32" t="s">
        <v>10</v>
      </c>
      <c r="C43" s="90">
        <v>278.2</v>
      </c>
      <c r="D43" s="90">
        <v>101.5</v>
      </c>
      <c r="E43" s="36">
        <v>195.1</v>
      </c>
      <c r="F43" s="90">
        <v>49.2</v>
      </c>
      <c r="G43" s="36">
        <v>35.6</v>
      </c>
      <c r="H43" s="90">
        <v>4.5</v>
      </c>
      <c r="I43" s="36">
        <v>-1.19</v>
      </c>
      <c r="J43" s="88" t="s">
        <v>75</v>
      </c>
      <c r="K43" s="147" t="s">
        <v>75</v>
      </c>
      <c r="L43" s="88" t="s">
        <v>75</v>
      </c>
      <c r="M43" s="147" t="s">
        <v>75</v>
      </c>
      <c r="N43" s="64" t="s">
        <v>75</v>
      </c>
      <c r="O43" s="35" t="s">
        <v>75</v>
      </c>
      <c r="P43" s="153" t="s">
        <v>75</v>
      </c>
      <c r="Q43" s="37"/>
      <c r="R43" s="37"/>
    </row>
    <row r="44" spans="1:18" ht="12.75">
      <c r="A44" s="136"/>
      <c r="B44" s="32"/>
      <c r="C44" s="65"/>
      <c r="D44" s="65"/>
      <c r="E44" s="20"/>
      <c r="F44" s="65"/>
      <c r="G44" s="20"/>
      <c r="H44" s="65"/>
      <c r="I44" s="20"/>
      <c r="J44" s="89"/>
      <c r="K44" s="14"/>
      <c r="L44" s="71"/>
      <c r="M44" s="14"/>
      <c r="N44" s="71"/>
      <c r="O44" s="138"/>
      <c r="P44" s="157"/>
      <c r="Q44" s="2"/>
      <c r="R44" s="2"/>
    </row>
    <row r="45" spans="1:22" s="4" customFormat="1" ht="12.75">
      <c r="A45" s="136"/>
      <c r="B45" s="45" t="s">
        <v>57</v>
      </c>
      <c r="C45" s="99">
        <f aca="true" t="shared" si="5" ref="C45:H45">C46+C47</f>
        <v>398.9</v>
      </c>
      <c r="D45" s="99">
        <f t="shared" si="5"/>
        <v>778.7</v>
      </c>
      <c r="E45" s="34">
        <f t="shared" si="5"/>
        <v>1279.9</v>
      </c>
      <c r="F45" s="99">
        <f t="shared" si="5"/>
        <v>1506.9</v>
      </c>
      <c r="G45" s="34">
        <f t="shared" si="5"/>
        <v>1371.5</v>
      </c>
      <c r="H45" s="99">
        <f t="shared" si="5"/>
        <v>1318.2</v>
      </c>
      <c r="I45" s="34">
        <v>1599.27</v>
      </c>
      <c r="J45" s="72">
        <v>1710</v>
      </c>
      <c r="K45" s="40">
        <v>1707.4</v>
      </c>
      <c r="L45" s="72">
        <v>1682.22</v>
      </c>
      <c r="M45" s="154">
        <v>1689.4</v>
      </c>
      <c r="N45" s="74">
        <v>1293.38</v>
      </c>
      <c r="O45" s="144">
        <v>855.01</v>
      </c>
      <c r="P45" s="159">
        <v>601.77</v>
      </c>
      <c r="Q45" s="37"/>
      <c r="R45" s="37"/>
      <c r="T45" s="37"/>
      <c r="U45" s="37"/>
      <c r="V45" s="37"/>
    </row>
    <row r="46" spans="1:22" ht="12.75">
      <c r="A46" s="136"/>
      <c r="B46" s="32" t="s">
        <v>9</v>
      </c>
      <c r="C46" s="67" t="s">
        <v>75</v>
      </c>
      <c r="D46" s="67" t="s">
        <v>75</v>
      </c>
      <c r="E46" s="149" t="s">
        <v>75</v>
      </c>
      <c r="F46" s="67" t="s">
        <v>75</v>
      </c>
      <c r="G46" s="149" t="s">
        <v>75</v>
      </c>
      <c r="H46" s="67" t="s">
        <v>75</v>
      </c>
      <c r="I46" s="149" t="s">
        <v>75</v>
      </c>
      <c r="J46" s="67" t="s">
        <v>75</v>
      </c>
      <c r="K46" s="149" t="s">
        <v>75</v>
      </c>
      <c r="L46" s="67" t="s">
        <v>75</v>
      </c>
      <c r="M46" s="149" t="s">
        <v>75</v>
      </c>
      <c r="N46" s="65" t="s">
        <v>75</v>
      </c>
      <c r="O46" s="20" t="s">
        <v>75</v>
      </c>
      <c r="P46" s="156" t="s">
        <v>75</v>
      </c>
      <c r="T46" s="2"/>
      <c r="U46" s="2"/>
      <c r="V46" s="2"/>
    </row>
    <row r="47" spans="1:18" s="4" customFormat="1" ht="12.75">
      <c r="A47" s="136"/>
      <c r="B47" s="32" t="s">
        <v>10</v>
      </c>
      <c r="C47" s="90">
        <v>398.9</v>
      </c>
      <c r="D47" s="90">
        <v>778.7</v>
      </c>
      <c r="E47" s="36">
        <v>1279.9</v>
      </c>
      <c r="F47" s="90">
        <v>1506.9</v>
      </c>
      <c r="G47" s="36">
        <v>1371.5</v>
      </c>
      <c r="H47" s="90">
        <v>1318.2</v>
      </c>
      <c r="I47" s="36">
        <v>1599.27</v>
      </c>
      <c r="J47" s="90">
        <v>1710</v>
      </c>
      <c r="K47" s="36">
        <v>1707.4</v>
      </c>
      <c r="L47" s="90">
        <v>1682.2</v>
      </c>
      <c r="M47" s="47">
        <v>1689.4</v>
      </c>
      <c r="N47" s="77">
        <v>1293.38</v>
      </c>
      <c r="O47" s="54">
        <v>855.01</v>
      </c>
      <c r="P47" s="158">
        <v>601.77</v>
      </c>
      <c r="Q47" s="37"/>
      <c r="R47" s="37"/>
    </row>
    <row r="48" spans="1:18" ht="12.75">
      <c r="A48" s="136"/>
      <c r="B48" s="32"/>
      <c r="C48" s="89"/>
      <c r="D48" s="89"/>
      <c r="E48" s="21"/>
      <c r="F48" s="89"/>
      <c r="G48" s="21"/>
      <c r="H48" s="89"/>
      <c r="I48" s="21"/>
      <c r="J48" s="71"/>
      <c r="K48" s="14"/>
      <c r="L48" s="71"/>
      <c r="M48" s="14"/>
      <c r="N48" s="71"/>
      <c r="O48" s="138"/>
      <c r="P48" s="157"/>
      <c r="Q48" s="2"/>
      <c r="R48" s="2"/>
    </row>
    <row r="49" spans="1:22" s="4" customFormat="1" ht="12.75">
      <c r="A49" s="136"/>
      <c r="B49" s="45" t="s">
        <v>58</v>
      </c>
      <c r="C49" s="99">
        <f aca="true" t="shared" si="6" ref="C49:H49">C50+C51</f>
        <v>25</v>
      </c>
      <c r="D49" s="99">
        <f t="shared" si="6"/>
        <v>49.9</v>
      </c>
      <c r="E49" s="34">
        <f t="shared" si="6"/>
        <v>110.6</v>
      </c>
      <c r="F49" s="99">
        <f t="shared" si="6"/>
        <v>99.06</v>
      </c>
      <c r="G49" s="34">
        <f t="shared" si="6"/>
        <v>52.7</v>
      </c>
      <c r="H49" s="99">
        <f t="shared" si="6"/>
        <v>44.6</v>
      </c>
      <c r="I49" s="34">
        <v>64.11</v>
      </c>
      <c r="J49" s="74">
        <v>57.2</v>
      </c>
      <c r="K49" s="40">
        <v>14.16</v>
      </c>
      <c r="L49" s="72">
        <v>30.55</v>
      </c>
      <c r="M49" s="154">
        <v>55.1</v>
      </c>
      <c r="N49" s="74">
        <v>23.61</v>
      </c>
      <c r="O49" s="144">
        <v>43.42</v>
      </c>
      <c r="P49" s="159" t="s">
        <v>75</v>
      </c>
      <c r="Q49" s="37"/>
      <c r="R49" s="37"/>
      <c r="T49" s="37"/>
      <c r="U49" s="37"/>
      <c r="V49" s="37"/>
    </row>
    <row r="50" spans="1:22" ht="12.75">
      <c r="A50" s="136"/>
      <c r="B50" s="32" t="s">
        <v>9</v>
      </c>
      <c r="C50" s="67" t="s">
        <v>75</v>
      </c>
      <c r="D50" s="67" t="s">
        <v>75</v>
      </c>
      <c r="E50" s="149" t="s">
        <v>75</v>
      </c>
      <c r="F50" s="67" t="s">
        <v>75</v>
      </c>
      <c r="G50" s="149" t="s">
        <v>75</v>
      </c>
      <c r="H50" s="67" t="s">
        <v>75</v>
      </c>
      <c r="I50" s="149" t="s">
        <v>75</v>
      </c>
      <c r="J50" s="67" t="s">
        <v>75</v>
      </c>
      <c r="K50" s="149" t="s">
        <v>75</v>
      </c>
      <c r="L50" s="67" t="s">
        <v>75</v>
      </c>
      <c r="M50" s="149" t="s">
        <v>75</v>
      </c>
      <c r="N50" s="65" t="s">
        <v>75</v>
      </c>
      <c r="O50" s="20" t="s">
        <v>75</v>
      </c>
      <c r="P50" s="156" t="s">
        <v>75</v>
      </c>
      <c r="Q50" s="2"/>
      <c r="R50" s="2"/>
      <c r="T50" s="2"/>
      <c r="U50" s="2"/>
      <c r="V50" s="2"/>
    </row>
    <row r="51" spans="1:22" s="4" customFormat="1" ht="12.75">
      <c r="A51" s="136"/>
      <c r="B51" s="32" t="s">
        <v>10</v>
      </c>
      <c r="C51" s="90">
        <v>25</v>
      </c>
      <c r="D51" s="90">
        <v>49.9</v>
      </c>
      <c r="E51" s="36">
        <v>110.6</v>
      </c>
      <c r="F51" s="100">
        <v>99.06</v>
      </c>
      <c r="G51" s="36">
        <v>52.7</v>
      </c>
      <c r="H51" s="100">
        <v>44.6</v>
      </c>
      <c r="I51" s="39">
        <v>64.11</v>
      </c>
      <c r="J51" s="77">
        <v>57.2</v>
      </c>
      <c r="K51" s="36">
        <v>14.16</v>
      </c>
      <c r="L51" s="90">
        <v>30.55</v>
      </c>
      <c r="M51" s="47">
        <v>55.1</v>
      </c>
      <c r="N51" s="77">
        <v>23.61</v>
      </c>
      <c r="O51" s="54">
        <v>43.42</v>
      </c>
      <c r="P51" s="158" t="s">
        <v>75</v>
      </c>
      <c r="Q51" s="37"/>
      <c r="R51" s="37"/>
      <c r="T51" s="37"/>
      <c r="U51" s="37"/>
      <c r="V51" s="37"/>
    </row>
    <row r="52" spans="1:22" ht="12.75">
      <c r="A52" s="136"/>
      <c r="B52" s="32"/>
      <c r="C52" s="89"/>
      <c r="D52" s="89"/>
      <c r="E52" s="21"/>
      <c r="F52" s="61"/>
      <c r="G52" s="21"/>
      <c r="H52" s="61"/>
      <c r="I52" s="23"/>
      <c r="J52" s="71"/>
      <c r="K52" s="14"/>
      <c r="L52" s="71"/>
      <c r="M52" s="14"/>
      <c r="N52" s="71"/>
      <c r="O52" s="138"/>
      <c r="P52" s="160"/>
      <c r="Q52" s="2"/>
      <c r="R52" s="2"/>
      <c r="T52" s="2"/>
      <c r="U52" s="2"/>
      <c r="V52" s="2"/>
    </row>
    <row r="53" spans="1:22" s="4" customFormat="1" ht="12.75">
      <c r="A53" s="136"/>
      <c r="B53" s="45" t="s">
        <v>59</v>
      </c>
      <c r="C53" s="99">
        <f aca="true" t="shared" si="7" ref="C53:H53">C54+C55</f>
        <v>3767.2</v>
      </c>
      <c r="D53" s="99">
        <f t="shared" si="7"/>
        <v>3172.4</v>
      </c>
      <c r="E53" s="34">
        <f t="shared" si="7"/>
        <v>4087.3999999999996</v>
      </c>
      <c r="F53" s="99">
        <f t="shared" si="7"/>
        <v>3725.1</v>
      </c>
      <c r="G53" s="34">
        <f t="shared" si="7"/>
        <v>4200.6</v>
      </c>
      <c r="H53" s="99">
        <f t="shared" si="7"/>
        <v>4474.7</v>
      </c>
      <c r="I53" s="34">
        <v>4414.11</v>
      </c>
      <c r="J53" s="74">
        <v>4081.7</v>
      </c>
      <c r="K53" s="40">
        <f>K54+K55</f>
        <v>7483.5</v>
      </c>
      <c r="L53" s="72">
        <f>L54+L55</f>
        <v>14557.5</v>
      </c>
      <c r="M53" s="40">
        <v>4889.03</v>
      </c>
      <c r="N53" s="74">
        <v>5075.36</v>
      </c>
      <c r="O53" s="144">
        <v>5705.31</v>
      </c>
      <c r="P53" s="159">
        <v>7789.43</v>
      </c>
      <c r="Q53" s="37"/>
      <c r="R53" s="37"/>
      <c r="T53" s="37"/>
      <c r="U53" s="37"/>
      <c r="V53" s="37"/>
    </row>
    <row r="54" spans="1:22" ht="12.75">
      <c r="A54" s="136"/>
      <c r="B54" s="32" t="s">
        <v>9</v>
      </c>
      <c r="C54" s="89">
        <v>3766</v>
      </c>
      <c r="D54" s="89">
        <v>3123</v>
      </c>
      <c r="E54" s="21">
        <v>4033.2</v>
      </c>
      <c r="F54" s="89">
        <v>3690.6</v>
      </c>
      <c r="G54" s="21">
        <v>4168</v>
      </c>
      <c r="H54" s="89">
        <v>4459.4</v>
      </c>
      <c r="I54" s="21">
        <v>4390.97</v>
      </c>
      <c r="J54" s="89">
        <v>4076</v>
      </c>
      <c r="K54" s="21">
        <v>7471.8</v>
      </c>
      <c r="L54" s="89">
        <v>14533.4</v>
      </c>
      <c r="M54" s="14">
        <v>4861.88</v>
      </c>
      <c r="N54" s="71">
        <v>4895.75</v>
      </c>
      <c r="O54" s="138">
        <v>5631.55</v>
      </c>
      <c r="P54" s="160">
        <v>7703.52</v>
      </c>
      <c r="Q54" s="2"/>
      <c r="R54" s="2"/>
      <c r="T54" s="2"/>
      <c r="U54" s="2"/>
      <c r="V54" s="2"/>
    </row>
    <row r="55" spans="1:22" s="4" customFormat="1" ht="12.75">
      <c r="A55" s="136"/>
      <c r="B55" s="32" t="s">
        <v>10</v>
      </c>
      <c r="C55" s="90">
        <v>1.2</v>
      </c>
      <c r="D55" s="90">
        <v>49.4</v>
      </c>
      <c r="E55" s="36">
        <v>54.2</v>
      </c>
      <c r="F55" s="90">
        <v>34.5</v>
      </c>
      <c r="G55" s="36">
        <v>32.6</v>
      </c>
      <c r="H55" s="90">
        <v>15.3</v>
      </c>
      <c r="I55" s="36">
        <v>23.14</v>
      </c>
      <c r="J55" s="90">
        <v>5.7</v>
      </c>
      <c r="K55" s="36">
        <v>11.7</v>
      </c>
      <c r="L55" s="90">
        <v>24.1</v>
      </c>
      <c r="M55" s="47">
        <v>27.15</v>
      </c>
      <c r="N55" s="77">
        <v>180.61</v>
      </c>
      <c r="O55" s="54">
        <v>73.76</v>
      </c>
      <c r="P55" s="158">
        <v>85.91</v>
      </c>
      <c r="Q55" s="37"/>
      <c r="R55" s="37"/>
      <c r="T55" s="37"/>
      <c r="U55" s="37"/>
      <c r="V55" s="37"/>
    </row>
    <row r="56" spans="1:22" ht="12.75">
      <c r="A56" s="136"/>
      <c r="B56" s="32"/>
      <c r="C56" s="89"/>
      <c r="D56" s="89"/>
      <c r="E56" s="21"/>
      <c r="F56" s="89"/>
      <c r="G56" s="21"/>
      <c r="H56" s="89"/>
      <c r="I56" s="14"/>
      <c r="J56" s="71"/>
      <c r="K56" s="14"/>
      <c r="L56" s="71"/>
      <c r="M56" s="14"/>
      <c r="N56" s="71" t="s">
        <v>82</v>
      </c>
      <c r="O56" s="138"/>
      <c r="P56" s="160"/>
      <c r="Q56" s="2"/>
      <c r="R56" s="2"/>
      <c r="T56" s="2"/>
      <c r="U56" s="2"/>
      <c r="V56" s="2"/>
    </row>
    <row r="57" spans="1:22" s="4" customFormat="1" ht="12.75">
      <c r="A57" s="136"/>
      <c r="B57" s="45" t="s">
        <v>60</v>
      </c>
      <c r="C57" s="99">
        <f aca="true" t="shared" si="8" ref="C57:H57">C58+C59</f>
        <v>5772.4</v>
      </c>
      <c r="D57" s="99">
        <f t="shared" si="8"/>
        <v>4303.5</v>
      </c>
      <c r="E57" s="34">
        <f t="shared" si="8"/>
        <v>4178.299999999999</v>
      </c>
      <c r="F57" s="99">
        <f t="shared" si="8"/>
        <v>4629.6</v>
      </c>
      <c r="G57" s="34">
        <f t="shared" si="8"/>
        <v>5355.7</v>
      </c>
      <c r="H57" s="99">
        <f t="shared" si="8"/>
        <v>4285.4</v>
      </c>
      <c r="I57" s="40">
        <v>3271.96</v>
      </c>
      <c r="J57" s="74">
        <v>5192.1</v>
      </c>
      <c r="K57" s="40">
        <f>K58+K59</f>
        <v>5569.240000000001</v>
      </c>
      <c r="L57" s="72">
        <f>L58+L59</f>
        <v>4877.2300000000005</v>
      </c>
      <c r="M57" s="40">
        <f>M58+M59</f>
        <v>7408.2300000000005</v>
      </c>
      <c r="N57" s="72">
        <v>4840.58</v>
      </c>
      <c r="O57" s="33">
        <v>6740.13</v>
      </c>
      <c r="P57" s="159">
        <v>8021.18</v>
      </c>
      <c r="Q57" s="37"/>
      <c r="R57" s="37"/>
      <c r="T57" s="37"/>
      <c r="U57" s="37"/>
      <c r="V57" s="37"/>
    </row>
    <row r="58" spans="1:22" ht="12.75">
      <c r="A58" s="136"/>
      <c r="B58" s="32" t="s">
        <v>18</v>
      </c>
      <c r="C58" s="89">
        <v>5737</v>
      </c>
      <c r="D58" s="89">
        <v>4277.9</v>
      </c>
      <c r="E58" s="21">
        <v>4151.9</v>
      </c>
      <c r="F58" s="89">
        <v>4603</v>
      </c>
      <c r="G58" s="21">
        <v>5345.3</v>
      </c>
      <c r="H58" s="89">
        <v>4270.4</v>
      </c>
      <c r="I58" s="25">
        <v>3263.06</v>
      </c>
      <c r="J58" s="71">
        <v>5179.8</v>
      </c>
      <c r="K58" s="21">
        <v>5563.6</v>
      </c>
      <c r="L58" s="89">
        <v>4873.3</v>
      </c>
      <c r="M58" s="14">
        <v>7406.06</v>
      </c>
      <c r="N58" s="71">
        <v>4840.13</v>
      </c>
      <c r="O58" s="138">
        <v>6738.9</v>
      </c>
      <c r="P58" s="160">
        <v>8015.21</v>
      </c>
      <c r="Q58" s="2"/>
      <c r="R58" s="2"/>
      <c r="T58" s="2"/>
      <c r="U58" s="2"/>
      <c r="V58" s="2"/>
    </row>
    <row r="59" spans="1:22" s="4" customFormat="1" ht="12.75">
      <c r="A59" s="136"/>
      <c r="B59" s="32" t="s">
        <v>7</v>
      </c>
      <c r="C59" s="90">
        <v>35.4</v>
      </c>
      <c r="D59" s="90">
        <v>25.6</v>
      </c>
      <c r="E59" s="36">
        <v>26.4</v>
      </c>
      <c r="F59" s="90">
        <v>26.6</v>
      </c>
      <c r="G59" s="36">
        <v>10.4</v>
      </c>
      <c r="H59" s="90">
        <v>15</v>
      </c>
      <c r="I59" s="36">
        <v>8.9</v>
      </c>
      <c r="J59" s="77">
        <v>12.3</v>
      </c>
      <c r="K59" s="36">
        <v>5.64</v>
      </c>
      <c r="L59" s="90">
        <v>3.93</v>
      </c>
      <c r="M59" s="47">
        <v>2.17</v>
      </c>
      <c r="N59" s="77">
        <v>0.45</v>
      </c>
      <c r="O59" s="54">
        <v>1.23</v>
      </c>
      <c r="P59" s="158">
        <v>5.97</v>
      </c>
      <c r="Q59" s="37"/>
      <c r="R59" s="37"/>
      <c r="T59" s="37"/>
      <c r="U59" s="37"/>
      <c r="V59" s="37"/>
    </row>
    <row r="60" spans="1:22" ht="12.75">
      <c r="A60" s="136"/>
      <c r="B60" s="32"/>
      <c r="C60" s="89"/>
      <c r="D60" s="89"/>
      <c r="E60" s="21"/>
      <c r="F60" s="89"/>
      <c r="G60" s="21"/>
      <c r="H60" s="89"/>
      <c r="I60" s="21"/>
      <c r="J60" s="71"/>
      <c r="K60" s="21"/>
      <c r="L60" s="89"/>
      <c r="M60" s="14"/>
      <c r="N60" s="71"/>
      <c r="O60" s="138"/>
      <c r="P60" s="157"/>
      <c r="Q60" s="2"/>
      <c r="R60" s="2"/>
      <c r="T60" s="2"/>
      <c r="U60" s="2"/>
      <c r="V60" s="2"/>
    </row>
    <row r="61" spans="1:22" s="4" customFormat="1" ht="12.75">
      <c r="A61" s="140" t="s">
        <v>30</v>
      </c>
      <c r="B61" s="161" t="s">
        <v>32</v>
      </c>
      <c r="C61" s="77"/>
      <c r="D61" s="77"/>
      <c r="E61" s="47"/>
      <c r="F61" s="77"/>
      <c r="G61" s="47"/>
      <c r="H61" s="77"/>
      <c r="I61" s="47"/>
      <c r="J61" s="77"/>
      <c r="K61" s="47"/>
      <c r="L61" s="77"/>
      <c r="M61" s="47"/>
      <c r="N61" s="77"/>
      <c r="O61" s="54"/>
      <c r="P61" s="162"/>
      <c r="Q61" s="37"/>
      <c r="R61" s="37"/>
      <c r="T61" s="37"/>
      <c r="U61" s="37"/>
      <c r="V61" s="37"/>
    </row>
    <row r="62" spans="1:22" ht="12.75">
      <c r="A62" s="136"/>
      <c r="B62" s="161" t="s">
        <v>33</v>
      </c>
      <c r="C62" s="89"/>
      <c r="D62" s="89"/>
      <c r="E62" s="21"/>
      <c r="F62" s="89"/>
      <c r="G62" s="21"/>
      <c r="H62" s="89"/>
      <c r="I62" s="21"/>
      <c r="J62" s="89"/>
      <c r="K62" s="21"/>
      <c r="L62" s="89"/>
      <c r="M62" s="14"/>
      <c r="N62" s="71"/>
      <c r="O62" s="138"/>
      <c r="P62" s="157"/>
      <c r="Q62" s="2"/>
      <c r="R62" s="2"/>
      <c r="T62" s="2"/>
      <c r="U62" s="2"/>
      <c r="V62" s="2"/>
    </row>
    <row r="63" spans="1:22" s="4" customFormat="1" ht="12.75">
      <c r="A63" s="136"/>
      <c r="B63" s="45" t="s">
        <v>34</v>
      </c>
      <c r="C63" s="101">
        <f aca="true" t="shared" si="9" ref="C63:H63">C66+C68</f>
        <v>29.7</v>
      </c>
      <c r="D63" s="101">
        <f t="shared" si="9"/>
        <v>316.1</v>
      </c>
      <c r="E63" s="38">
        <f t="shared" si="9"/>
        <v>771.7</v>
      </c>
      <c r="F63" s="101">
        <f t="shared" si="9"/>
        <v>1195.2</v>
      </c>
      <c r="G63" s="38">
        <f t="shared" si="9"/>
        <v>1107.8</v>
      </c>
      <c r="H63" s="101">
        <f t="shared" si="9"/>
        <v>1407.7</v>
      </c>
      <c r="I63" s="38">
        <v>984.87</v>
      </c>
      <c r="J63" s="74">
        <v>874.5</v>
      </c>
      <c r="K63" s="154">
        <v>923</v>
      </c>
      <c r="L63" s="74">
        <v>220.5</v>
      </c>
      <c r="M63" s="154">
        <v>35.92</v>
      </c>
      <c r="N63" s="74">
        <v>26.38</v>
      </c>
      <c r="O63" s="144">
        <v>8.22</v>
      </c>
      <c r="P63" s="159">
        <v>16.87</v>
      </c>
      <c r="Q63" s="37"/>
      <c r="R63" s="37"/>
      <c r="T63" s="37"/>
      <c r="U63" s="37"/>
      <c r="V63" s="37"/>
    </row>
    <row r="64" spans="1:22" ht="12.75">
      <c r="A64" s="136"/>
      <c r="B64" s="45" t="s">
        <v>35</v>
      </c>
      <c r="C64" s="89"/>
      <c r="D64" s="89"/>
      <c r="E64" s="21"/>
      <c r="F64" s="89"/>
      <c r="G64" s="21"/>
      <c r="H64" s="89"/>
      <c r="I64" s="21"/>
      <c r="J64" s="71"/>
      <c r="K64" s="14"/>
      <c r="L64" s="71"/>
      <c r="M64" s="14"/>
      <c r="N64" s="71"/>
      <c r="O64" s="138"/>
      <c r="P64" s="157"/>
      <c r="Q64" s="2"/>
      <c r="R64" s="2"/>
      <c r="T64" s="2"/>
      <c r="U64" s="2"/>
      <c r="V64" s="2"/>
    </row>
    <row r="65" spans="1:22" s="4" customFormat="1" ht="12.75">
      <c r="A65" s="136"/>
      <c r="B65" s="45" t="s">
        <v>36</v>
      </c>
      <c r="C65" s="90"/>
      <c r="D65" s="90"/>
      <c r="E65" s="36"/>
      <c r="F65" s="90"/>
      <c r="G65" s="36"/>
      <c r="H65" s="90"/>
      <c r="I65" s="36"/>
      <c r="J65" s="77"/>
      <c r="K65" s="47"/>
      <c r="L65" s="77"/>
      <c r="M65" s="47"/>
      <c r="N65" s="77"/>
      <c r="O65" s="54"/>
      <c r="P65" s="162"/>
      <c r="Q65" s="37"/>
      <c r="R65" s="37"/>
      <c r="T65" s="37"/>
      <c r="U65" s="37"/>
      <c r="V65" s="37"/>
    </row>
    <row r="66" spans="1:22" ht="12.75">
      <c r="A66" s="136"/>
      <c r="B66" s="45" t="s">
        <v>37</v>
      </c>
      <c r="C66" s="89">
        <v>29.7</v>
      </c>
      <c r="D66" s="89">
        <v>316.1</v>
      </c>
      <c r="E66" s="21">
        <v>771.7</v>
      </c>
      <c r="F66" s="89">
        <v>1195.2</v>
      </c>
      <c r="G66" s="21">
        <v>1107.8</v>
      </c>
      <c r="H66" s="89">
        <v>1407.7</v>
      </c>
      <c r="I66" s="21">
        <v>984.87</v>
      </c>
      <c r="J66" s="71">
        <v>874.5</v>
      </c>
      <c r="K66" s="14">
        <v>923</v>
      </c>
      <c r="L66" s="71">
        <v>220.5</v>
      </c>
      <c r="M66" s="14">
        <v>35.92</v>
      </c>
      <c r="N66" s="71">
        <v>26.38</v>
      </c>
      <c r="O66" s="138">
        <v>8.22</v>
      </c>
      <c r="P66" s="160">
        <v>16.87</v>
      </c>
      <c r="Q66" s="2"/>
      <c r="R66" s="2"/>
      <c r="T66" s="2"/>
      <c r="U66" s="2"/>
      <c r="V66" s="2"/>
    </row>
    <row r="67" spans="1:22" s="4" customFormat="1" ht="12.75">
      <c r="A67" s="136"/>
      <c r="B67" s="45" t="s">
        <v>43</v>
      </c>
      <c r="C67" s="90"/>
      <c r="D67" s="90"/>
      <c r="E67" s="36"/>
      <c r="F67" s="90"/>
      <c r="G67" s="36"/>
      <c r="H67" s="90"/>
      <c r="I67" s="36"/>
      <c r="J67" s="77"/>
      <c r="K67" s="47"/>
      <c r="L67" s="77"/>
      <c r="M67" s="47"/>
      <c r="N67" s="77"/>
      <c r="O67" s="54"/>
      <c r="P67" s="162"/>
      <c r="Q67" s="37"/>
      <c r="R67" s="37"/>
      <c r="T67" s="37"/>
      <c r="U67" s="37"/>
      <c r="V67" s="37"/>
    </row>
    <row r="68" spans="1:22" ht="12.75">
      <c r="A68" s="136"/>
      <c r="B68" s="45" t="s">
        <v>37</v>
      </c>
      <c r="C68" s="67" t="s">
        <v>75</v>
      </c>
      <c r="D68" s="67" t="s">
        <v>75</v>
      </c>
      <c r="E68" s="149" t="s">
        <v>75</v>
      </c>
      <c r="F68" s="67" t="s">
        <v>75</v>
      </c>
      <c r="G68" s="149" t="s">
        <v>75</v>
      </c>
      <c r="H68" s="67" t="s">
        <v>75</v>
      </c>
      <c r="I68" s="149" t="s">
        <v>75</v>
      </c>
      <c r="J68" s="67" t="s">
        <v>75</v>
      </c>
      <c r="K68" s="149" t="s">
        <v>75</v>
      </c>
      <c r="L68" s="67" t="s">
        <v>75</v>
      </c>
      <c r="M68" s="149" t="s">
        <v>75</v>
      </c>
      <c r="N68" s="59" t="s">
        <v>75</v>
      </c>
      <c r="O68" s="138" t="s">
        <v>75</v>
      </c>
      <c r="P68" s="157" t="s">
        <v>75</v>
      </c>
      <c r="Q68" s="2"/>
      <c r="R68" s="2"/>
      <c r="T68" s="2"/>
      <c r="U68" s="2"/>
      <c r="V68" s="2"/>
    </row>
    <row r="69" spans="1:22" s="4" customFormat="1" ht="13.5" thickBot="1">
      <c r="A69" s="163"/>
      <c r="B69" s="164"/>
      <c r="C69" s="165"/>
      <c r="D69" s="165"/>
      <c r="E69" s="166"/>
      <c r="F69" s="165"/>
      <c r="G69" s="166"/>
      <c r="H69" s="165"/>
      <c r="I69" s="166"/>
      <c r="J69" s="167"/>
      <c r="K69" s="168"/>
      <c r="L69" s="167"/>
      <c r="M69" s="168"/>
      <c r="N69" s="167"/>
      <c r="O69" s="169"/>
      <c r="P69" s="170"/>
      <c r="Q69" s="37"/>
      <c r="R69" s="37"/>
      <c r="T69" s="37"/>
      <c r="U69" s="37"/>
      <c r="V69" s="37"/>
    </row>
    <row r="70" spans="1:22" ht="12.75">
      <c r="A70" s="171" t="s">
        <v>38</v>
      </c>
      <c r="B70" s="172" t="s">
        <v>31</v>
      </c>
      <c r="C70" s="173">
        <f aca="true" t="shared" si="10" ref="C70:H70">C71+C72</f>
        <v>2299.5</v>
      </c>
      <c r="D70" s="173">
        <f t="shared" si="10"/>
        <v>3119.8999999999996</v>
      </c>
      <c r="E70" s="174">
        <f t="shared" si="10"/>
        <v>3030.3999999999996</v>
      </c>
      <c r="F70" s="173">
        <f t="shared" si="10"/>
        <v>2798.5</v>
      </c>
      <c r="G70" s="174">
        <f t="shared" si="10"/>
        <v>3801.84</v>
      </c>
      <c r="H70" s="173">
        <f t="shared" si="10"/>
        <v>5265.82</v>
      </c>
      <c r="I70" s="175">
        <v>5796.3</v>
      </c>
      <c r="J70" s="176">
        <v>8183.7</v>
      </c>
      <c r="K70" s="177">
        <f>K71+K72</f>
        <v>7936</v>
      </c>
      <c r="L70" s="178">
        <f>SUM(L71:L72)</f>
        <v>8600.8</v>
      </c>
      <c r="M70" s="177">
        <f>SUM(M71:M72)</f>
        <v>7537.09</v>
      </c>
      <c r="N70" s="178">
        <f>N71+N72</f>
        <v>7890.459999999999</v>
      </c>
      <c r="O70" s="179">
        <f>O71+O72</f>
        <v>8971.279999999999</v>
      </c>
      <c r="P70" s="180">
        <f>P71+P72</f>
        <v>9323.79</v>
      </c>
      <c r="Q70" s="2"/>
      <c r="R70" s="2"/>
      <c r="T70" s="2"/>
      <c r="U70" s="2"/>
      <c r="V70" s="2"/>
    </row>
    <row r="71" spans="1:22" s="4" customFormat="1" ht="12.75">
      <c r="A71" s="136"/>
      <c r="B71" s="32" t="s">
        <v>34</v>
      </c>
      <c r="C71" s="90">
        <v>1997.9</v>
      </c>
      <c r="D71" s="90">
        <v>2541.6</v>
      </c>
      <c r="E71" s="36">
        <v>2809.2</v>
      </c>
      <c r="F71" s="90">
        <v>2194.9</v>
      </c>
      <c r="G71" s="36">
        <v>2731.04</v>
      </c>
      <c r="H71" s="90">
        <v>4354.92</v>
      </c>
      <c r="I71" s="39">
        <v>4921.18</v>
      </c>
      <c r="J71" s="77">
        <v>7244.5</v>
      </c>
      <c r="K71" s="36">
        <v>6616.2</v>
      </c>
      <c r="L71" s="90">
        <v>7829.8</v>
      </c>
      <c r="M71" s="47">
        <v>6527.64</v>
      </c>
      <c r="N71" s="77">
        <v>7076.94</v>
      </c>
      <c r="O71" s="54">
        <v>6599.45</v>
      </c>
      <c r="P71" s="158">
        <v>8594.29</v>
      </c>
      <c r="Q71" s="37"/>
      <c r="R71" s="37"/>
      <c r="T71" s="37"/>
      <c r="U71" s="37"/>
      <c r="V71" s="37"/>
    </row>
    <row r="72" spans="1:22" ht="12.75">
      <c r="A72" s="136"/>
      <c r="B72" s="32" t="s">
        <v>39</v>
      </c>
      <c r="C72" s="89">
        <v>301.6</v>
      </c>
      <c r="D72" s="89">
        <v>578.3</v>
      </c>
      <c r="E72" s="21">
        <v>221.2</v>
      </c>
      <c r="F72" s="89">
        <v>603.6</v>
      </c>
      <c r="G72" s="21">
        <v>1070.8</v>
      </c>
      <c r="H72" s="89">
        <v>910.9</v>
      </c>
      <c r="I72" s="21">
        <v>875.12</v>
      </c>
      <c r="J72" s="71">
        <v>939.2</v>
      </c>
      <c r="K72" s="21">
        <v>1319.8</v>
      </c>
      <c r="L72" s="89">
        <v>771</v>
      </c>
      <c r="M72" s="14">
        <v>1009.45</v>
      </c>
      <c r="N72" s="71">
        <v>813.52</v>
      </c>
      <c r="O72" s="138">
        <v>2371.83</v>
      </c>
      <c r="P72" s="160">
        <v>729.5</v>
      </c>
      <c r="Q72" s="2"/>
      <c r="R72" s="2"/>
      <c r="T72" s="2"/>
      <c r="U72" s="2"/>
      <c r="V72" s="2"/>
    </row>
    <row r="73" spans="1:22" s="4" customFormat="1" ht="12.75">
      <c r="A73" s="136"/>
      <c r="B73" s="32"/>
      <c r="C73" s="72"/>
      <c r="D73" s="72"/>
      <c r="E73" s="40"/>
      <c r="F73" s="72"/>
      <c r="G73" s="40"/>
      <c r="H73" s="72"/>
      <c r="I73" s="40"/>
      <c r="J73" s="77"/>
      <c r="K73" s="47"/>
      <c r="L73" s="77"/>
      <c r="M73" s="47"/>
      <c r="N73" s="77"/>
      <c r="O73" s="54"/>
      <c r="P73" s="162"/>
      <c r="Q73" s="37"/>
      <c r="R73" s="37"/>
      <c r="T73" s="37"/>
      <c r="U73" s="37"/>
      <c r="V73" s="37"/>
    </row>
    <row r="74" spans="1:22" ht="12.75">
      <c r="A74" s="136"/>
      <c r="B74" s="45" t="s">
        <v>40</v>
      </c>
      <c r="C74" s="89"/>
      <c r="D74" s="89"/>
      <c r="E74" s="21"/>
      <c r="F74" s="89"/>
      <c r="G74" s="21"/>
      <c r="H74" s="89"/>
      <c r="I74" s="21"/>
      <c r="J74" s="71"/>
      <c r="K74" s="14"/>
      <c r="L74" s="71"/>
      <c r="M74" s="14"/>
      <c r="N74" s="71"/>
      <c r="O74" s="138"/>
      <c r="P74" s="157"/>
      <c r="Q74" s="2"/>
      <c r="R74" s="2"/>
      <c r="T74" s="2"/>
      <c r="U74" s="2"/>
      <c r="V74" s="2"/>
    </row>
    <row r="75" spans="1:22" s="4" customFormat="1" ht="12.75">
      <c r="A75" s="136"/>
      <c r="B75" s="45" t="s">
        <v>28</v>
      </c>
      <c r="C75" s="60">
        <f aca="true" t="shared" si="11" ref="C75:H75">C76+C77</f>
        <v>4.3</v>
      </c>
      <c r="D75" s="60">
        <f t="shared" si="11"/>
        <v>5.800000000000001</v>
      </c>
      <c r="E75" s="33">
        <f t="shared" si="11"/>
        <v>10.9</v>
      </c>
      <c r="F75" s="60">
        <f t="shared" si="11"/>
        <v>26.4</v>
      </c>
      <c r="G75" s="33">
        <f t="shared" si="11"/>
        <v>0.3</v>
      </c>
      <c r="H75" s="60">
        <f t="shared" si="11"/>
        <v>2.5</v>
      </c>
      <c r="I75" s="147" t="s">
        <v>75</v>
      </c>
      <c r="J75" s="74">
        <v>-0.5</v>
      </c>
      <c r="K75" s="147" t="s">
        <v>75</v>
      </c>
      <c r="L75" s="88" t="s">
        <v>75</v>
      </c>
      <c r="M75" s="147" t="s">
        <v>75</v>
      </c>
      <c r="N75" s="64" t="s">
        <v>75</v>
      </c>
      <c r="O75" s="35" t="s">
        <v>75</v>
      </c>
      <c r="P75" s="153" t="s">
        <v>75</v>
      </c>
      <c r="Q75" s="37"/>
      <c r="R75" s="37"/>
      <c r="T75" s="37"/>
      <c r="U75" s="37"/>
      <c r="V75" s="37"/>
    </row>
    <row r="76" spans="1:22" ht="12.75">
      <c r="A76" s="136"/>
      <c r="B76" s="32" t="s">
        <v>9</v>
      </c>
      <c r="C76" s="67" t="s">
        <v>75</v>
      </c>
      <c r="D76" s="65">
        <v>1.1</v>
      </c>
      <c r="E76" s="20">
        <v>6.5</v>
      </c>
      <c r="F76" s="65">
        <v>14.3</v>
      </c>
      <c r="G76" s="20">
        <v>0.3</v>
      </c>
      <c r="H76" s="65">
        <v>1.5</v>
      </c>
      <c r="I76" s="149" t="s">
        <v>75</v>
      </c>
      <c r="J76" s="67" t="s">
        <v>75</v>
      </c>
      <c r="K76" s="149" t="s">
        <v>75</v>
      </c>
      <c r="L76" s="67" t="s">
        <v>75</v>
      </c>
      <c r="M76" s="149" t="s">
        <v>75</v>
      </c>
      <c r="N76" s="65" t="s">
        <v>75</v>
      </c>
      <c r="O76" s="20" t="s">
        <v>75</v>
      </c>
      <c r="P76" s="156" t="s">
        <v>75</v>
      </c>
      <c r="Q76" s="2"/>
      <c r="R76" s="2"/>
      <c r="T76" s="2"/>
      <c r="U76" s="2"/>
      <c r="V76" s="2"/>
    </row>
    <row r="77" spans="1:22" s="4" customFormat="1" ht="12.75">
      <c r="A77" s="136"/>
      <c r="B77" s="32" t="s">
        <v>10</v>
      </c>
      <c r="C77" s="64">
        <v>4.3</v>
      </c>
      <c r="D77" s="64">
        <v>4.7</v>
      </c>
      <c r="E77" s="35">
        <v>4.4</v>
      </c>
      <c r="F77" s="64">
        <v>12.1</v>
      </c>
      <c r="G77" s="147" t="s">
        <v>75</v>
      </c>
      <c r="H77" s="64">
        <v>1</v>
      </c>
      <c r="I77" s="147" t="s">
        <v>75</v>
      </c>
      <c r="J77" s="77">
        <v>-0.5</v>
      </c>
      <c r="K77" s="147" t="s">
        <v>75</v>
      </c>
      <c r="L77" s="88" t="s">
        <v>75</v>
      </c>
      <c r="M77" s="147" t="s">
        <v>75</v>
      </c>
      <c r="N77" s="64" t="s">
        <v>75</v>
      </c>
      <c r="O77" s="35" t="s">
        <v>75</v>
      </c>
      <c r="P77" s="153" t="s">
        <v>75</v>
      </c>
      <c r="Q77" s="37"/>
      <c r="R77" s="37"/>
      <c r="T77" s="37"/>
      <c r="U77" s="37"/>
      <c r="V77" s="37"/>
    </row>
    <row r="78" spans="1:22" ht="12.75">
      <c r="A78" s="136"/>
      <c r="B78" s="32"/>
      <c r="C78" s="65"/>
      <c r="D78" s="65"/>
      <c r="E78" s="20"/>
      <c r="F78" s="65"/>
      <c r="G78" s="20"/>
      <c r="H78" s="65"/>
      <c r="I78" s="20"/>
      <c r="J78" s="71"/>
      <c r="K78" s="14"/>
      <c r="L78" s="71"/>
      <c r="M78" s="14"/>
      <c r="N78" s="71"/>
      <c r="O78" s="138"/>
      <c r="P78" s="157"/>
      <c r="Q78" s="2"/>
      <c r="R78" s="2"/>
      <c r="T78" s="2"/>
      <c r="U78" s="2"/>
      <c r="V78" s="2"/>
    </row>
    <row r="79" spans="1:22" s="4" customFormat="1" ht="12.75">
      <c r="A79" s="136"/>
      <c r="B79" s="32"/>
      <c r="C79" s="90"/>
      <c r="D79" s="90"/>
      <c r="E79" s="36"/>
      <c r="F79" s="100"/>
      <c r="G79" s="36"/>
      <c r="H79" s="100"/>
      <c r="I79" s="39"/>
      <c r="J79" s="77"/>
      <c r="K79" s="47"/>
      <c r="L79" s="77"/>
      <c r="M79" s="47"/>
      <c r="N79" s="77"/>
      <c r="O79" s="54"/>
      <c r="P79" s="162"/>
      <c r="Q79" s="37"/>
      <c r="R79" s="37"/>
      <c r="T79" s="37"/>
      <c r="U79" s="37"/>
      <c r="V79" s="37"/>
    </row>
    <row r="80" spans="1:22" ht="12.75">
      <c r="A80" s="136"/>
      <c r="B80" s="45" t="s">
        <v>11</v>
      </c>
      <c r="C80" s="89"/>
      <c r="D80" s="89"/>
      <c r="E80" s="21"/>
      <c r="F80" s="89"/>
      <c r="G80" s="21"/>
      <c r="H80" s="89"/>
      <c r="I80" s="21"/>
      <c r="J80" s="71"/>
      <c r="K80" s="14"/>
      <c r="L80" s="71"/>
      <c r="M80" s="14"/>
      <c r="N80" s="71"/>
      <c r="O80" s="138"/>
      <c r="P80" s="139"/>
      <c r="T80" s="2"/>
      <c r="U80" s="2"/>
      <c r="V80" s="2"/>
    </row>
    <row r="81" spans="1:22" s="4" customFormat="1" ht="12.75">
      <c r="A81" s="136"/>
      <c r="B81" s="45" t="s">
        <v>12</v>
      </c>
      <c r="C81" s="88" t="s">
        <v>75</v>
      </c>
      <c r="D81" s="88" t="s">
        <v>75</v>
      </c>
      <c r="E81" s="147" t="s">
        <v>75</v>
      </c>
      <c r="F81" s="88" t="s">
        <v>75</v>
      </c>
      <c r="G81" s="33">
        <f>G82+G83</f>
        <v>820.5</v>
      </c>
      <c r="H81" s="60">
        <f>H82+H83</f>
        <v>394.4</v>
      </c>
      <c r="I81" s="33">
        <v>131.76</v>
      </c>
      <c r="J81" s="74">
        <v>239.6</v>
      </c>
      <c r="K81" s="40">
        <v>315.97</v>
      </c>
      <c r="L81" s="72">
        <v>268.98</v>
      </c>
      <c r="M81" s="154">
        <v>208.08</v>
      </c>
      <c r="N81" s="75">
        <v>104.04</v>
      </c>
      <c r="O81" s="150">
        <v>622.41</v>
      </c>
      <c r="P81" s="151" t="s">
        <v>75</v>
      </c>
      <c r="T81" s="37"/>
      <c r="U81" s="37"/>
      <c r="V81" s="37"/>
    </row>
    <row r="82" spans="1:22" ht="12.75">
      <c r="A82" s="136"/>
      <c r="B82" s="32" t="s">
        <v>6</v>
      </c>
      <c r="C82" s="67" t="s">
        <v>75</v>
      </c>
      <c r="D82" s="67" t="s">
        <v>75</v>
      </c>
      <c r="E82" s="149" t="s">
        <v>75</v>
      </c>
      <c r="F82" s="67" t="s">
        <v>75</v>
      </c>
      <c r="G82" s="149" t="s">
        <v>75</v>
      </c>
      <c r="H82" s="67" t="s">
        <v>75</v>
      </c>
      <c r="I82" s="149" t="s">
        <v>75</v>
      </c>
      <c r="J82" s="67" t="s">
        <v>75</v>
      </c>
      <c r="K82" s="149" t="s">
        <v>75</v>
      </c>
      <c r="L82" s="67" t="s">
        <v>75</v>
      </c>
      <c r="M82" s="149" t="s">
        <v>75</v>
      </c>
      <c r="N82" s="65" t="s">
        <v>75</v>
      </c>
      <c r="O82" s="20" t="s">
        <v>75</v>
      </c>
      <c r="P82" s="156" t="s">
        <v>75</v>
      </c>
      <c r="T82" s="2"/>
      <c r="U82" s="2"/>
      <c r="V82" s="2"/>
    </row>
    <row r="83" spans="1:22" s="4" customFormat="1" ht="12.75">
      <c r="A83" s="136"/>
      <c r="B83" s="32" t="s">
        <v>7</v>
      </c>
      <c r="C83" s="88" t="s">
        <v>75</v>
      </c>
      <c r="D83" s="88" t="s">
        <v>75</v>
      </c>
      <c r="E83" s="147" t="s">
        <v>75</v>
      </c>
      <c r="F83" s="88" t="s">
        <v>75</v>
      </c>
      <c r="G83" s="35">
        <v>820.5</v>
      </c>
      <c r="H83" s="90">
        <v>394.4</v>
      </c>
      <c r="I83" s="36">
        <v>131.76</v>
      </c>
      <c r="J83" s="90">
        <v>239.6</v>
      </c>
      <c r="K83" s="36">
        <v>315.97</v>
      </c>
      <c r="L83" s="90">
        <v>269</v>
      </c>
      <c r="M83" s="47">
        <v>208.08</v>
      </c>
      <c r="N83" s="79">
        <v>104.04</v>
      </c>
      <c r="O83" s="181">
        <v>622.41</v>
      </c>
      <c r="P83" s="148" t="s">
        <v>75</v>
      </c>
      <c r="T83" s="37"/>
      <c r="U83" s="37"/>
      <c r="V83" s="37"/>
    </row>
    <row r="84" spans="1:22" ht="12.75">
      <c r="A84" s="136"/>
      <c r="B84" s="45"/>
      <c r="C84" s="73"/>
      <c r="D84" s="73"/>
      <c r="E84" s="15"/>
      <c r="F84" s="73"/>
      <c r="G84" s="16"/>
      <c r="H84" s="87"/>
      <c r="I84" s="16"/>
      <c r="J84" s="87"/>
      <c r="K84" s="16"/>
      <c r="L84" s="87"/>
      <c r="M84" s="14"/>
      <c r="N84" s="71"/>
      <c r="O84" s="138"/>
      <c r="P84" s="139"/>
      <c r="T84" s="2"/>
      <c r="U84" s="2"/>
      <c r="V84" s="2"/>
    </row>
    <row r="85" spans="1:22" s="4" customFormat="1" ht="12.75">
      <c r="A85" s="136"/>
      <c r="B85" s="45" t="s">
        <v>41</v>
      </c>
      <c r="C85" s="90"/>
      <c r="D85" s="90"/>
      <c r="E85" s="36"/>
      <c r="F85" s="90"/>
      <c r="G85" s="36"/>
      <c r="H85" s="90"/>
      <c r="I85" s="36"/>
      <c r="J85" s="90"/>
      <c r="K85" s="47"/>
      <c r="L85" s="77"/>
      <c r="M85" s="47"/>
      <c r="N85" s="77"/>
      <c r="O85" s="54"/>
      <c r="P85" s="148"/>
      <c r="T85" s="37"/>
      <c r="U85" s="37"/>
      <c r="V85" s="37"/>
    </row>
    <row r="86" spans="1:22" ht="12.75">
      <c r="A86" s="136"/>
      <c r="B86" s="45" t="s">
        <v>44</v>
      </c>
      <c r="C86" s="66">
        <f>C87+C88</f>
        <v>112.1</v>
      </c>
      <c r="D86" s="66">
        <f>D87+D88</f>
        <v>19.3</v>
      </c>
      <c r="E86" s="18">
        <f>E87+E88</f>
        <v>13.8</v>
      </c>
      <c r="F86" s="66">
        <f>F87</f>
        <v>47.4</v>
      </c>
      <c r="G86" s="149" t="s">
        <v>75</v>
      </c>
      <c r="H86" s="67" t="s">
        <v>75</v>
      </c>
      <c r="I86" s="149" t="s">
        <v>75</v>
      </c>
      <c r="J86" s="67" t="s">
        <v>75</v>
      </c>
      <c r="K86" s="149" t="s">
        <v>75</v>
      </c>
      <c r="L86" s="67" t="s">
        <v>75</v>
      </c>
      <c r="M86" s="149" t="s">
        <v>75</v>
      </c>
      <c r="N86" s="65" t="s">
        <v>75</v>
      </c>
      <c r="O86" s="20" t="s">
        <v>75</v>
      </c>
      <c r="P86" s="139" t="s">
        <v>75</v>
      </c>
      <c r="T86" s="2"/>
      <c r="U86" s="2"/>
      <c r="V86" s="2"/>
    </row>
    <row r="87" spans="1:22" s="4" customFormat="1" ht="12.75">
      <c r="A87" s="136"/>
      <c r="B87" s="32" t="s">
        <v>24</v>
      </c>
      <c r="C87" s="64">
        <v>112.1</v>
      </c>
      <c r="D87" s="64">
        <v>19.3</v>
      </c>
      <c r="E87" s="36">
        <v>13.8</v>
      </c>
      <c r="F87" s="90">
        <v>47.4</v>
      </c>
      <c r="G87" s="147" t="s">
        <v>75</v>
      </c>
      <c r="H87" s="88" t="s">
        <v>75</v>
      </c>
      <c r="I87" s="147" t="s">
        <v>75</v>
      </c>
      <c r="J87" s="88" t="s">
        <v>75</v>
      </c>
      <c r="K87" s="147" t="s">
        <v>75</v>
      </c>
      <c r="L87" s="88" t="s">
        <v>75</v>
      </c>
      <c r="M87" s="147" t="s">
        <v>75</v>
      </c>
      <c r="N87" s="64" t="s">
        <v>75</v>
      </c>
      <c r="O87" s="35" t="s">
        <v>75</v>
      </c>
      <c r="P87" s="148" t="s">
        <v>75</v>
      </c>
      <c r="T87" s="37"/>
      <c r="U87" s="37"/>
      <c r="V87" s="37"/>
    </row>
    <row r="88" spans="1:22" ht="12.75">
      <c r="A88" s="136"/>
      <c r="B88" s="32"/>
      <c r="C88" s="65"/>
      <c r="D88" s="65"/>
      <c r="E88" s="20"/>
      <c r="F88" s="89"/>
      <c r="G88" s="20"/>
      <c r="H88" s="89"/>
      <c r="I88" s="21"/>
      <c r="J88" s="89"/>
      <c r="K88" s="14"/>
      <c r="L88" s="71"/>
      <c r="M88" s="14"/>
      <c r="N88" s="71"/>
      <c r="O88" s="138"/>
      <c r="P88" s="157"/>
      <c r="Q88" s="2"/>
      <c r="R88" s="2"/>
      <c r="T88" s="2"/>
      <c r="U88" s="2"/>
      <c r="V88" s="2"/>
    </row>
    <row r="89" spans="1:22" s="4" customFormat="1" ht="12.75">
      <c r="A89" s="136"/>
      <c r="B89" s="45" t="s">
        <v>13</v>
      </c>
      <c r="C89" s="60">
        <f>C90</f>
        <v>22.3</v>
      </c>
      <c r="D89" s="60">
        <f>D90</f>
        <v>16</v>
      </c>
      <c r="E89" s="33">
        <f>E90</f>
        <v>2.8</v>
      </c>
      <c r="F89" s="88" t="s">
        <v>75</v>
      </c>
      <c r="G89" s="147" t="s">
        <v>75</v>
      </c>
      <c r="H89" s="88" t="s">
        <v>75</v>
      </c>
      <c r="I89" s="33">
        <v>16.94</v>
      </c>
      <c r="J89" s="72">
        <v>13.29</v>
      </c>
      <c r="K89" s="40">
        <v>17.62</v>
      </c>
      <c r="L89" s="72">
        <v>0.95</v>
      </c>
      <c r="M89" s="154">
        <v>15.53</v>
      </c>
      <c r="N89" s="74">
        <v>20.82</v>
      </c>
      <c r="O89" s="144">
        <v>7.93</v>
      </c>
      <c r="P89" s="159">
        <v>54.5</v>
      </c>
      <c r="Q89" s="37"/>
      <c r="R89" s="37"/>
      <c r="T89" s="37"/>
      <c r="U89" s="37"/>
      <c r="V89" s="37"/>
    </row>
    <row r="90" spans="1:16" ht="12.75">
      <c r="A90" s="136"/>
      <c r="B90" s="32" t="s">
        <v>6</v>
      </c>
      <c r="C90" s="65">
        <v>22.3</v>
      </c>
      <c r="D90" s="65">
        <v>16</v>
      </c>
      <c r="E90" s="20">
        <v>2.8</v>
      </c>
      <c r="F90" s="67" t="s">
        <v>75</v>
      </c>
      <c r="G90" s="149" t="s">
        <v>75</v>
      </c>
      <c r="H90" s="67" t="s">
        <v>75</v>
      </c>
      <c r="I90" s="20">
        <v>16.94</v>
      </c>
      <c r="J90" s="89">
        <v>13.3</v>
      </c>
      <c r="K90" s="21">
        <v>17.62</v>
      </c>
      <c r="L90" s="89">
        <v>1</v>
      </c>
      <c r="M90" s="14">
        <v>15.53</v>
      </c>
      <c r="N90" s="71">
        <v>20.82</v>
      </c>
      <c r="O90" s="138">
        <v>7.93</v>
      </c>
      <c r="P90" s="160">
        <v>54.5</v>
      </c>
    </row>
    <row r="91" spans="1:22" s="4" customFormat="1" ht="12.75">
      <c r="A91" s="136"/>
      <c r="B91" s="32"/>
      <c r="C91" s="64"/>
      <c r="D91" s="64"/>
      <c r="E91" s="35"/>
      <c r="F91" s="64"/>
      <c r="G91" s="35"/>
      <c r="H91" s="64"/>
      <c r="I91" s="35"/>
      <c r="J91" s="90"/>
      <c r="K91" s="47"/>
      <c r="L91" s="77"/>
      <c r="M91" s="47"/>
      <c r="N91" s="77"/>
      <c r="O91" s="54"/>
      <c r="P91" s="162"/>
      <c r="Q91" s="37"/>
      <c r="R91" s="37"/>
      <c r="T91" s="37"/>
      <c r="U91" s="37"/>
      <c r="V91" s="37"/>
    </row>
    <row r="92" spans="1:16" ht="12.75">
      <c r="A92" s="136"/>
      <c r="B92" s="45" t="s">
        <v>61</v>
      </c>
      <c r="C92" s="89"/>
      <c r="D92" s="89"/>
      <c r="E92" s="21"/>
      <c r="F92" s="89"/>
      <c r="G92" s="21"/>
      <c r="H92" s="89"/>
      <c r="I92" s="21"/>
      <c r="J92" s="89"/>
      <c r="K92" s="14"/>
      <c r="L92" s="71"/>
      <c r="M92" s="14"/>
      <c r="N92" s="71"/>
      <c r="O92" s="138"/>
      <c r="P92" s="139"/>
    </row>
    <row r="93" spans="1:16" s="4" customFormat="1" ht="12.75">
      <c r="A93" s="136"/>
      <c r="B93" s="45" t="s">
        <v>14</v>
      </c>
      <c r="C93" s="90"/>
      <c r="D93" s="90"/>
      <c r="E93" s="36"/>
      <c r="F93" s="90"/>
      <c r="G93" s="36"/>
      <c r="H93" s="90"/>
      <c r="I93" s="36"/>
      <c r="J93" s="77"/>
      <c r="K93" s="47"/>
      <c r="L93" s="77"/>
      <c r="M93" s="47"/>
      <c r="N93" s="77"/>
      <c r="O93" s="54"/>
      <c r="P93" s="148"/>
    </row>
    <row r="94" spans="1:16" ht="12.75">
      <c r="A94" s="136"/>
      <c r="B94" s="45" t="s">
        <v>45</v>
      </c>
      <c r="C94" s="67" t="s">
        <v>75</v>
      </c>
      <c r="D94" s="66">
        <f>D95+D96</f>
        <v>56.7</v>
      </c>
      <c r="E94" s="18">
        <f>E95+E96</f>
        <v>55</v>
      </c>
      <c r="F94" s="66">
        <f>F95</f>
        <v>32</v>
      </c>
      <c r="G94" s="18">
        <f>G95+G96</f>
        <v>49.5</v>
      </c>
      <c r="H94" s="66">
        <f>H95+H96</f>
        <v>44.6</v>
      </c>
      <c r="I94" s="18">
        <v>98.2</v>
      </c>
      <c r="J94" s="78">
        <v>49.1</v>
      </c>
      <c r="K94" s="24">
        <v>78.51</v>
      </c>
      <c r="L94" s="78">
        <v>99.35</v>
      </c>
      <c r="M94" s="15">
        <f>M95+M96</f>
        <v>148.06</v>
      </c>
      <c r="N94" s="73">
        <v>139.96</v>
      </c>
      <c r="O94" s="142">
        <v>213.76</v>
      </c>
      <c r="P94" s="182">
        <v>191.74</v>
      </c>
    </row>
    <row r="95" spans="1:16" s="4" customFormat="1" ht="12.75">
      <c r="A95" s="136"/>
      <c r="B95" s="32" t="s">
        <v>6</v>
      </c>
      <c r="C95" s="88" t="s">
        <v>75</v>
      </c>
      <c r="D95" s="64">
        <v>56.7</v>
      </c>
      <c r="E95" s="35">
        <v>55</v>
      </c>
      <c r="F95" s="64">
        <v>32</v>
      </c>
      <c r="G95" s="35">
        <v>49.5</v>
      </c>
      <c r="H95" s="64">
        <v>44.6</v>
      </c>
      <c r="I95" s="35">
        <v>68.26</v>
      </c>
      <c r="J95" s="90">
        <v>38.47</v>
      </c>
      <c r="K95" s="36">
        <v>64.37</v>
      </c>
      <c r="L95" s="90">
        <v>99.07</v>
      </c>
      <c r="M95" s="47">
        <v>142.61</v>
      </c>
      <c r="N95" s="77">
        <v>140.72</v>
      </c>
      <c r="O95" s="54">
        <v>210.29</v>
      </c>
      <c r="P95" s="148">
        <v>191.74</v>
      </c>
    </row>
    <row r="96" spans="1:16" ht="12.75">
      <c r="A96" s="136"/>
      <c r="B96" s="32" t="s">
        <v>7</v>
      </c>
      <c r="C96" s="67" t="s">
        <v>75</v>
      </c>
      <c r="D96" s="67" t="s">
        <v>75</v>
      </c>
      <c r="E96" s="149" t="s">
        <v>75</v>
      </c>
      <c r="F96" s="67" t="s">
        <v>75</v>
      </c>
      <c r="G96" s="149" t="s">
        <v>75</v>
      </c>
      <c r="H96" s="67" t="s">
        <v>75</v>
      </c>
      <c r="I96" s="20">
        <v>29.94</v>
      </c>
      <c r="J96" s="89">
        <v>10.6</v>
      </c>
      <c r="K96" s="21">
        <v>14.14</v>
      </c>
      <c r="L96" s="89">
        <v>0.28</v>
      </c>
      <c r="M96" s="14">
        <v>5.45</v>
      </c>
      <c r="N96" s="71">
        <v>-0.76</v>
      </c>
      <c r="O96" s="138">
        <v>3.47</v>
      </c>
      <c r="P96" s="139" t="s">
        <v>75</v>
      </c>
    </row>
    <row r="97" spans="1:16" s="4" customFormat="1" ht="12.75">
      <c r="A97" s="136"/>
      <c r="B97" s="32"/>
      <c r="C97" s="64"/>
      <c r="D97" s="64"/>
      <c r="E97" s="35"/>
      <c r="F97" s="64"/>
      <c r="G97" s="35"/>
      <c r="H97" s="64"/>
      <c r="I97" s="35"/>
      <c r="J97" s="77"/>
      <c r="K97" s="47"/>
      <c r="L97" s="77"/>
      <c r="M97" s="47"/>
      <c r="N97" s="77"/>
      <c r="O97" s="54"/>
      <c r="P97" s="148"/>
    </row>
    <row r="98" spans="1:16" ht="12.75">
      <c r="A98" s="136"/>
      <c r="B98" s="45" t="s">
        <v>62</v>
      </c>
      <c r="C98" s="66">
        <f>C99+C100</f>
        <v>1911.7</v>
      </c>
      <c r="D98" s="66">
        <f>D99+D100</f>
        <v>2467.8</v>
      </c>
      <c r="E98" s="18">
        <f>E99+E100</f>
        <v>2745</v>
      </c>
      <c r="F98" s="66">
        <f>F99</f>
        <v>2148.6</v>
      </c>
      <c r="G98" s="18">
        <f>G99+G100</f>
        <v>2682.4</v>
      </c>
      <c r="H98" s="66">
        <f>H99+H100</f>
        <v>4415.7</v>
      </c>
      <c r="I98" s="18">
        <v>4993.1</v>
      </c>
      <c r="J98" s="73">
        <v>7280.2</v>
      </c>
      <c r="K98" s="24">
        <f>K99+K100</f>
        <v>6616.21</v>
      </c>
      <c r="L98" s="78">
        <v>7729.8</v>
      </c>
      <c r="M98" s="15">
        <v>6369.5</v>
      </c>
      <c r="N98" s="80">
        <v>6915.4</v>
      </c>
      <c r="O98" s="142">
        <v>6381.23</v>
      </c>
      <c r="P98" s="182">
        <v>8350.46</v>
      </c>
    </row>
    <row r="99" spans="1:16" s="4" customFormat="1" ht="12.75">
      <c r="A99" s="136"/>
      <c r="B99" s="32" t="s">
        <v>6</v>
      </c>
      <c r="C99" s="90">
        <v>1911.7</v>
      </c>
      <c r="D99" s="90">
        <v>2467.8</v>
      </c>
      <c r="E99" s="36">
        <v>2745</v>
      </c>
      <c r="F99" s="90">
        <v>2148.6</v>
      </c>
      <c r="G99" s="36">
        <v>2681.3</v>
      </c>
      <c r="H99" s="90">
        <v>4308.8</v>
      </c>
      <c r="I99" s="36">
        <v>4835.98</v>
      </c>
      <c r="J99" s="77">
        <v>7192.8</v>
      </c>
      <c r="K99" s="36">
        <v>6534.3</v>
      </c>
      <c r="L99" s="90">
        <v>7729.8</v>
      </c>
      <c r="M99" s="47">
        <v>6369.5</v>
      </c>
      <c r="N99" s="79">
        <v>6915.4</v>
      </c>
      <c r="O99" s="54">
        <v>6381.23</v>
      </c>
      <c r="P99" s="148">
        <v>8348.05</v>
      </c>
    </row>
    <row r="100" spans="1:16" ht="12.75">
      <c r="A100" s="136"/>
      <c r="B100" s="32" t="s">
        <v>7</v>
      </c>
      <c r="C100" s="67" t="s">
        <v>75</v>
      </c>
      <c r="D100" s="67" t="s">
        <v>75</v>
      </c>
      <c r="E100" s="149" t="s">
        <v>75</v>
      </c>
      <c r="F100" s="67" t="s">
        <v>75</v>
      </c>
      <c r="G100" s="20">
        <v>1.1</v>
      </c>
      <c r="H100" s="65">
        <v>106.9</v>
      </c>
      <c r="I100" s="20">
        <v>157.12</v>
      </c>
      <c r="J100" s="71">
        <v>87.4</v>
      </c>
      <c r="K100" s="21">
        <v>81.91</v>
      </c>
      <c r="L100" s="67" t="s">
        <v>75</v>
      </c>
      <c r="M100" s="149" t="s">
        <v>75</v>
      </c>
      <c r="N100" s="65" t="s">
        <v>75</v>
      </c>
      <c r="O100" s="20" t="s">
        <v>75</v>
      </c>
      <c r="P100" s="183">
        <v>2.41</v>
      </c>
    </row>
    <row r="101" spans="1:16" s="4" customFormat="1" ht="12.75">
      <c r="A101" s="136"/>
      <c r="B101" s="32"/>
      <c r="C101" s="64"/>
      <c r="D101" s="90"/>
      <c r="E101" s="35"/>
      <c r="F101" s="64"/>
      <c r="G101" s="35"/>
      <c r="H101" s="64"/>
      <c r="I101" s="35"/>
      <c r="J101" s="77"/>
      <c r="K101" s="36"/>
      <c r="L101" s="90"/>
      <c r="M101" s="47"/>
      <c r="N101" s="77"/>
      <c r="O101" s="54"/>
      <c r="P101" s="148"/>
    </row>
    <row r="102" spans="1:16" ht="12.75">
      <c r="A102" s="136"/>
      <c r="B102" s="45" t="s">
        <v>63</v>
      </c>
      <c r="C102" s="66">
        <f>C103+C104</f>
        <v>3.3</v>
      </c>
      <c r="D102" s="66">
        <f>D103+D104</f>
        <v>3.3</v>
      </c>
      <c r="E102" s="149" t="s">
        <v>75</v>
      </c>
      <c r="F102" s="67" t="s">
        <v>75</v>
      </c>
      <c r="G102" s="149" t="s">
        <v>75</v>
      </c>
      <c r="H102" s="67" t="s">
        <v>75</v>
      </c>
      <c r="I102" s="149" t="s">
        <v>75</v>
      </c>
      <c r="J102" s="67" t="s">
        <v>75</v>
      </c>
      <c r="K102" s="149" t="s">
        <v>75</v>
      </c>
      <c r="L102" s="67" t="s">
        <v>75</v>
      </c>
      <c r="M102" s="149" t="s">
        <v>75</v>
      </c>
      <c r="N102" s="65" t="s">
        <v>75</v>
      </c>
      <c r="O102" s="20" t="s">
        <v>75</v>
      </c>
      <c r="P102" s="156" t="s">
        <v>75</v>
      </c>
    </row>
    <row r="103" spans="1:16" s="4" customFormat="1" ht="12.75">
      <c r="A103" s="136"/>
      <c r="B103" s="32" t="s">
        <v>6</v>
      </c>
      <c r="C103" s="64">
        <v>0</v>
      </c>
      <c r="D103" s="64">
        <v>0</v>
      </c>
      <c r="E103" s="147" t="s">
        <v>75</v>
      </c>
      <c r="F103" s="88" t="s">
        <v>75</v>
      </c>
      <c r="G103" s="147" t="s">
        <v>75</v>
      </c>
      <c r="H103" s="88" t="s">
        <v>75</v>
      </c>
      <c r="I103" s="147" t="s">
        <v>75</v>
      </c>
      <c r="J103" s="88" t="s">
        <v>75</v>
      </c>
      <c r="K103" s="147" t="s">
        <v>75</v>
      </c>
      <c r="L103" s="88" t="s">
        <v>75</v>
      </c>
      <c r="M103" s="147" t="s">
        <v>75</v>
      </c>
      <c r="N103" s="64" t="s">
        <v>75</v>
      </c>
      <c r="O103" s="35" t="s">
        <v>75</v>
      </c>
      <c r="P103" s="153" t="s">
        <v>75</v>
      </c>
    </row>
    <row r="104" spans="1:18" ht="12.75">
      <c r="A104" s="136"/>
      <c r="B104" s="32" t="s">
        <v>7</v>
      </c>
      <c r="C104" s="65">
        <v>3.3</v>
      </c>
      <c r="D104" s="65">
        <v>3.3</v>
      </c>
      <c r="E104" s="149" t="s">
        <v>75</v>
      </c>
      <c r="F104" s="65">
        <v>1.2</v>
      </c>
      <c r="G104" s="149" t="s">
        <v>75</v>
      </c>
      <c r="H104" s="67" t="s">
        <v>75</v>
      </c>
      <c r="I104" s="149" t="s">
        <v>75</v>
      </c>
      <c r="J104" s="67" t="s">
        <v>75</v>
      </c>
      <c r="K104" s="149" t="s">
        <v>75</v>
      </c>
      <c r="L104" s="67" t="s">
        <v>75</v>
      </c>
      <c r="M104" s="149" t="s">
        <v>75</v>
      </c>
      <c r="N104" s="65" t="s">
        <v>75</v>
      </c>
      <c r="O104" s="20" t="s">
        <v>75</v>
      </c>
      <c r="P104" s="156" t="s">
        <v>75</v>
      </c>
      <c r="Q104" s="2"/>
      <c r="R104" s="2"/>
    </row>
    <row r="105" spans="1:18" s="4" customFormat="1" ht="12.75">
      <c r="A105" s="136"/>
      <c r="B105" s="32"/>
      <c r="C105" s="64"/>
      <c r="D105" s="90"/>
      <c r="E105" s="35"/>
      <c r="F105" s="64"/>
      <c r="G105" s="35"/>
      <c r="H105" s="64"/>
      <c r="I105" s="35"/>
      <c r="J105" s="90"/>
      <c r="K105" s="47"/>
      <c r="L105" s="77"/>
      <c r="M105" s="47"/>
      <c r="N105" s="77"/>
      <c r="O105" s="54"/>
      <c r="P105" s="162"/>
      <c r="Q105" s="37"/>
      <c r="R105" s="37"/>
    </row>
    <row r="106" spans="1:16" ht="12.75">
      <c r="A106" s="136"/>
      <c r="B106" s="45" t="s">
        <v>64</v>
      </c>
      <c r="C106" s="67" t="s">
        <v>75</v>
      </c>
      <c r="D106" s="67" t="s">
        <v>75</v>
      </c>
      <c r="E106" s="18">
        <f>E107+E108</f>
        <v>23.7</v>
      </c>
      <c r="F106" s="66">
        <f>F107</f>
        <v>63.5</v>
      </c>
      <c r="G106" s="18">
        <f>G107+G108</f>
        <v>134.4</v>
      </c>
      <c r="H106" s="66">
        <f>H107</f>
        <v>155.4</v>
      </c>
      <c r="I106" s="18">
        <v>102.59</v>
      </c>
      <c r="J106" s="78">
        <v>60.5</v>
      </c>
      <c r="K106" s="24">
        <v>73.3</v>
      </c>
      <c r="L106" s="78">
        <v>25.8</v>
      </c>
      <c r="M106" s="15">
        <v>39.85</v>
      </c>
      <c r="N106" s="73">
        <v>25.52</v>
      </c>
      <c r="O106" s="142">
        <v>38.17</v>
      </c>
      <c r="P106" s="182">
        <v>30.18</v>
      </c>
    </row>
    <row r="107" spans="1:16" s="4" customFormat="1" ht="12.75">
      <c r="A107" s="136"/>
      <c r="B107" s="32" t="s">
        <v>24</v>
      </c>
      <c r="C107" s="88" t="s">
        <v>75</v>
      </c>
      <c r="D107" s="88" t="s">
        <v>75</v>
      </c>
      <c r="E107" s="36">
        <v>23.7</v>
      </c>
      <c r="F107" s="90">
        <v>63.5</v>
      </c>
      <c r="G107" s="36">
        <v>134.4</v>
      </c>
      <c r="H107" s="90">
        <v>155.4</v>
      </c>
      <c r="I107" s="36">
        <v>102.59</v>
      </c>
      <c r="J107" s="90">
        <v>60.5</v>
      </c>
      <c r="K107" s="36">
        <v>73.3</v>
      </c>
      <c r="L107" s="90">
        <v>25.8</v>
      </c>
      <c r="M107" s="47">
        <v>39.85</v>
      </c>
      <c r="N107" s="77">
        <v>25.52</v>
      </c>
      <c r="O107" s="54">
        <v>38.17</v>
      </c>
      <c r="P107" s="148">
        <v>30.18</v>
      </c>
    </row>
    <row r="108" spans="1:16" ht="12.75">
      <c r="A108" s="136"/>
      <c r="B108" s="32"/>
      <c r="C108" s="65"/>
      <c r="D108" s="65"/>
      <c r="E108" s="21"/>
      <c r="F108" s="89"/>
      <c r="G108" s="21"/>
      <c r="H108" s="89"/>
      <c r="I108" s="21"/>
      <c r="J108" s="89"/>
      <c r="K108" s="14"/>
      <c r="L108" s="71"/>
      <c r="M108" s="14"/>
      <c r="N108" s="71"/>
      <c r="O108" s="138"/>
      <c r="P108" s="139"/>
    </row>
    <row r="109" spans="1:16" s="4" customFormat="1" ht="12.75">
      <c r="A109" s="136"/>
      <c r="B109" s="45" t="s">
        <v>65</v>
      </c>
      <c r="C109" s="88" t="s">
        <v>75</v>
      </c>
      <c r="D109" s="88" t="s">
        <v>75</v>
      </c>
      <c r="E109" s="33">
        <f>E110+E111</f>
        <v>31</v>
      </c>
      <c r="F109" s="60">
        <f>F110</f>
        <v>53.1</v>
      </c>
      <c r="G109" s="33">
        <f>G110+G111</f>
        <v>27.3</v>
      </c>
      <c r="H109" s="60">
        <f>H110</f>
        <v>45.1</v>
      </c>
      <c r="I109" s="33">
        <v>36.19</v>
      </c>
      <c r="J109" s="72">
        <v>3.2</v>
      </c>
      <c r="K109" s="40">
        <v>70.5</v>
      </c>
      <c r="L109" s="72">
        <v>17.87</v>
      </c>
      <c r="M109" s="40">
        <v>21.01</v>
      </c>
      <c r="N109" s="63" t="s">
        <v>75</v>
      </c>
      <c r="O109" s="144">
        <v>0.65</v>
      </c>
      <c r="P109" s="151" t="s">
        <v>75</v>
      </c>
    </row>
    <row r="110" spans="1:16" ht="12.75">
      <c r="A110" s="136"/>
      <c r="B110" s="32" t="s">
        <v>24</v>
      </c>
      <c r="C110" s="67" t="s">
        <v>75</v>
      </c>
      <c r="D110" s="67" t="s">
        <v>75</v>
      </c>
      <c r="E110" s="21">
        <v>31</v>
      </c>
      <c r="F110" s="89">
        <v>53.1</v>
      </c>
      <c r="G110" s="21">
        <v>27.3</v>
      </c>
      <c r="H110" s="89">
        <v>45.1</v>
      </c>
      <c r="I110" s="21">
        <v>36.19</v>
      </c>
      <c r="J110" s="89">
        <v>3.2</v>
      </c>
      <c r="K110" s="21">
        <v>70.5</v>
      </c>
      <c r="L110" s="89">
        <v>17.87</v>
      </c>
      <c r="M110" s="21">
        <v>21.01</v>
      </c>
      <c r="N110" s="59" t="s">
        <v>75</v>
      </c>
      <c r="O110" s="138">
        <v>0.65</v>
      </c>
      <c r="P110" s="139" t="s">
        <v>75</v>
      </c>
    </row>
    <row r="111" spans="1:16" s="4" customFormat="1" ht="12.75">
      <c r="A111" s="136"/>
      <c r="B111" s="32"/>
      <c r="C111" s="64"/>
      <c r="D111" s="64"/>
      <c r="E111" s="36"/>
      <c r="F111" s="90"/>
      <c r="G111" s="36"/>
      <c r="H111" s="90"/>
      <c r="I111" s="36"/>
      <c r="J111" s="90"/>
      <c r="K111" s="47"/>
      <c r="L111" s="77"/>
      <c r="M111" s="47"/>
      <c r="N111" s="77"/>
      <c r="O111" s="54"/>
      <c r="P111" s="148"/>
    </row>
    <row r="112" spans="1:16" ht="12.75">
      <c r="A112" s="136"/>
      <c r="B112" s="45" t="s">
        <v>66</v>
      </c>
      <c r="C112" s="67" t="s">
        <v>75</v>
      </c>
      <c r="D112" s="67" t="s">
        <v>75</v>
      </c>
      <c r="E112" s="149" t="s">
        <v>75</v>
      </c>
      <c r="F112" s="67" t="s">
        <v>75</v>
      </c>
      <c r="G112" s="18">
        <f>G113+G136</f>
        <v>2.5</v>
      </c>
      <c r="H112" s="66">
        <f>H113</f>
        <v>0.1</v>
      </c>
      <c r="I112" s="149" t="s">
        <v>75</v>
      </c>
      <c r="J112" s="67" t="s">
        <v>75</v>
      </c>
      <c r="K112" s="149" t="s">
        <v>75</v>
      </c>
      <c r="L112" s="67" t="s">
        <v>75</v>
      </c>
      <c r="M112" s="149" t="s">
        <v>75</v>
      </c>
      <c r="N112" s="65" t="s">
        <v>75</v>
      </c>
      <c r="O112" s="20" t="s">
        <v>75</v>
      </c>
      <c r="P112" s="156" t="s">
        <v>75</v>
      </c>
    </row>
    <row r="113" spans="1:16" s="4" customFormat="1" ht="12.75">
      <c r="A113" s="136"/>
      <c r="B113" s="32" t="s">
        <v>24</v>
      </c>
      <c r="C113" s="88" t="s">
        <v>75</v>
      </c>
      <c r="D113" s="88" t="s">
        <v>75</v>
      </c>
      <c r="E113" s="147" t="s">
        <v>75</v>
      </c>
      <c r="F113" s="88" t="s">
        <v>75</v>
      </c>
      <c r="G113" s="35">
        <v>2.5</v>
      </c>
      <c r="H113" s="64">
        <v>0.1</v>
      </c>
      <c r="I113" s="147" t="s">
        <v>75</v>
      </c>
      <c r="J113" s="88" t="s">
        <v>75</v>
      </c>
      <c r="K113" s="147" t="s">
        <v>75</v>
      </c>
      <c r="L113" s="88" t="s">
        <v>75</v>
      </c>
      <c r="M113" s="147" t="s">
        <v>75</v>
      </c>
      <c r="N113" s="64" t="s">
        <v>75</v>
      </c>
      <c r="O113" s="35" t="s">
        <v>75</v>
      </c>
      <c r="P113" s="153" t="s">
        <v>75</v>
      </c>
    </row>
    <row r="114" spans="1:16" ht="12.75">
      <c r="A114" s="136"/>
      <c r="B114" s="32"/>
      <c r="C114" s="65"/>
      <c r="D114" s="65"/>
      <c r="E114" s="21"/>
      <c r="F114" s="89"/>
      <c r="G114" s="21"/>
      <c r="H114" s="89"/>
      <c r="I114" s="21"/>
      <c r="J114" s="89"/>
      <c r="K114" s="14"/>
      <c r="L114" s="71"/>
      <c r="M114" s="14"/>
      <c r="N114" s="71"/>
      <c r="O114" s="138"/>
      <c r="P114" s="139"/>
    </row>
    <row r="115" spans="1:16" s="4" customFormat="1" ht="12.75">
      <c r="A115" s="136"/>
      <c r="B115" s="45" t="s">
        <v>67</v>
      </c>
      <c r="C115" s="88" t="s">
        <v>75</v>
      </c>
      <c r="D115" s="88" t="s">
        <v>75</v>
      </c>
      <c r="E115" s="147" t="s">
        <v>75</v>
      </c>
      <c r="F115" s="88" t="s">
        <v>75</v>
      </c>
      <c r="G115" s="33">
        <f>G116+G117</f>
        <v>84</v>
      </c>
      <c r="H115" s="60">
        <f>H116</f>
        <v>206.3</v>
      </c>
      <c r="I115" s="33">
        <v>415.46</v>
      </c>
      <c r="J115" s="60">
        <v>538.4</v>
      </c>
      <c r="K115" s="40">
        <v>763.87</v>
      </c>
      <c r="L115" s="72">
        <v>458</v>
      </c>
      <c r="M115" s="40">
        <v>735.03</v>
      </c>
      <c r="N115" s="74">
        <v>668.92</v>
      </c>
      <c r="O115" s="144">
        <v>1707.13</v>
      </c>
      <c r="P115" s="145">
        <v>695.5</v>
      </c>
    </row>
    <row r="116" spans="1:16" ht="12.75">
      <c r="A116" s="136"/>
      <c r="B116" s="32" t="s">
        <v>24</v>
      </c>
      <c r="C116" s="67" t="s">
        <v>75</v>
      </c>
      <c r="D116" s="67" t="s">
        <v>75</v>
      </c>
      <c r="E116" s="149" t="s">
        <v>75</v>
      </c>
      <c r="F116" s="67" t="s">
        <v>75</v>
      </c>
      <c r="G116" s="20">
        <v>84</v>
      </c>
      <c r="H116" s="65">
        <v>206.3</v>
      </c>
      <c r="I116" s="20">
        <v>415.5</v>
      </c>
      <c r="J116" s="65">
        <v>538.4</v>
      </c>
      <c r="K116" s="21">
        <v>763.87</v>
      </c>
      <c r="L116" s="89">
        <v>458</v>
      </c>
      <c r="M116" s="21">
        <v>735.03</v>
      </c>
      <c r="N116" s="71">
        <v>668.92</v>
      </c>
      <c r="O116" s="138">
        <v>1707.13</v>
      </c>
      <c r="P116" s="155">
        <v>695.5</v>
      </c>
    </row>
    <row r="117" spans="1:16" s="4" customFormat="1" ht="12.75">
      <c r="A117" s="136"/>
      <c r="B117" s="32"/>
      <c r="C117" s="64"/>
      <c r="D117" s="64"/>
      <c r="E117" s="36"/>
      <c r="F117" s="90"/>
      <c r="G117" s="36"/>
      <c r="H117" s="90"/>
      <c r="I117" s="36"/>
      <c r="J117" s="90"/>
      <c r="K117" s="47"/>
      <c r="L117" s="77"/>
      <c r="M117" s="47"/>
      <c r="N117" s="77"/>
      <c r="O117" s="54"/>
      <c r="P117" s="148"/>
    </row>
    <row r="118" spans="1:16" ht="12.75">
      <c r="A118" s="136"/>
      <c r="B118" s="45" t="s">
        <v>68</v>
      </c>
      <c r="C118" s="67" t="s">
        <v>75</v>
      </c>
      <c r="D118" s="67" t="s">
        <v>75</v>
      </c>
      <c r="E118" s="149" t="s">
        <v>75</v>
      </c>
      <c r="F118" s="67" t="s">
        <v>75</v>
      </c>
      <c r="G118" s="18">
        <f>G119+G120</f>
        <v>0.9</v>
      </c>
      <c r="H118" s="66">
        <f>H119</f>
        <v>1.7</v>
      </c>
      <c r="I118" s="18">
        <v>2.02</v>
      </c>
      <c r="J118" s="67" t="s">
        <v>75</v>
      </c>
      <c r="K118" s="149" t="s">
        <v>75</v>
      </c>
      <c r="L118" s="67" t="s">
        <v>75</v>
      </c>
      <c r="M118" s="149" t="s">
        <v>75</v>
      </c>
      <c r="N118" s="65" t="s">
        <v>75</v>
      </c>
      <c r="O118" s="20" t="s">
        <v>75</v>
      </c>
      <c r="P118" s="156" t="s">
        <v>75</v>
      </c>
    </row>
    <row r="119" spans="1:16" s="4" customFormat="1" ht="12.75">
      <c r="A119" s="136"/>
      <c r="B119" s="32" t="s">
        <v>24</v>
      </c>
      <c r="C119" s="88" t="s">
        <v>75</v>
      </c>
      <c r="D119" s="88" t="s">
        <v>75</v>
      </c>
      <c r="E119" s="147" t="s">
        <v>75</v>
      </c>
      <c r="F119" s="88" t="s">
        <v>75</v>
      </c>
      <c r="G119" s="35">
        <v>0.9</v>
      </c>
      <c r="H119" s="64">
        <v>1.7</v>
      </c>
      <c r="I119" s="35">
        <v>2</v>
      </c>
      <c r="J119" s="88" t="s">
        <v>75</v>
      </c>
      <c r="K119" s="147" t="s">
        <v>75</v>
      </c>
      <c r="L119" s="88" t="s">
        <v>75</v>
      </c>
      <c r="M119" s="147" t="s">
        <v>75</v>
      </c>
      <c r="N119" s="64" t="s">
        <v>75</v>
      </c>
      <c r="O119" s="35" t="s">
        <v>75</v>
      </c>
      <c r="P119" s="153" t="s">
        <v>75</v>
      </c>
    </row>
    <row r="120" spans="1:16" ht="12.75">
      <c r="A120" s="136"/>
      <c r="B120" s="32"/>
      <c r="C120" s="65"/>
      <c r="D120" s="65"/>
      <c r="E120" s="21"/>
      <c r="F120" s="89"/>
      <c r="G120" s="21"/>
      <c r="H120" s="89"/>
      <c r="I120" s="21"/>
      <c r="J120" s="89"/>
      <c r="K120" s="14"/>
      <c r="L120" s="89"/>
      <c r="M120" s="14"/>
      <c r="N120" s="71"/>
      <c r="O120" s="138"/>
      <c r="P120" s="139"/>
    </row>
    <row r="121" spans="1:16" s="4" customFormat="1" ht="12.75">
      <c r="A121" s="136"/>
      <c r="B121" s="45" t="s">
        <v>69</v>
      </c>
      <c r="C121" s="88" t="s">
        <v>75</v>
      </c>
      <c r="D121" s="88" t="s">
        <v>75</v>
      </c>
      <c r="E121" s="147" t="s">
        <v>75</v>
      </c>
      <c r="F121" s="88" t="s">
        <v>75</v>
      </c>
      <c r="G121" s="33">
        <f>G122+G123</f>
        <v>0.1</v>
      </c>
      <c r="H121" s="88" t="s">
        <v>75</v>
      </c>
      <c r="I121" s="147" t="s">
        <v>75</v>
      </c>
      <c r="J121" s="88" t="s">
        <v>75</v>
      </c>
      <c r="K121" s="147" t="s">
        <v>75</v>
      </c>
      <c r="L121" s="91">
        <v>0.1</v>
      </c>
      <c r="M121" s="147" t="s">
        <v>75</v>
      </c>
      <c r="N121" s="81">
        <v>15.8</v>
      </c>
      <c r="O121" s="35" t="s">
        <v>75</v>
      </c>
      <c r="P121" s="153" t="s">
        <v>75</v>
      </c>
    </row>
    <row r="122" spans="1:16" ht="12.75">
      <c r="A122" s="136"/>
      <c r="B122" s="32" t="s">
        <v>24</v>
      </c>
      <c r="C122" s="67" t="s">
        <v>75</v>
      </c>
      <c r="D122" s="67" t="s">
        <v>75</v>
      </c>
      <c r="E122" s="149" t="s">
        <v>75</v>
      </c>
      <c r="F122" s="67" t="s">
        <v>75</v>
      </c>
      <c r="G122" s="20">
        <v>0.1</v>
      </c>
      <c r="H122" s="67" t="s">
        <v>75</v>
      </c>
      <c r="I122" s="149" t="s">
        <v>75</v>
      </c>
      <c r="J122" s="67" t="s">
        <v>75</v>
      </c>
      <c r="K122" s="149" t="s">
        <v>75</v>
      </c>
      <c r="L122" s="89">
        <v>0.06</v>
      </c>
      <c r="M122" s="149" t="s">
        <v>75</v>
      </c>
      <c r="N122" s="82">
        <v>15.8</v>
      </c>
      <c r="O122" s="20" t="s">
        <v>75</v>
      </c>
      <c r="P122" s="156" t="s">
        <v>75</v>
      </c>
    </row>
    <row r="123" spans="1:16" s="4" customFormat="1" ht="12.75">
      <c r="A123" s="136"/>
      <c r="B123" s="32"/>
      <c r="C123" s="64"/>
      <c r="D123" s="64"/>
      <c r="E123" s="36"/>
      <c r="F123" s="90"/>
      <c r="G123" s="36"/>
      <c r="H123" s="90"/>
      <c r="I123" s="36"/>
      <c r="J123" s="90"/>
      <c r="K123" s="36"/>
      <c r="L123" s="90"/>
      <c r="M123" s="47"/>
      <c r="N123" s="77"/>
      <c r="O123" s="54"/>
      <c r="P123" s="148"/>
    </row>
    <row r="124" spans="1:16" ht="14.25">
      <c r="A124" s="184" t="s">
        <v>15</v>
      </c>
      <c r="B124" s="185"/>
      <c r="C124" s="102">
        <f>C125+C126-0.1</f>
        <v>17796.100000000002</v>
      </c>
      <c r="D124" s="102">
        <f>D125+D126</f>
        <v>15835.800000000001</v>
      </c>
      <c r="E124" s="29">
        <f>E125+E126</f>
        <v>17355.7</v>
      </c>
      <c r="F124" s="102">
        <f>F125+F126-0.1</f>
        <v>17173.100000000002</v>
      </c>
      <c r="G124" s="29">
        <f>G125+G126</f>
        <v>18885.4</v>
      </c>
      <c r="H124" s="102">
        <f>H125+H126</f>
        <v>19361.6</v>
      </c>
      <c r="I124" s="29">
        <v>19850.74</v>
      </c>
      <c r="J124" s="96">
        <v>26939.4</v>
      </c>
      <c r="K124" s="30">
        <f>K125+K126</f>
        <v>30753.8</v>
      </c>
      <c r="L124" s="92">
        <f>L125+L126</f>
        <v>37898.7</v>
      </c>
      <c r="M124" s="30">
        <f>M125+M126</f>
        <v>32275.579999999998</v>
      </c>
      <c r="N124" s="78">
        <v>27867.72</v>
      </c>
      <c r="O124" s="186">
        <f>O125+O126</f>
        <v>35187.54</v>
      </c>
      <c r="P124" s="182">
        <f>P125+P126</f>
        <v>36286.51</v>
      </c>
    </row>
    <row r="125" spans="1:16" s="4" customFormat="1" ht="15">
      <c r="A125" s="187"/>
      <c r="B125" s="46" t="s">
        <v>6</v>
      </c>
      <c r="C125" s="93">
        <v>16129.4</v>
      </c>
      <c r="D125" s="93">
        <v>13999.2</v>
      </c>
      <c r="E125" s="42">
        <v>15276.4</v>
      </c>
      <c r="F125" s="93">
        <v>14662.8</v>
      </c>
      <c r="G125" s="42">
        <v>16098.4</v>
      </c>
      <c r="H125" s="93">
        <v>16802.6</v>
      </c>
      <c r="I125" s="42">
        <v>17176.29</v>
      </c>
      <c r="J125" s="97">
        <v>24116.5</v>
      </c>
      <c r="K125" s="42">
        <v>27614.6</v>
      </c>
      <c r="L125" s="93">
        <v>35129.1</v>
      </c>
      <c r="M125" s="154">
        <v>29349.42</v>
      </c>
      <c r="N125" s="74">
        <v>25494.07</v>
      </c>
      <c r="O125" s="144">
        <v>31772.37</v>
      </c>
      <c r="P125" s="151">
        <v>34807.55</v>
      </c>
    </row>
    <row r="126" spans="1:16" ht="15">
      <c r="A126" s="187"/>
      <c r="B126" s="46" t="s">
        <v>7</v>
      </c>
      <c r="C126" s="92">
        <v>1666.8</v>
      </c>
      <c r="D126" s="92">
        <v>1836.6</v>
      </c>
      <c r="E126" s="30">
        <v>2079.3</v>
      </c>
      <c r="F126" s="92">
        <v>2510.4</v>
      </c>
      <c r="G126" s="30">
        <v>2787</v>
      </c>
      <c r="H126" s="92">
        <v>2559</v>
      </c>
      <c r="I126" s="30">
        <v>2674.45</v>
      </c>
      <c r="J126" s="96">
        <v>2822.9</v>
      </c>
      <c r="K126" s="30">
        <v>3139.2</v>
      </c>
      <c r="L126" s="92">
        <v>2769.6</v>
      </c>
      <c r="M126" s="15">
        <v>2926.16</v>
      </c>
      <c r="N126" s="73">
        <v>2373.65</v>
      </c>
      <c r="O126" s="142">
        <v>3415.17</v>
      </c>
      <c r="P126" s="182">
        <v>1478.96</v>
      </c>
    </row>
    <row r="127" spans="1:16" s="4" customFormat="1" ht="12.75">
      <c r="A127" s="134"/>
      <c r="B127" s="12"/>
      <c r="C127" s="103"/>
      <c r="D127" s="103"/>
      <c r="E127" s="43"/>
      <c r="F127" s="103"/>
      <c r="G127" s="43"/>
      <c r="H127" s="103"/>
      <c r="I127" s="43"/>
      <c r="J127" s="83"/>
      <c r="K127" s="41"/>
      <c r="L127" s="94"/>
      <c r="M127" s="47"/>
      <c r="N127" s="83"/>
      <c r="O127" s="55"/>
      <c r="P127" s="188"/>
    </row>
    <row r="128" spans="1:16" ht="12.75">
      <c r="A128" s="189" t="s">
        <v>19</v>
      </c>
      <c r="B128" s="111"/>
      <c r="C128" s="111"/>
      <c r="D128" s="111"/>
      <c r="E128" s="111"/>
      <c r="F128" s="111"/>
      <c r="G128" s="111"/>
      <c r="H128" s="111"/>
      <c r="I128" s="111"/>
      <c r="J128" s="111"/>
      <c r="K128" s="111"/>
      <c r="L128" s="111"/>
      <c r="M128" s="26"/>
      <c r="N128" s="14"/>
      <c r="O128" s="138"/>
      <c r="P128" s="190"/>
    </row>
    <row r="129" spans="1:16" ht="12.75">
      <c r="A129" s="191"/>
      <c r="B129" s="31" t="s">
        <v>84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14"/>
      <c r="N129" s="14"/>
      <c r="O129" s="138"/>
      <c r="P129" s="190"/>
    </row>
    <row r="130" spans="1:16" ht="12.75">
      <c r="A130" s="192" t="s">
        <v>20</v>
      </c>
      <c r="B130" s="14"/>
      <c r="C130" s="14"/>
      <c r="D130" s="14"/>
      <c r="E130" s="14"/>
      <c r="F130" s="14"/>
      <c r="G130" s="14"/>
      <c r="H130" s="24"/>
      <c r="I130" s="24"/>
      <c r="J130" s="14"/>
      <c r="K130" s="14"/>
      <c r="L130" s="21"/>
      <c r="M130" s="14"/>
      <c r="N130" s="14"/>
      <c r="O130" s="138"/>
      <c r="P130" s="190"/>
    </row>
    <row r="131" spans="1:16" ht="12.75">
      <c r="A131" s="193" t="s">
        <v>72</v>
      </c>
      <c r="B131" s="112"/>
      <c r="C131" s="14"/>
      <c r="D131" s="14"/>
      <c r="E131" s="14"/>
      <c r="F131" s="14"/>
      <c r="G131" s="14"/>
      <c r="H131" s="24"/>
      <c r="I131" s="24"/>
      <c r="J131" s="14"/>
      <c r="K131" s="14"/>
      <c r="L131" s="21"/>
      <c r="M131" s="14"/>
      <c r="N131" s="14"/>
      <c r="O131" s="138"/>
      <c r="P131" s="190"/>
    </row>
    <row r="132" spans="1:16" ht="12.75">
      <c r="A132" s="192" t="s">
        <v>71</v>
      </c>
      <c r="B132" s="14"/>
      <c r="C132" s="14"/>
      <c r="D132" s="14"/>
      <c r="E132" s="14"/>
      <c r="F132" s="24"/>
      <c r="G132" s="24"/>
      <c r="H132" s="24"/>
      <c r="I132" s="24"/>
      <c r="J132" s="14"/>
      <c r="K132" s="14"/>
      <c r="L132" s="21"/>
      <c r="M132" s="14"/>
      <c r="N132" s="14"/>
      <c r="O132" s="138"/>
      <c r="P132" s="190"/>
    </row>
    <row r="133" spans="1:16" ht="12.75">
      <c r="A133" s="193" t="s">
        <v>73</v>
      </c>
      <c r="B133" s="112"/>
      <c r="C133" s="112"/>
      <c r="D133" s="112"/>
      <c r="E133" s="112"/>
      <c r="F133" s="112"/>
      <c r="G133" s="24"/>
      <c r="H133" s="24"/>
      <c r="I133" s="24"/>
      <c r="J133" s="14"/>
      <c r="K133" s="14"/>
      <c r="L133" s="21"/>
      <c r="M133" s="14"/>
      <c r="N133" s="14"/>
      <c r="O133" s="138"/>
      <c r="P133" s="190"/>
    </row>
    <row r="134" spans="1:16" ht="13.5" thickBot="1">
      <c r="A134" s="194" t="s">
        <v>74</v>
      </c>
      <c r="B134" s="195"/>
      <c r="C134" s="195"/>
      <c r="D134" s="195"/>
      <c r="E134" s="195"/>
      <c r="F134" s="196"/>
      <c r="G134" s="196"/>
      <c r="H134" s="196"/>
      <c r="I134" s="196"/>
      <c r="J134" s="197"/>
      <c r="K134" s="197"/>
      <c r="L134" s="198"/>
      <c r="M134" s="197"/>
      <c r="N134" s="197"/>
      <c r="O134" s="199"/>
      <c r="P134" s="200"/>
    </row>
    <row r="135" spans="1:13" ht="12.75">
      <c r="A135" s="109"/>
      <c r="B135" s="110"/>
      <c r="C135" s="110"/>
      <c r="D135" s="110"/>
      <c r="E135" s="17"/>
      <c r="F135" s="24"/>
      <c r="G135" s="24"/>
      <c r="H135" s="24"/>
      <c r="I135" s="24"/>
      <c r="J135" s="17"/>
      <c r="K135" s="17"/>
      <c r="L135" s="22"/>
      <c r="M135" s="17"/>
    </row>
    <row r="136" spans="1:13" ht="15">
      <c r="A136" s="17"/>
      <c r="B136" s="17"/>
      <c r="C136" s="17"/>
      <c r="D136" s="17"/>
      <c r="E136" s="17"/>
      <c r="F136" s="27"/>
      <c r="G136" s="24"/>
      <c r="H136" s="24"/>
      <c r="I136" s="24"/>
      <c r="J136" s="14"/>
      <c r="K136" s="14"/>
      <c r="L136" s="14"/>
      <c r="M136" s="17"/>
    </row>
    <row r="139" ht="12.75">
      <c r="P139" s="57"/>
    </row>
    <row r="140" spans="20:22" ht="12.75">
      <c r="T140" s="2"/>
      <c r="U140" s="2"/>
      <c r="V140" s="2"/>
    </row>
    <row r="141" spans="16:18" ht="12.75">
      <c r="P141" s="57"/>
      <c r="Q141" s="2"/>
      <c r="R141" s="2"/>
    </row>
    <row r="142" spans="16:22" ht="12.75">
      <c r="P142" s="57"/>
      <c r="Q142" s="2"/>
      <c r="R142" s="2"/>
      <c r="T142" s="2"/>
      <c r="V142" s="3"/>
    </row>
    <row r="143" spans="16:20" ht="12.75">
      <c r="P143" s="57"/>
      <c r="Q143" s="2"/>
      <c r="R143" s="2"/>
      <c r="T143" s="2"/>
    </row>
    <row r="144" ht="12.75">
      <c r="T144" s="2"/>
    </row>
    <row r="147" spans="16:22" ht="12.75">
      <c r="P147" s="57"/>
      <c r="Q147" s="2"/>
      <c r="R147" s="2"/>
      <c r="T147" s="2"/>
      <c r="U147" s="3"/>
      <c r="V147" s="3"/>
    </row>
    <row r="149" spans="16:18" ht="12.75">
      <c r="P149" s="57"/>
      <c r="R149" s="3"/>
    </row>
    <row r="150" ht="12.75">
      <c r="P150" s="57"/>
    </row>
    <row r="151" ht="12.75">
      <c r="P151" s="57"/>
    </row>
    <row r="152" ht="12.75">
      <c r="T152" s="2"/>
    </row>
    <row r="154" spans="16:18" ht="12.75">
      <c r="P154" s="57"/>
      <c r="Q154" s="3"/>
      <c r="R154" s="3"/>
    </row>
    <row r="155" spans="20:22" ht="12.75">
      <c r="T155" s="2"/>
      <c r="V155" s="2"/>
    </row>
    <row r="158" spans="20:22" ht="12.75">
      <c r="T158" s="2"/>
      <c r="V158" s="2"/>
    </row>
    <row r="159" ht="12.75">
      <c r="P159" s="57"/>
    </row>
    <row r="160" ht="12.75">
      <c r="T160" s="2"/>
    </row>
    <row r="162" spans="16:18" ht="12.75">
      <c r="P162" s="57"/>
      <c r="R162" s="2"/>
    </row>
    <row r="165" spans="16:18" ht="12.75">
      <c r="P165" s="57"/>
      <c r="R165" s="2"/>
    </row>
    <row r="167" ht="12.75">
      <c r="P167" s="57"/>
    </row>
    <row r="180" ht="12.75">
      <c r="T180" s="2"/>
    </row>
    <row r="184" spans="20:22" ht="12.75">
      <c r="T184" s="2"/>
      <c r="U184" s="3"/>
      <c r="V184" s="3"/>
    </row>
    <row r="185" ht="12.75">
      <c r="T185" s="2"/>
    </row>
    <row r="187" spans="16:20" ht="12.75">
      <c r="P187" s="57"/>
      <c r="T187" s="2"/>
    </row>
    <row r="189" ht="12.75">
      <c r="T189" s="2"/>
    </row>
    <row r="191" spans="16:20" ht="12.75">
      <c r="P191" s="57"/>
      <c r="Q191" s="3"/>
      <c r="R191" s="3"/>
      <c r="T191" s="2"/>
    </row>
    <row r="192" ht="12.75">
      <c r="P192" s="57"/>
    </row>
    <row r="193" spans="20:22" ht="12.75">
      <c r="T193" s="2"/>
      <c r="V193" s="2"/>
    </row>
    <row r="194" ht="12.75">
      <c r="P194" s="57"/>
    </row>
    <row r="195" spans="20:22" ht="12.75">
      <c r="T195" s="2"/>
      <c r="U195" s="2"/>
      <c r="V195" s="2"/>
    </row>
    <row r="196" spans="16:22" ht="12.75">
      <c r="P196" s="57"/>
      <c r="T196" s="2"/>
      <c r="U196" s="2"/>
      <c r="V196" s="2"/>
    </row>
    <row r="197" spans="20:22" ht="12.75">
      <c r="T197" s="2"/>
      <c r="U197" s="2"/>
      <c r="V197" s="2"/>
    </row>
    <row r="198" ht="12.75">
      <c r="P198" s="57"/>
    </row>
    <row r="200" spans="16:18" ht="12.75">
      <c r="P200" s="57"/>
      <c r="R200" s="2"/>
    </row>
    <row r="202" spans="16:18" ht="12.75">
      <c r="P202" s="57"/>
      <c r="Q202" s="2"/>
      <c r="R202" s="2"/>
    </row>
    <row r="203" spans="16:18" ht="12.75">
      <c r="P203" s="57"/>
      <c r="Q203" s="2"/>
      <c r="R203" s="2"/>
    </row>
    <row r="204" spans="16:18" ht="12.75">
      <c r="P204" s="57"/>
      <c r="Q204" s="2"/>
      <c r="R204" s="2"/>
    </row>
  </sheetData>
  <sheetProtection/>
  <mergeCells count="10">
    <mergeCell ref="C6:P6"/>
    <mergeCell ref="A4:P4"/>
    <mergeCell ref="B2:P2"/>
    <mergeCell ref="A135:D135"/>
    <mergeCell ref="A128:L128"/>
    <mergeCell ref="A131:B131"/>
    <mergeCell ref="A133:F133"/>
    <mergeCell ref="A5:P5"/>
    <mergeCell ref="A124:B124"/>
    <mergeCell ref="A134:E134"/>
  </mergeCells>
  <printOptions horizontalCentered="1"/>
  <pageMargins left="0.3937007874015748" right="0.2362204724409449" top="0" bottom="0" header="0" footer="0"/>
  <pageSetup horizontalDpi="600" verticalDpi="600" orientation="portrait" paperSize="9" scale="62" r:id="rId1"/>
  <rowBreaks count="1" manualBreakCount="1">
    <brk id="69" max="15" man="1"/>
  </rowBreaks>
  <ignoredErrors>
    <ignoredError sqref="F94 F98 F106:G106 F109:G109 F1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N 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MIN. OF STATISTICS</dc:creator>
  <cp:keywords/>
  <dc:description/>
  <cp:lastModifiedBy>Lenovo</cp:lastModifiedBy>
  <cp:lastPrinted>2015-12-22T11:41:14Z</cp:lastPrinted>
  <dcterms:created xsi:type="dcterms:W3CDTF">2000-11-27T06:50:23Z</dcterms:created>
  <dcterms:modified xsi:type="dcterms:W3CDTF">2015-12-22T11:41:59Z</dcterms:modified>
  <cp:category/>
  <cp:version/>
  <cp:contentType/>
  <cp:contentStatus/>
</cp:coreProperties>
</file>