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9720" activeTab="0"/>
  </bookViews>
  <sheets>
    <sheet name="table 6.8" sheetId="1" r:id="rId1"/>
  </sheets>
  <externalReferences>
    <externalReference r:id="rId4"/>
    <externalReference r:id="rId5"/>
    <externalReference r:id="rId6"/>
  </externalReferences>
  <definedNames>
    <definedName name="\x">#N/A</definedName>
    <definedName name="\z">#N/A</definedName>
    <definedName name="_Regression_Int" localSheetId="0" hidden="1">1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_xlnm.Print_Area" localSheetId="0">'table 6.8'!$A$1:$H$184</definedName>
    <definedName name="Print_Area_MI" localSheetId="0">'table 6.8'!$A$69:$H$184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<sst xmlns="http://schemas.openxmlformats.org/spreadsheetml/2006/main" count="371" uniqueCount="171">
  <si>
    <t xml:space="preserve"> DIRECT AND INDIRECT TAXES</t>
  </si>
  <si>
    <t>Table 6.8: YEAR-WISE INCOME TAX (OTHER THAN CORPORATION TAX) COLLECTED UNDER VARIOUS HEADS</t>
  </si>
  <si>
    <t>Head of Account</t>
  </si>
  <si>
    <t>1990-91</t>
  </si>
  <si>
    <t>2000-01</t>
  </si>
  <si>
    <t>2004-05</t>
  </si>
  <si>
    <t>2005-06</t>
  </si>
  <si>
    <t>2006-07</t>
  </si>
  <si>
    <t>2007-08</t>
  </si>
  <si>
    <t>2008-09</t>
  </si>
  <si>
    <t>1</t>
  </si>
  <si>
    <t xml:space="preserve"> </t>
  </si>
  <si>
    <t>Taxes on Income Other Than Corporation Tax-</t>
  </si>
  <si>
    <t xml:space="preserve">1.Total Minor Head-Other Receipts </t>
  </si>
  <si>
    <t xml:space="preserve">   except Deduct Refunds </t>
  </si>
  <si>
    <t xml:space="preserve"> -</t>
  </si>
  <si>
    <t xml:space="preserve"> 1.1  Panalities under Section  271 (1)(C) of </t>
  </si>
  <si>
    <t xml:space="preserve">        the I.T. Act, 1961 </t>
  </si>
  <si>
    <t xml:space="preserve">                               -</t>
  </si>
  <si>
    <t>-</t>
  </si>
  <si>
    <t xml:space="preserve"> 1.2  Panalities other than under Sec.271(1)(C)</t>
  </si>
  <si>
    <t xml:space="preserve">       of I.T.Act,1961 </t>
  </si>
  <si>
    <t xml:space="preserve">                                -</t>
  </si>
  <si>
    <t xml:space="preserve"> 1.3   Interest  Recoveries</t>
  </si>
  <si>
    <t xml:space="preserve">                                 -</t>
  </si>
  <si>
    <t xml:space="preserve"> 1.4  Other  items</t>
  </si>
  <si>
    <t xml:space="preserve"> 1.5  C.T.D.S.</t>
  </si>
  <si>
    <t xml:space="preserve">   Deduct Refunds </t>
  </si>
  <si>
    <t xml:space="preserve">  Net receipts</t>
  </si>
  <si>
    <t>2.Total Minor Head-Surcharge</t>
  </si>
  <si>
    <t xml:space="preserve"> 2.1  Advance Payment of Tax </t>
  </si>
  <si>
    <t xml:space="preserve"> 2.2  Deduction of Tax at Source </t>
  </si>
  <si>
    <t xml:space="preserve"> 2.3 Self Assessment Collections </t>
  </si>
  <si>
    <t xml:space="preserve">2.4  All other Collections </t>
  </si>
  <si>
    <t xml:space="preserve"> 2.5  C.T.D.S.</t>
  </si>
  <si>
    <t>3.Total Minor Head-I.T.on Union Emoluments</t>
  </si>
  <si>
    <t xml:space="preserve">   etc. except Deduct Refunds</t>
  </si>
  <si>
    <t xml:space="preserve">  3.1 Collection including Deductions </t>
  </si>
  <si>
    <t xml:space="preserve">  3.3 C.T.D.S.</t>
  </si>
  <si>
    <t xml:space="preserve">   Deduct Refunds</t>
  </si>
  <si>
    <t xml:space="preserve">    -</t>
  </si>
  <si>
    <t>4.Total Minor Head-I.T.on other than U.E. etc.</t>
  </si>
  <si>
    <t xml:space="preserve">    except Deduct Refunds</t>
  </si>
  <si>
    <t xml:space="preserve">  </t>
  </si>
  <si>
    <t xml:space="preserve">  4.1  Income Tax on other than Union Emoluments</t>
  </si>
  <si>
    <t xml:space="preserve">         including Pensions -</t>
  </si>
  <si>
    <t xml:space="preserve"> 4.2   Advance Payments of Tax </t>
  </si>
  <si>
    <t>22276371</t>
  </si>
  <si>
    <t xml:space="preserve"> 4.3  Collections from Self Assessment </t>
  </si>
  <si>
    <t>6393014</t>
  </si>
  <si>
    <t xml:space="preserve">  4.4 Collections from Regular Assessment</t>
  </si>
  <si>
    <t xml:space="preserve">        including Proceeds of Super Tax </t>
  </si>
  <si>
    <t>5621755</t>
  </si>
  <si>
    <t xml:space="preserve"> 4.5  Deductions under Section 192 from Govt.</t>
  </si>
  <si>
    <t xml:space="preserve">        Employees other than Union Govt. employees</t>
  </si>
  <si>
    <t>1569280</t>
  </si>
  <si>
    <t xml:space="preserve"> 4.6  Deductions Under Sec.192 from  employees </t>
  </si>
  <si>
    <t xml:space="preserve">       other than Govt.  employees </t>
  </si>
  <si>
    <t>10930645</t>
  </si>
  <si>
    <t xml:space="preserve"> 4.7  Deduction from Intt. on Securities under</t>
  </si>
  <si>
    <t xml:space="preserve">       Sec.193 of Income Tax Act, 1961 </t>
  </si>
  <si>
    <t>1799677</t>
  </si>
  <si>
    <t xml:space="preserve"> 4.8  Deductions from Dividends under Sec.194 of</t>
  </si>
  <si>
    <t xml:space="preserve">         I.T., Act, 1961  </t>
  </si>
  <si>
    <t>801400</t>
  </si>
  <si>
    <t xml:space="preserve"> 4.9  Deductions from Interest Payment other </t>
  </si>
  <si>
    <t xml:space="preserve">        than `Interest on Securities' under Sec.</t>
  </si>
  <si>
    <t xml:space="preserve">        194A of the Income Tax Act, 1961 </t>
  </si>
  <si>
    <t>2758389</t>
  </si>
  <si>
    <t xml:space="preserve"> 4.10 Deductions from Prize Winning in Lotteries </t>
  </si>
  <si>
    <t xml:space="preserve">        and Crossword Puzzles under Section 194-B </t>
  </si>
  <si>
    <t xml:space="preserve">        of the Income Tax Act, 1961 </t>
  </si>
  <si>
    <t>333766</t>
  </si>
  <si>
    <t xml:space="preserve"> 4.11 Deductions from Winning from Horse races </t>
  </si>
  <si>
    <t xml:space="preserve">        under Sec.194-BB of Income Tax Act, 1961 </t>
  </si>
  <si>
    <t>43668</t>
  </si>
  <si>
    <t xml:space="preserve"> 4.12  Deductions from Payments to Contractors </t>
  </si>
  <si>
    <t xml:space="preserve">         and Sub-Contractors under Sec.194-C of </t>
  </si>
  <si>
    <t xml:space="preserve">          the Income Tax Act, 1961</t>
  </si>
  <si>
    <t>5579800</t>
  </si>
  <si>
    <t>Table 6.8: YEAR-WISE INCOME TAX (OTHER THAN CORPORATION TAX) COLLECTED UNDER VARIOUS HEADS -Contd.</t>
  </si>
  <si>
    <t xml:space="preserve">  4.13 Deductions from payments to non-resident</t>
  </si>
  <si>
    <t xml:space="preserve">         sportsmen/sports association under sec.</t>
  </si>
  <si>
    <t xml:space="preserve">         194E of I.T.Act, 1961</t>
  </si>
  <si>
    <t xml:space="preserve">  4.14  Deductions from Insurance Commission etc. </t>
  </si>
  <si>
    <t xml:space="preserve">          under Sec. 194-D of the I. T. Act, 1961 </t>
  </si>
  <si>
    <t xml:space="preserve"> 4.15  Collection under simplified proceedure</t>
  </si>
  <si>
    <t xml:space="preserve">          under chapter XII-C of I.T.Act, 1961</t>
  </si>
  <si>
    <t xml:space="preserve">  4.16  Deduction of account of repurchase of units</t>
  </si>
  <si>
    <t xml:space="preserve">           by mutual fund or UTI under sec. 194F</t>
  </si>
  <si>
    <t xml:space="preserve">           of I.T.Act, 1961</t>
  </si>
  <si>
    <t xml:space="preserve">  4.17 Deductions under Sec.195 of the I.T. Act,</t>
  </si>
  <si>
    <t xml:space="preserve">         1962 &amp; other Deductions at Source</t>
  </si>
  <si>
    <t xml:space="preserve">         (U/S 80E etc.)</t>
  </si>
  <si>
    <t xml:space="preserve">  4.18 Collections under Excess Profit Tax </t>
  </si>
  <si>
    <t xml:space="preserve">          Act, 1940</t>
  </si>
  <si>
    <t xml:space="preserve">  4.19 Collections under Business Profits Tax </t>
  </si>
  <si>
    <t xml:space="preserve">          Act, 1947</t>
  </si>
  <si>
    <t xml:space="preserve"> 4.20  Collection at source under Sec. 206-C of</t>
  </si>
  <si>
    <t xml:space="preserve">           the I.T.Act, 1961 from alcholic liquor </t>
  </si>
  <si>
    <t xml:space="preserve">           sales</t>
  </si>
  <si>
    <t xml:space="preserve">  4.21  Deduction from interest, salary, bonus</t>
  </si>
  <si>
    <t xml:space="preserve">           commissions or remuneration to partners </t>
  </si>
  <si>
    <t xml:space="preserve">           by firm under sec. 194 F of I.T.Act,1961</t>
  </si>
  <si>
    <t xml:space="preserve">  4.22  Collection from Addl. I.T. under</t>
  </si>
  <si>
    <t xml:space="preserve">            Sec. 143 (1)(A) of I.T. Act, 1961.</t>
  </si>
  <si>
    <t xml:space="preserve">  4.23  Deduction from payment in respect of deposits</t>
  </si>
  <si>
    <t xml:space="preserve">           under NSS under sec. 194EE of I.T.Act,1961</t>
  </si>
  <si>
    <t xml:space="preserve">  4.24  Dedection from commission etc. on sale</t>
  </si>
  <si>
    <t xml:space="preserve">           of lottery tickets under sec. 194C of</t>
  </si>
  <si>
    <t xml:space="preserve">            I.T.Act, 1961</t>
  </si>
  <si>
    <t xml:space="preserve">  4.25  Deduction from commission, brokerage etc.</t>
  </si>
  <si>
    <t xml:space="preserve">           under sec. 194H of I.T.Act, 1961</t>
  </si>
  <si>
    <t xml:space="preserve">  4.26  Deduction of Income tax from income from</t>
  </si>
  <si>
    <t xml:space="preserve">           currency bonds or successor of indian</t>
  </si>
  <si>
    <t xml:space="preserve">           company under sec. 196C of I.T.Act,1961</t>
  </si>
  <si>
    <t xml:space="preserve">  4.27 Collection at source under Sec. 206-C of</t>
  </si>
  <si>
    <t xml:space="preserve">          the I.T.Act, 1961 from forest produce</t>
  </si>
  <si>
    <t xml:space="preserve">          sales</t>
  </si>
  <si>
    <t xml:space="preserve">  4.28 Deduction of I.T. from rent under sec.194-I of </t>
  </si>
  <si>
    <t xml:space="preserve">           I.T. Act, 1961</t>
  </si>
  <si>
    <t xml:space="preserve"> 4.29  Deduction of I.T. from fees for prof. Etc.under </t>
  </si>
  <si>
    <t xml:space="preserve">         sec.194-J of  I.T. Act, 1961</t>
  </si>
  <si>
    <t xml:space="preserve"> 4.30  Deduction of I.T. in r/o units of Mutual Fund </t>
  </si>
  <si>
    <t xml:space="preserve">          under sec.194-K of I.T. Act, 1961</t>
  </si>
  <si>
    <t xml:space="preserve">4.31 Deduction from Payments of Compensation on </t>
  </si>
  <si>
    <t xml:space="preserve">        Acquisition of certain immovable property </t>
  </si>
  <si>
    <t xml:space="preserve">        under SEC. 194-LA of I.T. Act</t>
  </si>
  <si>
    <t>…</t>
  </si>
  <si>
    <t xml:space="preserve">4.32 Collection at Source under Section 206-C of I.T. </t>
  </si>
  <si>
    <t xml:space="preserve">        Act.61 from Liquor for  Human Consumption </t>
  </si>
  <si>
    <t xml:space="preserve"> - </t>
  </si>
  <si>
    <t xml:space="preserve">        and Tendu Leaves.</t>
  </si>
  <si>
    <t>Table 6.8: YEAR-WISE INCOME TAX (OTHER THAN CORPORATION TAX) COLLECTED UNDER VARIOUS HEADS -Concld.</t>
  </si>
  <si>
    <t>4.33 Collection at source under Sec206-c of I.T Act.61</t>
  </si>
  <si>
    <t xml:space="preserve">          from  Timber obtained under  forest lease</t>
  </si>
  <si>
    <t xml:space="preserve">4.34  Collection at source under  Sec206-C of I.T Act.61 </t>
  </si>
  <si>
    <t xml:space="preserve">         from any other Forest Product (not being </t>
  </si>
  <si>
    <t xml:space="preserve">         timber leaves)</t>
  </si>
  <si>
    <t xml:space="preserve">4.35 Collection at Source under section206-C of  </t>
  </si>
  <si>
    <t xml:space="preserve">         I.T. Act 61 from Scrap</t>
  </si>
  <si>
    <t xml:space="preserve">4.36  Collection at Source under Section206-C of </t>
  </si>
  <si>
    <t xml:space="preserve">         I.T.Act,61 from Contractors or Licensee or Lease</t>
  </si>
  <si>
    <t xml:space="preserve">         relating to Parking Lots.</t>
  </si>
  <si>
    <t xml:space="preserve">4.37 Collection at Source under Section206-C of </t>
  </si>
  <si>
    <t xml:space="preserve">         I.T.Act,61 from Contractors or Licensee or </t>
  </si>
  <si>
    <t xml:space="preserve">         Lease relating to Toll Plaza.</t>
  </si>
  <si>
    <t xml:space="preserve">4.38 Collection at Source under Section206-C of </t>
  </si>
  <si>
    <t xml:space="preserve">        I.T.Act,61 from Contractors or Licensee or Lease </t>
  </si>
  <si>
    <t xml:space="preserve">       relating to Mining &amp;  Quarrying</t>
  </si>
  <si>
    <t>4.39  Collection at Source under Section206-C of</t>
  </si>
  <si>
    <t xml:space="preserve">         I.T.Act,61 from Timber obtained by any mode </t>
  </si>
  <si>
    <t xml:space="preserve">        other than Forest Lease</t>
  </si>
  <si>
    <t xml:space="preserve">  Deduct Refunds</t>
  </si>
  <si>
    <t xml:space="preserve">  Net Receipts</t>
  </si>
  <si>
    <t>5. Penalties</t>
  </si>
  <si>
    <t xml:space="preserve">  5.1 Penalties under sec.271 (c) of I.T. Act, 1961</t>
  </si>
  <si>
    <t xml:space="preserve">  5.2 Penalties other than under sec.271 (c) </t>
  </si>
  <si>
    <t xml:space="preserve">        of I.T. Act, 1961</t>
  </si>
  <si>
    <t>..</t>
  </si>
  <si>
    <t>6. Interest Recoveries</t>
  </si>
  <si>
    <t>7. Receipts under K.V.S.S., 98</t>
  </si>
  <si>
    <t xml:space="preserve"> 8. Education Cess</t>
  </si>
  <si>
    <t>9. Secondary &amp; Higher Education Cess</t>
  </si>
  <si>
    <t>10. Total Minor Heads [1 to9]</t>
  </si>
  <si>
    <t xml:space="preserve">11.  Receipts Awaiting Transfer to other </t>
  </si>
  <si>
    <t xml:space="preserve">  Minor Heads</t>
  </si>
  <si>
    <t>Total taxes on Income (other than Corporation tax)</t>
  </si>
  <si>
    <t xml:space="preserve"> (Based on 8 and 9 above)</t>
  </si>
  <si>
    <t>Source: Central Board of Direct Taxes, Office of the Pr. Chief Controller of Accounts.</t>
  </si>
  <si>
    <r>
      <t>(</t>
    </r>
    <r>
      <rPr>
        <b/>
        <sz val="12"/>
        <rFont val="Rupee Foradian"/>
        <family val="2"/>
      </rPr>
      <t>`</t>
    </r>
    <r>
      <rPr>
        <b/>
        <sz val="12"/>
        <rFont val="Times New Roman"/>
        <family val="1"/>
      </rPr>
      <t xml:space="preserve"> '000)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</si>
</sst>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[$-409]dddd\,\ mmmm\ dd\,\ yyyy"/>
    <numFmt numFmtId="177" formatCode="0_)"/>
    <numFmt numFmtId="178" formatCode="#,##0.0_);\(#,##0.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Geneva"/>
      <family val="0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Rupee Foradi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2" fillId="0" borderId="0" xfId="73" applyFont="1">
      <alignment/>
      <protection/>
    </xf>
    <xf numFmtId="0" fontId="23" fillId="0" borderId="0" xfId="73" applyFont="1" applyBorder="1">
      <alignment/>
      <protection/>
    </xf>
    <xf numFmtId="0" fontId="23" fillId="0" borderId="0" xfId="73" applyFont="1" applyBorder="1" applyAlignment="1" applyProtection="1">
      <alignment horizontal="right"/>
      <protection/>
    </xf>
    <xf numFmtId="0" fontId="24" fillId="0" borderId="0" xfId="72" applyFont="1" applyBorder="1" applyAlignment="1" applyProtection="1">
      <alignment horizontal="center"/>
      <protection/>
    </xf>
    <xf numFmtId="0" fontId="24" fillId="0" borderId="0" xfId="72" applyFont="1" applyBorder="1" applyAlignment="1">
      <alignment horizontal="center"/>
      <protection/>
    </xf>
    <xf numFmtId="0" fontId="23" fillId="0" borderId="0" xfId="72" applyFont="1" applyBorder="1" applyAlignment="1">
      <alignment horizontal="center"/>
      <protection/>
    </xf>
    <xf numFmtId="0" fontId="17" fillId="0" borderId="0" xfId="72" applyBorder="1" applyAlignment="1">
      <alignment/>
      <protection/>
    </xf>
    <xf numFmtId="0" fontId="24" fillId="0" borderId="0" xfId="73" applyFont="1" applyBorder="1" applyAlignment="1" applyProtection="1">
      <alignment horizontal="right"/>
      <protection/>
    </xf>
    <xf numFmtId="0" fontId="24" fillId="0" borderId="0" xfId="73" applyFont="1" applyBorder="1" applyAlignment="1">
      <alignment horizontal="right"/>
      <protection/>
    </xf>
    <xf numFmtId="0" fontId="24" fillId="0" borderId="10" xfId="73" applyFont="1" applyBorder="1" applyAlignment="1" applyProtection="1">
      <alignment horizontal="center"/>
      <protection/>
    </xf>
    <xf numFmtId="0" fontId="24" fillId="0" borderId="10" xfId="73" applyFont="1" applyBorder="1" applyAlignment="1" applyProtection="1">
      <alignment horizontal="right"/>
      <protection/>
    </xf>
    <xf numFmtId="0" fontId="24" fillId="0" borderId="10" xfId="73" applyFont="1" applyBorder="1" applyAlignment="1">
      <alignment horizontal="right"/>
      <protection/>
    </xf>
    <xf numFmtId="0" fontId="24" fillId="0" borderId="11" xfId="73" applyFont="1" applyBorder="1" applyAlignment="1" applyProtection="1">
      <alignment horizontal="center"/>
      <protection/>
    </xf>
    <xf numFmtId="0" fontId="24" fillId="0" borderId="11" xfId="73" applyFont="1" applyBorder="1" applyProtection="1">
      <alignment/>
      <protection/>
    </xf>
    <xf numFmtId="0" fontId="24" fillId="0" borderId="11" xfId="73" applyFont="1" applyBorder="1">
      <alignment/>
      <protection/>
    </xf>
    <xf numFmtId="0" fontId="23" fillId="0" borderId="0" xfId="73" applyFont="1" applyBorder="1" applyAlignment="1" applyProtection="1">
      <alignment horizontal="fill"/>
      <protection/>
    </xf>
    <xf numFmtId="0" fontId="24" fillId="0" borderId="0" xfId="73" applyFont="1" applyBorder="1" applyAlignment="1" applyProtection="1">
      <alignment horizontal="left"/>
      <protection/>
    </xf>
    <xf numFmtId="177" fontId="23" fillId="0" borderId="0" xfId="73" applyNumberFormat="1" applyFont="1" applyBorder="1" applyProtection="1">
      <alignment/>
      <protection/>
    </xf>
    <xf numFmtId="177" fontId="22" fillId="0" borderId="0" xfId="73" applyNumberFormat="1" applyFont="1" applyProtection="1">
      <alignment/>
      <protection/>
    </xf>
    <xf numFmtId="1" fontId="24" fillId="0" borderId="0" xfId="73" applyNumberFormat="1" applyFont="1" applyBorder="1" applyAlignment="1" applyProtection="1">
      <alignment horizontal="right"/>
      <protection/>
    </xf>
    <xf numFmtId="0" fontId="24" fillId="0" borderId="0" xfId="73" applyFont="1" applyBorder="1">
      <alignment/>
      <protection/>
    </xf>
    <xf numFmtId="0" fontId="23" fillId="0" borderId="0" xfId="73" applyFont="1" applyBorder="1" applyAlignment="1" applyProtection="1">
      <alignment horizontal="left"/>
      <protection/>
    </xf>
    <xf numFmtId="1" fontId="23" fillId="0" borderId="0" xfId="73" applyNumberFormat="1" applyFont="1" applyBorder="1" applyAlignment="1">
      <alignment horizontal="right"/>
      <protection/>
    </xf>
    <xf numFmtId="1" fontId="23" fillId="0" borderId="0" xfId="73" applyNumberFormat="1" applyFont="1" applyBorder="1">
      <alignment/>
      <protection/>
    </xf>
    <xf numFmtId="1" fontId="23" fillId="0" borderId="0" xfId="73" applyNumberFormat="1" applyFont="1" applyBorder="1" applyAlignment="1" applyProtection="1">
      <alignment horizontal="right"/>
      <protection/>
    </xf>
    <xf numFmtId="0" fontId="23" fillId="0" borderId="0" xfId="73" applyFont="1" applyBorder="1" applyAlignment="1">
      <alignment horizontal="right"/>
      <protection/>
    </xf>
    <xf numFmtId="1" fontId="24" fillId="0" borderId="0" xfId="73" applyNumberFormat="1" applyFont="1" applyBorder="1">
      <alignment/>
      <protection/>
    </xf>
    <xf numFmtId="1" fontId="24" fillId="0" borderId="0" xfId="73" applyNumberFormat="1" applyFont="1" applyBorder="1" applyAlignment="1">
      <alignment horizontal="right"/>
      <protection/>
    </xf>
    <xf numFmtId="37" fontId="24" fillId="0" borderId="0" xfId="73" applyNumberFormat="1" applyFont="1" applyBorder="1" applyAlignment="1" applyProtection="1">
      <alignment horizontal="left"/>
      <protection/>
    </xf>
    <xf numFmtId="0" fontId="22" fillId="0" borderId="0" xfId="73" applyFont="1" applyBorder="1">
      <alignment/>
      <protection/>
    </xf>
    <xf numFmtId="0" fontId="23" fillId="0" borderId="11" xfId="73" applyFont="1" applyBorder="1" applyAlignment="1" applyProtection="1">
      <alignment horizontal="left"/>
      <protection/>
    </xf>
    <xf numFmtId="49" fontId="23" fillId="0" borderId="11" xfId="73" applyNumberFormat="1" applyFont="1" applyBorder="1" applyAlignment="1" applyProtection="1">
      <alignment horizontal="right"/>
      <protection/>
    </xf>
    <xf numFmtId="0" fontId="23" fillId="0" borderId="11" xfId="73" applyFont="1" applyBorder="1">
      <alignment/>
      <protection/>
    </xf>
    <xf numFmtId="1" fontId="23" fillId="0" borderId="11" xfId="73" applyNumberFormat="1" applyFont="1" applyBorder="1" applyAlignment="1" applyProtection="1">
      <alignment horizontal="right"/>
      <protection/>
    </xf>
    <xf numFmtId="0" fontId="23" fillId="0" borderId="11" xfId="73" applyFont="1" applyBorder="1" applyAlignment="1">
      <alignment horizontal="right"/>
      <protection/>
    </xf>
    <xf numFmtId="0" fontId="24" fillId="0" borderId="11" xfId="73" applyFont="1" applyBorder="1" applyAlignment="1" applyProtection="1">
      <alignment/>
      <protection/>
    </xf>
    <xf numFmtId="0" fontId="24" fillId="0" borderId="11" xfId="73" applyFont="1" applyBorder="1" applyAlignment="1">
      <alignment/>
      <protection/>
    </xf>
    <xf numFmtId="0" fontId="24" fillId="0" borderId="11" xfId="73" applyFont="1" applyBorder="1" applyAlignment="1" applyProtection="1">
      <alignment horizontal="left"/>
      <protection/>
    </xf>
    <xf numFmtId="0" fontId="24" fillId="0" borderId="0" xfId="73" applyFont="1" applyBorder="1" applyAlignment="1" applyProtection="1">
      <alignment horizontal="center"/>
      <protection/>
    </xf>
    <xf numFmtId="0" fontId="24" fillId="0" borderId="0" xfId="73" applyFont="1" applyBorder="1" applyAlignment="1">
      <alignment horizontal="center"/>
      <protection/>
    </xf>
    <xf numFmtId="0" fontId="23" fillId="0" borderId="12" xfId="73" applyFont="1" applyBorder="1" applyAlignment="1">
      <alignment horizontal="center"/>
      <protection/>
    </xf>
    <xf numFmtId="0" fontId="23" fillId="0" borderId="0" xfId="73" applyFont="1" applyBorder="1" applyAlignment="1" applyProtection="1">
      <alignment horizontal="center"/>
      <protection/>
    </xf>
    <xf numFmtId="0" fontId="24" fillId="0" borderId="0" xfId="72" applyFont="1" applyBorder="1" applyAlignment="1" applyProtection="1">
      <alignment horizontal="center"/>
      <protection/>
    </xf>
    <xf numFmtId="0" fontId="24" fillId="0" borderId="0" xfId="72" applyFont="1" applyBorder="1" applyAlignment="1">
      <alignment horizontal="center"/>
      <protection/>
    </xf>
    <xf numFmtId="0" fontId="23" fillId="0" borderId="0" xfId="72" applyFont="1" applyBorder="1" applyAlignment="1">
      <alignment horizontal="center"/>
      <protection/>
    </xf>
    <xf numFmtId="0" fontId="17" fillId="0" borderId="0" xfId="72" applyBorder="1" applyAlignment="1">
      <alignment/>
      <protection/>
    </xf>
    <xf numFmtId="0" fontId="25" fillId="0" borderId="0" xfId="72" applyFont="1" applyBorder="1" applyAlignment="1" applyProtection="1">
      <alignment horizontal="center"/>
      <protection/>
    </xf>
    <xf numFmtId="0" fontId="17" fillId="0" borderId="0" xfId="72" applyFont="1" applyBorder="1" applyAlignment="1">
      <alignment/>
      <protection/>
    </xf>
    <xf numFmtId="178" fontId="25" fillId="0" borderId="0" xfId="72" applyNumberFormat="1" applyFont="1" applyBorder="1" applyAlignment="1" applyProtection="1">
      <alignment horizontal="right"/>
      <protection/>
    </xf>
    <xf numFmtId="0" fontId="24" fillId="0" borderId="0" xfId="73" applyFont="1" applyBorder="1" applyAlignment="1" applyProtection="1">
      <alignment horizontal="right"/>
      <protection/>
    </xf>
    <xf numFmtId="0" fontId="24" fillId="0" borderId="0" xfId="73" applyFont="1" applyBorder="1" applyAlignment="1">
      <alignment horizontal="right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rmal_Table-26.4" xfId="72"/>
    <cellStyle name="Normal_Table-26.4-concld.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84"/>
  <sheetViews>
    <sheetView showGridLines="0" tabSelected="1" view="pageBreakPreview" zoomScale="70" zoomScaleNormal="75" zoomScaleSheetLayoutView="70" zoomScalePageLayoutView="0" workbookViewId="0" topLeftCell="A144">
      <selection activeCell="K155" sqref="K155"/>
    </sheetView>
  </sheetViews>
  <sheetFormatPr defaultColWidth="9.57421875" defaultRowHeight="15"/>
  <cols>
    <col min="1" max="1" width="48.421875" style="1" customWidth="1"/>
    <col min="2" max="2" width="12.57421875" style="1" hidden="1" customWidth="1"/>
    <col min="3" max="7" width="12.57421875" style="1" customWidth="1"/>
    <col min="8" max="8" width="13.28125" style="1" customWidth="1"/>
    <col min="9" max="10" width="13.57421875" style="1" customWidth="1"/>
    <col min="11" max="17" width="9.57421875" style="1" customWidth="1"/>
    <col min="18" max="18" width="50.57421875" style="1" customWidth="1"/>
    <col min="19" max="19" width="9.57421875" style="1" customWidth="1"/>
    <col min="20" max="20" width="50.57421875" style="1" customWidth="1"/>
    <col min="21" max="16384" width="9.57421875" style="1" customWidth="1"/>
  </cols>
  <sheetData>
    <row r="1" spans="2:8" ht="15.75">
      <c r="B1" s="2"/>
      <c r="C1" s="2"/>
      <c r="D1" s="2"/>
      <c r="E1" s="2"/>
      <c r="F1" s="2"/>
      <c r="G1" s="2"/>
      <c r="H1" s="3"/>
    </row>
    <row r="2" spans="1:8" ht="15.75">
      <c r="A2" s="43" t="s">
        <v>0</v>
      </c>
      <c r="B2" s="44"/>
      <c r="C2" s="44"/>
      <c r="D2" s="45"/>
      <c r="E2" s="46"/>
      <c r="F2" s="46"/>
      <c r="G2" s="46"/>
      <c r="H2" s="46"/>
    </row>
    <row r="3" spans="1:8" ht="15.75">
      <c r="A3" s="2"/>
      <c r="B3" s="2"/>
      <c r="C3" s="2"/>
      <c r="D3" s="2"/>
      <c r="E3" s="2"/>
      <c r="F3" s="2"/>
      <c r="G3" s="2"/>
      <c r="H3" s="2"/>
    </row>
    <row r="4" spans="1:8" ht="12.75">
      <c r="A4" s="47" t="s">
        <v>1</v>
      </c>
      <c r="B4" s="47"/>
      <c r="C4" s="47"/>
      <c r="D4" s="47"/>
      <c r="E4" s="47"/>
      <c r="F4" s="47"/>
      <c r="G4" s="47"/>
      <c r="H4" s="48"/>
    </row>
    <row r="6" spans="1:8" ht="15.75">
      <c r="A6" s="8"/>
      <c r="B6" s="9"/>
      <c r="C6" s="9"/>
      <c r="D6" s="9"/>
      <c r="E6" s="9"/>
      <c r="F6" s="9"/>
      <c r="G6" s="9"/>
      <c r="H6" s="8" t="s">
        <v>170</v>
      </c>
    </row>
    <row r="7" spans="1:8" ht="15.75">
      <c r="A7" s="10" t="s">
        <v>2</v>
      </c>
      <c r="B7" s="11" t="s">
        <v>3</v>
      </c>
      <c r="C7" s="12" t="s">
        <v>4</v>
      </c>
      <c r="D7" s="12" t="s">
        <v>5</v>
      </c>
      <c r="E7" s="12" t="s">
        <v>6</v>
      </c>
      <c r="F7" s="12" t="s">
        <v>7</v>
      </c>
      <c r="G7" s="12" t="s">
        <v>8</v>
      </c>
      <c r="H7" s="12" t="s">
        <v>9</v>
      </c>
    </row>
    <row r="8" spans="1:8" ht="15.75">
      <c r="A8" s="13" t="s">
        <v>10</v>
      </c>
      <c r="B8" s="14">
        <v>7</v>
      </c>
      <c r="C8" s="14">
        <v>2</v>
      </c>
      <c r="D8" s="15">
        <v>3</v>
      </c>
      <c r="E8" s="14">
        <v>4</v>
      </c>
      <c r="F8" s="14">
        <v>5</v>
      </c>
      <c r="G8" s="14">
        <v>6</v>
      </c>
      <c r="H8" s="15">
        <v>7</v>
      </c>
    </row>
    <row r="9" spans="1:8" ht="15.75">
      <c r="A9" s="16" t="s">
        <v>11</v>
      </c>
      <c r="B9" s="16" t="s">
        <v>11</v>
      </c>
      <c r="C9" s="16" t="s">
        <v>11</v>
      </c>
      <c r="D9" s="16" t="s">
        <v>11</v>
      </c>
      <c r="E9" s="16"/>
      <c r="F9" s="16"/>
      <c r="G9" s="16"/>
      <c r="H9" s="16" t="s">
        <v>11</v>
      </c>
    </row>
    <row r="10" spans="1:8" ht="15.75">
      <c r="A10" s="17" t="s">
        <v>12</v>
      </c>
      <c r="B10" s="18"/>
      <c r="C10" s="2"/>
      <c r="D10" s="2"/>
      <c r="E10" s="2"/>
      <c r="F10" s="2"/>
      <c r="G10" s="2"/>
      <c r="H10" s="2"/>
    </row>
    <row r="11" spans="1:8" ht="15.75">
      <c r="A11" s="17"/>
      <c r="B11" s="18"/>
      <c r="C11" s="2"/>
      <c r="D11" s="2"/>
      <c r="E11" s="2"/>
      <c r="F11" s="2"/>
      <c r="G11" s="2"/>
      <c r="H11" s="2"/>
    </row>
    <row r="12" spans="1:10" ht="15.75">
      <c r="A12" s="17" t="s">
        <v>13</v>
      </c>
      <c r="B12" s="2"/>
      <c r="C12" s="2"/>
      <c r="D12" s="2"/>
      <c r="E12" s="2"/>
      <c r="F12" s="2"/>
      <c r="G12" s="2"/>
      <c r="H12" s="2"/>
      <c r="I12" s="19"/>
      <c r="J12" s="19"/>
    </row>
    <row r="13" spans="1:10" ht="15.75">
      <c r="A13" s="17" t="s">
        <v>14</v>
      </c>
      <c r="B13" s="20">
        <f>SUM(B15:B20)</f>
        <v>370660</v>
      </c>
      <c r="C13" s="20">
        <f>SUM(C15:C20)</f>
        <v>26799</v>
      </c>
      <c r="D13" s="21">
        <v>-422934</v>
      </c>
      <c r="E13" s="20" t="s">
        <v>15</v>
      </c>
      <c r="F13" s="21">
        <v>10685</v>
      </c>
      <c r="G13" s="20">
        <v>16701</v>
      </c>
      <c r="H13" s="2">
        <v>886253</v>
      </c>
      <c r="I13" s="19"/>
      <c r="J13" s="19"/>
    </row>
    <row r="14" spans="1:8" ht="15.75">
      <c r="A14" s="22" t="s">
        <v>16</v>
      </c>
      <c r="B14" s="23"/>
      <c r="C14" s="24"/>
      <c r="D14" s="2"/>
      <c r="E14" s="24"/>
      <c r="F14" s="2"/>
      <c r="G14" s="24"/>
      <c r="H14" s="2"/>
    </row>
    <row r="15" spans="1:10" ht="15.75">
      <c r="A15" s="22" t="s">
        <v>17</v>
      </c>
      <c r="B15" s="25">
        <v>14128</v>
      </c>
      <c r="C15" s="23" t="s">
        <v>18</v>
      </c>
      <c r="D15" s="26" t="s">
        <v>19</v>
      </c>
      <c r="E15" s="20" t="s">
        <v>15</v>
      </c>
      <c r="F15" s="20" t="s">
        <v>15</v>
      </c>
      <c r="G15" s="20" t="s">
        <v>15</v>
      </c>
      <c r="H15" s="20" t="s">
        <v>15</v>
      </c>
      <c r="I15" s="19"/>
      <c r="J15" s="19"/>
    </row>
    <row r="16" spans="1:8" ht="15.75">
      <c r="A16" s="22" t="s">
        <v>20</v>
      </c>
      <c r="B16" s="23"/>
      <c r="C16" s="23"/>
      <c r="D16" s="26"/>
      <c r="E16" s="20"/>
      <c r="F16" s="26"/>
      <c r="G16" s="26"/>
      <c r="H16" s="26"/>
    </row>
    <row r="17" spans="1:10" ht="15.75">
      <c r="A17" s="22" t="s">
        <v>21</v>
      </c>
      <c r="B17" s="25">
        <v>81795</v>
      </c>
      <c r="C17" s="23" t="s">
        <v>22</v>
      </c>
      <c r="D17" s="26" t="s">
        <v>19</v>
      </c>
      <c r="E17" s="23" t="s">
        <v>15</v>
      </c>
      <c r="F17" s="26" t="s">
        <v>15</v>
      </c>
      <c r="G17" s="26" t="s">
        <v>15</v>
      </c>
      <c r="H17" s="26" t="s">
        <v>15</v>
      </c>
      <c r="I17" s="19"/>
      <c r="J17" s="19"/>
    </row>
    <row r="18" spans="1:10" ht="15.75">
      <c r="A18" s="22" t="s">
        <v>23</v>
      </c>
      <c r="B18" s="25">
        <v>185173</v>
      </c>
      <c r="C18" s="23" t="s">
        <v>24</v>
      </c>
      <c r="D18" s="26" t="s">
        <v>19</v>
      </c>
      <c r="E18" s="20" t="s">
        <v>15</v>
      </c>
      <c r="F18" s="26" t="s">
        <v>15</v>
      </c>
      <c r="G18" s="26" t="s">
        <v>15</v>
      </c>
      <c r="H18" s="26" t="s">
        <v>15</v>
      </c>
      <c r="I18" s="19"/>
      <c r="J18" s="19"/>
    </row>
    <row r="19" spans="1:10" ht="15.75">
      <c r="A19" s="22" t="s">
        <v>25</v>
      </c>
      <c r="B19" s="25">
        <v>89564</v>
      </c>
      <c r="C19" s="24">
        <v>26799</v>
      </c>
      <c r="D19" s="2">
        <v>-422934</v>
      </c>
      <c r="E19" s="24" t="s">
        <v>15</v>
      </c>
      <c r="F19" s="2">
        <v>10685</v>
      </c>
      <c r="G19" s="24">
        <v>16701</v>
      </c>
      <c r="H19" s="2">
        <v>886253</v>
      </c>
      <c r="I19" s="19"/>
      <c r="J19" s="19"/>
    </row>
    <row r="20" spans="1:10" ht="15.75">
      <c r="A20" s="22" t="s">
        <v>26</v>
      </c>
      <c r="B20" s="23" t="s">
        <v>19</v>
      </c>
      <c r="C20" s="23" t="s">
        <v>19</v>
      </c>
      <c r="D20" s="26" t="s">
        <v>19</v>
      </c>
      <c r="E20" s="23" t="s">
        <v>15</v>
      </c>
      <c r="F20" s="26" t="s">
        <v>15</v>
      </c>
      <c r="G20" s="26" t="s">
        <v>15</v>
      </c>
      <c r="H20" s="26" t="s">
        <v>15</v>
      </c>
      <c r="I20" s="19"/>
      <c r="J20" s="19"/>
    </row>
    <row r="21" spans="1:10" ht="15.75">
      <c r="A21" s="17" t="s">
        <v>27</v>
      </c>
      <c r="B21" s="20">
        <v>8950</v>
      </c>
      <c r="C21" s="27">
        <v>149</v>
      </c>
      <c r="D21" s="26" t="s">
        <v>19</v>
      </c>
      <c r="E21" s="28" t="s">
        <v>15</v>
      </c>
      <c r="F21" s="26" t="s">
        <v>15</v>
      </c>
      <c r="G21" s="26" t="s">
        <v>15</v>
      </c>
      <c r="H21" s="26" t="s">
        <v>15</v>
      </c>
      <c r="I21" s="19"/>
      <c r="J21" s="19"/>
    </row>
    <row r="22" spans="1:10" ht="15.75">
      <c r="A22" s="17" t="s">
        <v>28</v>
      </c>
      <c r="B22" s="20">
        <f>+B13-B21</f>
        <v>361710</v>
      </c>
      <c r="C22" s="20">
        <f>+C13-C21</f>
        <v>26650</v>
      </c>
      <c r="D22" s="21">
        <v>-422934</v>
      </c>
      <c r="E22" s="20" t="s">
        <v>15</v>
      </c>
      <c r="F22" s="21">
        <v>10685</v>
      </c>
      <c r="G22" s="20">
        <v>16701</v>
      </c>
      <c r="H22" s="2">
        <v>886253</v>
      </c>
      <c r="I22" s="19"/>
      <c r="J22" s="19"/>
    </row>
    <row r="23" spans="1:10" ht="15.75">
      <c r="A23" s="22"/>
      <c r="B23" s="25"/>
      <c r="C23" s="24"/>
      <c r="D23" s="2"/>
      <c r="E23" s="24"/>
      <c r="F23" s="2"/>
      <c r="G23" s="24"/>
      <c r="H23" s="2"/>
      <c r="I23" s="19"/>
      <c r="J23" s="19"/>
    </row>
    <row r="24" spans="1:10" ht="15.75">
      <c r="A24" s="17" t="s">
        <v>29</v>
      </c>
      <c r="B24" s="24"/>
      <c r="C24" s="24"/>
      <c r="D24" s="2"/>
      <c r="E24" s="24"/>
      <c r="F24" s="2"/>
      <c r="G24" s="24"/>
      <c r="H24" s="2"/>
      <c r="I24" s="19"/>
      <c r="J24" s="19"/>
    </row>
    <row r="25" spans="1:10" ht="15.75">
      <c r="A25" s="29" t="s">
        <v>14</v>
      </c>
      <c r="B25" s="20">
        <f>SUM(B26:B30)</f>
        <v>972956</v>
      </c>
      <c r="C25" s="20">
        <f>SUM(C26:C30)</f>
        <v>9132838</v>
      </c>
      <c r="D25" s="21">
        <v>6770491</v>
      </c>
      <c r="E25" s="20">
        <v>8822571</v>
      </c>
      <c r="F25" s="21">
        <v>11316771</v>
      </c>
      <c r="G25" s="20">
        <f>SUM(G26:G30)</f>
        <v>15747242</v>
      </c>
      <c r="H25" s="20">
        <f>SUM(H26:H30)</f>
        <v>23042666</v>
      </c>
      <c r="I25" s="19"/>
      <c r="J25" s="19"/>
    </row>
    <row r="26" spans="1:10" ht="15.75">
      <c r="A26" s="22" t="s">
        <v>30</v>
      </c>
      <c r="B26" s="25">
        <v>440239</v>
      </c>
      <c r="C26" s="24">
        <v>1944002</v>
      </c>
      <c r="D26" s="2">
        <v>981753</v>
      </c>
      <c r="E26" s="24">
        <v>1778903</v>
      </c>
      <c r="F26" s="2">
        <v>3059065</v>
      </c>
      <c r="G26" s="2">
        <v>3139351</v>
      </c>
      <c r="H26" s="2">
        <v>2539068</v>
      </c>
      <c r="I26" s="19"/>
      <c r="J26" s="19"/>
    </row>
    <row r="27" spans="1:10" ht="15.75">
      <c r="A27" s="22" t="s">
        <v>31</v>
      </c>
      <c r="B27" s="25">
        <v>297731</v>
      </c>
      <c r="C27" s="24">
        <v>6355740</v>
      </c>
      <c r="D27" s="2">
        <v>2455631</v>
      </c>
      <c r="E27" s="24">
        <v>3780486</v>
      </c>
      <c r="F27" s="2">
        <v>5657217</v>
      </c>
      <c r="G27" s="24">
        <v>9012140</v>
      </c>
      <c r="H27" s="2">
        <v>15626293</v>
      </c>
      <c r="I27" s="19"/>
      <c r="J27" s="19"/>
    </row>
    <row r="28" spans="1:10" ht="15.75">
      <c r="A28" s="22" t="s">
        <v>32</v>
      </c>
      <c r="B28" s="25">
        <v>166570</v>
      </c>
      <c r="C28" s="24">
        <v>532660</v>
      </c>
      <c r="D28" s="2">
        <v>340874</v>
      </c>
      <c r="E28" s="24">
        <v>931391</v>
      </c>
      <c r="F28" s="2">
        <v>1126148</v>
      </c>
      <c r="G28" s="24">
        <v>2030553</v>
      </c>
      <c r="H28" s="2">
        <v>2524037</v>
      </c>
      <c r="I28" s="19"/>
      <c r="J28" s="19"/>
    </row>
    <row r="29" spans="1:10" ht="15.75">
      <c r="A29" s="22" t="s">
        <v>33</v>
      </c>
      <c r="B29" s="25">
        <v>68416</v>
      </c>
      <c r="C29" s="24">
        <v>300436</v>
      </c>
      <c r="D29" s="2">
        <v>2992233</v>
      </c>
      <c r="E29" s="24">
        <v>2331791</v>
      </c>
      <c r="F29" s="2">
        <v>1474341</v>
      </c>
      <c r="G29" s="24">
        <v>1565198</v>
      </c>
      <c r="H29" s="2">
        <v>2353268</v>
      </c>
      <c r="I29" s="19"/>
      <c r="J29" s="19"/>
    </row>
    <row r="30" spans="1:10" ht="15.75">
      <c r="A30" s="22" t="s">
        <v>34</v>
      </c>
      <c r="B30" s="23" t="s">
        <v>19</v>
      </c>
      <c r="C30" s="23" t="s">
        <v>19</v>
      </c>
      <c r="D30" s="26" t="s">
        <v>19</v>
      </c>
      <c r="E30" s="26" t="s">
        <v>19</v>
      </c>
      <c r="F30" s="26" t="s">
        <v>15</v>
      </c>
      <c r="G30" s="26" t="s">
        <v>15</v>
      </c>
      <c r="H30" s="26" t="s">
        <v>15</v>
      </c>
      <c r="I30" s="19"/>
      <c r="J30" s="19"/>
    </row>
    <row r="31" spans="1:10" ht="15.75">
      <c r="A31" s="17" t="s">
        <v>27</v>
      </c>
      <c r="B31" s="20">
        <v>37606</v>
      </c>
      <c r="C31" s="27">
        <v>2</v>
      </c>
      <c r="D31" s="26" t="s">
        <v>19</v>
      </c>
      <c r="E31" s="26" t="s">
        <v>19</v>
      </c>
      <c r="F31" s="26">
        <v>3777944</v>
      </c>
      <c r="G31" s="23">
        <f>SUM(G32-G25)</f>
        <v>0</v>
      </c>
      <c r="H31" s="23">
        <f>SUM(H32-H25)</f>
        <v>0</v>
      </c>
      <c r="I31" s="19"/>
      <c r="J31" s="19"/>
    </row>
    <row r="32" spans="1:10" ht="15.75">
      <c r="A32" s="17" t="s">
        <v>28</v>
      </c>
      <c r="B32" s="20">
        <f>+B25-B31</f>
        <v>935350</v>
      </c>
      <c r="C32" s="20">
        <f>+C25-C31</f>
        <v>9132836</v>
      </c>
      <c r="D32" s="21">
        <v>6770491</v>
      </c>
      <c r="E32" s="20">
        <v>8822571</v>
      </c>
      <c r="F32" s="21">
        <v>7538827</v>
      </c>
      <c r="G32" s="20">
        <v>15747242</v>
      </c>
      <c r="H32" s="20">
        <v>23042666</v>
      </c>
      <c r="I32" s="19"/>
      <c r="J32" s="19"/>
    </row>
    <row r="33" spans="1:10" ht="15.75">
      <c r="A33" s="22"/>
      <c r="B33" s="25"/>
      <c r="C33" s="24"/>
      <c r="D33" s="2"/>
      <c r="E33" s="24"/>
      <c r="F33" s="2"/>
      <c r="G33" s="24"/>
      <c r="H33" s="2"/>
      <c r="I33" s="19"/>
      <c r="J33" s="19"/>
    </row>
    <row r="34" spans="1:8" ht="15.75">
      <c r="A34" s="17" t="s">
        <v>35</v>
      </c>
      <c r="B34" s="20" t="s">
        <v>11</v>
      </c>
      <c r="C34" s="27"/>
      <c r="D34" s="2"/>
      <c r="E34" s="27"/>
      <c r="F34" s="2"/>
      <c r="G34" s="27"/>
      <c r="H34" s="2"/>
    </row>
    <row r="35" spans="1:10" ht="15.75">
      <c r="A35" s="17" t="s">
        <v>36</v>
      </c>
      <c r="B35" s="28">
        <f>SUM(B36:B37)</f>
        <v>593893</v>
      </c>
      <c r="C35" s="28">
        <f>SUM(C36:C37)</f>
        <v>7307413</v>
      </c>
      <c r="D35" s="26" t="s">
        <v>19</v>
      </c>
      <c r="E35" s="26" t="s">
        <v>19</v>
      </c>
      <c r="F35" s="26" t="s">
        <v>15</v>
      </c>
      <c r="G35" s="26" t="s">
        <v>15</v>
      </c>
      <c r="H35" s="26" t="s">
        <v>15</v>
      </c>
      <c r="I35" s="19"/>
      <c r="J35" s="19"/>
    </row>
    <row r="36" spans="1:8" ht="15.75">
      <c r="A36" s="22" t="s">
        <v>37</v>
      </c>
      <c r="B36" s="25">
        <v>593893</v>
      </c>
      <c r="C36" s="24">
        <v>7307413</v>
      </c>
      <c r="D36" s="26" t="s">
        <v>19</v>
      </c>
      <c r="E36" s="26" t="s">
        <v>19</v>
      </c>
      <c r="F36" s="26" t="s">
        <v>15</v>
      </c>
      <c r="G36" s="26" t="s">
        <v>15</v>
      </c>
      <c r="H36" s="26" t="s">
        <v>15</v>
      </c>
    </row>
    <row r="37" spans="1:8" ht="15.75">
      <c r="A37" s="22" t="s">
        <v>38</v>
      </c>
      <c r="B37" s="23" t="s">
        <v>19</v>
      </c>
      <c r="C37" s="25" t="s">
        <v>19</v>
      </c>
      <c r="D37" s="26" t="s">
        <v>19</v>
      </c>
      <c r="E37" s="26" t="s">
        <v>19</v>
      </c>
      <c r="F37" s="26" t="s">
        <v>15</v>
      </c>
      <c r="G37" s="26" t="s">
        <v>15</v>
      </c>
      <c r="H37" s="26" t="s">
        <v>15</v>
      </c>
    </row>
    <row r="38" spans="1:8" ht="15.75">
      <c r="A38" s="17" t="s">
        <v>39</v>
      </c>
      <c r="B38" s="20" t="s">
        <v>40</v>
      </c>
      <c r="C38" s="27">
        <v>83964</v>
      </c>
      <c r="D38" s="26" t="s">
        <v>19</v>
      </c>
      <c r="E38" s="26" t="s">
        <v>19</v>
      </c>
      <c r="F38" s="26" t="s">
        <v>15</v>
      </c>
      <c r="G38" s="26" t="s">
        <v>15</v>
      </c>
      <c r="H38" s="26" t="s">
        <v>15</v>
      </c>
    </row>
    <row r="39" spans="1:8" ht="15.75">
      <c r="A39" s="17" t="s">
        <v>28</v>
      </c>
      <c r="B39" s="20">
        <f>+B35-B38</f>
        <v>593893</v>
      </c>
      <c r="C39" s="20">
        <f>+C35-C38</f>
        <v>7223449</v>
      </c>
      <c r="D39" s="26" t="s">
        <v>19</v>
      </c>
      <c r="E39" s="26" t="s">
        <v>19</v>
      </c>
      <c r="F39" s="26" t="s">
        <v>15</v>
      </c>
      <c r="G39" s="26" t="s">
        <v>15</v>
      </c>
      <c r="H39" s="26" t="s">
        <v>15</v>
      </c>
    </row>
    <row r="40" spans="1:8" ht="15.75">
      <c r="A40" s="22"/>
      <c r="B40" s="25"/>
      <c r="C40" s="24"/>
      <c r="D40" s="2"/>
      <c r="E40" s="24"/>
      <c r="F40" s="2"/>
      <c r="G40" s="24"/>
      <c r="H40" s="2"/>
    </row>
    <row r="41" spans="1:10" ht="15.75">
      <c r="A41" s="17" t="s">
        <v>41</v>
      </c>
      <c r="B41" s="20">
        <v>59946161</v>
      </c>
      <c r="C41" s="27">
        <v>332797784</v>
      </c>
      <c r="D41" s="21">
        <v>462387410</v>
      </c>
      <c r="E41" s="27">
        <v>599084155</v>
      </c>
      <c r="F41" s="21">
        <v>776202077</v>
      </c>
      <c r="G41" s="27">
        <f>SUM(G44:G158)-26</f>
        <v>1059048002</v>
      </c>
      <c r="H41" s="27">
        <f>SUM(H44:H158)-28</f>
        <v>1068484615</v>
      </c>
      <c r="I41" s="19"/>
      <c r="J41" s="19"/>
    </row>
    <row r="42" spans="1:10" ht="15.75">
      <c r="A42" s="17" t="s">
        <v>42</v>
      </c>
      <c r="B42" s="20"/>
      <c r="C42" s="27"/>
      <c r="D42" s="2" t="s">
        <v>43</v>
      </c>
      <c r="E42" s="27"/>
      <c r="F42" s="2"/>
      <c r="G42" s="27"/>
      <c r="H42" s="30"/>
      <c r="I42" s="19"/>
      <c r="J42" s="19"/>
    </row>
    <row r="43" spans="1:10" ht="15.75">
      <c r="A43" s="22" t="s">
        <v>44</v>
      </c>
      <c r="B43" s="23"/>
      <c r="C43" s="24"/>
      <c r="D43" s="2"/>
      <c r="E43" s="24"/>
      <c r="F43" s="2"/>
      <c r="G43" s="24"/>
      <c r="H43" s="30"/>
      <c r="I43" s="19"/>
      <c r="J43" s="19"/>
    </row>
    <row r="44" spans="1:8" ht="15.75">
      <c r="A44" s="22" t="s">
        <v>45</v>
      </c>
      <c r="B44" s="25" t="s">
        <v>19</v>
      </c>
      <c r="C44" s="25" t="s">
        <v>19</v>
      </c>
      <c r="D44" s="26" t="s">
        <v>19</v>
      </c>
      <c r="E44" s="25" t="s">
        <v>15</v>
      </c>
      <c r="F44" s="26" t="s">
        <v>15</v>
      </c>
      <c r="G44" s="26" t="s">
        <v>15</v>
      </c>
      <c r="H44" s="26" t="s">
        <v>15</v>
      </c>
    </row>
    <row r="45" spans="1:10" ht="15.75">
      <c r="A45" s="22" t="s">
        <v>46</v>
      </c>
      <c r="B45" s="23" t="s">
        <v>47</v>
      </c>
      <c r="C45" s="24">
        <v>73472234</v>
      </c>
      <c r="D45" s="2">
        <v>160997671</v>
      </c>
      <c r="E45" s="24">
        <v>190708255</v>
      </c>
      <c r="F45" s="2">
        <v>246594259</v>
      </c>
      <c r="G45" s="24">
        <v>300150929</v>
      </c>
      <c r="H45" s="2">
        <v>206352387</v>
      </c>
      <c r="I45" s="19"/>
      <c r="J45" s="19"/>
    </row>
    <row r="46" spans="1:8" ht="15.75">
      <c r="A46" s="22" t="s">
        <v>48</v>
      </c>
      <c r="B46" s="23" t="s">
        <v>49</v>
      </c>
      <c r="C46" s="24">
        <v>32022677</v>
      </c>
      <c r="D46" s="2">
        <v>52287267</v>
      </c>
      <c r="E46" s="24">
        <v>60691887</v>
      </c>
      <c r="F46" s="2">
        <v>68711358</v>
      </c>
      <c r="G46" s="24">
        <v>96699503</v>
      </c>
      <c r="H46" s="2">
        <v>123276205</v>
      </c>
    </row>
    <row r="47" spans="1:10" ht="15.75">
      <c r="A47" s="22" t="s">
        <v>50</v>
      </c>
      <c r="B47" s="25"/>
      <c r="C47" s="25"/>
      <c r="D47" s="2"/>
      <c r="E47" s="25"/>
      <c r="F47" s="2"/>
      <c r="G47" s="25"/>
      <c r="H47" s="2"/>
      <c r="I47" s="19"/>
      <c r="J47" s="19"/>
    </row>
    <row r="48" spans="1:8" ht="15.75">
      <c r="A48" s="22" t="s">
        <v>51</v>
      </c>
      <c r="B48" s="25" t="s">
        <v>52</v>
      </c>
      <c r="C48" s="24">
        <v>12300460</v>
      </c>
      <c r="D48" s="2">
        <v>31177136</v>
      </c>
      <c r="E48" s="24">
        <v>34876483</v>
      </c>
      <c r="F48" s="2">
        <v>56710328</v>
      </c>
      <c r="G48" s="24">
        <v>72018728</v>
      </c>
      <c r="H48" s="2">
        <v>87038377</v>
      </c>
    </row>
    <row r="49" spans="1:10" ht="15.75">
      <c r="A49" s="22" t="s">
        <v>53</v>
      </c>
      <c r="B49" s="23"/>
      <c r="C49" s="23"/>
      <c r="D49" s="2"/>
      <c r="E49" s="23"/>
      <c r="F49" s="2"/>
      <c r="G49" s="23"/>
      <c r="H49" s="2"/>
      <c r="I49" s="19"/>
      <c r="J49" s="19"/>
    </row>
    <row r="50" spans="1:8" ht="15.75">
      <c r="A50" s="22" t="s">
        <v>54</v>
      </c>
      <c r="B50" s="25" t="s">
        <v>55</v>
      </c>
      <c r="C50" s="24">
        <v>6996780</v>
      </c>
      <c r="D50" s="2">
        <v>5342268</v>
      </c>
      <c r="E50" s="24">
        <v>4005193</v>
      </c>
      <c r="F50" s="2">
        <v>7198925</v>
      </c>
      <c r="G50" s="24">
        <v>4929146</v>
      </c>
      <c r="H50" s="2">
        <v>5301586</v>
      </c>
    </row>
    <row r="51" spans="1:10" ht="15.75">
      <c r="A51" s="22" t="s">
        <v>56</v>
      </c>
      <c r="B51" s="23"/>
      <c r="C51" s="23"/>
      <c r="D51" s="2"/>
      <c r="E51" s="23"/>
      <c r="F51" s="2"/>
      <c r="G51" s="23"/>
      <c r="H51" s="2"/>
      <c r="I51" s="19"/>
      <c r="J51" s="19"/>
    </row>
    <row r="52" spans="1:8" ht="15.75">
      <c r="A52" s="22" t="s">
        <v>57</v>
      </c>
      <c r="B52" s="25" t="s">
        <v>58</v>
      </c>
      <c r="C52" s="24">
        <v>100834297</v>
      </c>
      <c r="D52" s="2">
        <v>141995666</v>
      </c>
      <c r="E52" s="24">
        <v>153100608</v>
      </c>
      <c r="F52" s="2">
        <v>203807265</v>
      </c>
      <c r="G52" s="24">
        <v>313454492</v>
      </c>
      <c r="H52" s="2">
        <v>306549765</v>
      </c>
    </row>
    <row r="53" spans="1:10" ht="15.75">
      <c r="A53" s="22" t="s">
        <v>59</v>
      </c>
      <c r="B53" s="23"/>
      <c r="C53" s="23"/>
      <c r="D53" s="2"/>
      <c r="E53" s="23"/>
      <c r="F53" s="2"/>
      <c r="G53" s="23"/>
      <c r="H53" s="2"/>
      <c r="I53" s="19"/>
      <c r="J53" s="19"/>
    </row>
    <row r="54" spans="1:8" ht="15.75">
      <c r="A54" s="22" t="s">
        <v>60</v>
      </c>
      <c r="B54" s="25" t="s">
        <v>61</v>
      </c>
      <c r="C54" s="24">
        <v>9326925</v>
      </c>
      <c r="D54" s="2">
        <v>7485808</v>
      </c>
      <c r="E54" s="24">
        <v>7101115</v>
      </c>
      <c r="F54" s="2">
        <v>7076788</v>
      </c>
      <c r="G54" s="24">
        <v>8168540</v>
      </c>
      <c r="H54" s="2">
        <v>8819867</v>
      </c>
    </row>
    <row r="55" spans="1:8" ht="15.75">
      <c r="A55" s="22" t="s">
        <v>62</v>
      </c>
      <c r="B55" s="23"/>
      <c r="C55" s="24"/>
      <c r="D55" s="2"/>
      <c r="E55" s="24"/>
      <c r="F55" s="2"/>
      <c r="G55" s="24"/>
      <c r="H55" s="2"/>
    </row>
    <row r="56" spans="1:8" ht="15.75">
      <c r="A56" s="22" t="s">
        <v>63</v>
      </c>
      <c r="B56" s="25" t="s">
        <v>64</v>
      </c>
      <c r="C56" s="24">
        <v>1673681</v>
      </c>
      <c r="D56" s="2">
        <v>3796978</v>
      </c>
      <c r="E56" s="24">
        <v>3580990</v>
      </c>
      <c r="F56" s="2">
        <v>3317329</v>
      </c>
      <c r="G56" s="24">
        <v>3664669</v>
      </c>
      <c r="H56" s="2">
        <v>4562445</v>
      </c>
    </row>
    <row r="57" spans="1:8" ht="15.75">
      <c r="A57" s="22" t="s">
        <v>65</v>
      </c>
      <c r="B57" s="23"/>
      <c r="C57" s="24"/>
      <c r="D57" s="2"/>
      <c r="E57" s="24"/>
      <c r="F57" s="2"/>
      <c r="G57" s="24"/>
      <c r="H57" s="2"/>
    </row>
    <row r="58" spans="1:8" ht="15.75">
      <c r="A58" s="22" t="s">
        <v>66</v>
      </c>
      <c r="B58" s="25" t="s">
        <v>11</v>
      </c>
      <c r="C58" s="24"/>
      <c r="D58" s="2"/>
      <c r="E58" s="24"/>
      <c r="F58" s="2"/>
      <c r="G58" s="24"/>
      <c r="H58" s="2"/>
    </row>
    <row r="59" spans="1:8" ht="15.75">
      <c r="A59" s="22" t="s">
        <v>67</v>
      </c>
      <c r="B59" s="25" t="s">
        <v>68</v>
      </c>
      <c r="C59" s="24">
        <v>20016234</v>
      </c>
      <c r="D59" s="2">
        <v>23690559</v>
      </c>
      <c r="E59" s="24">
        <v>28338665</v>
      </c>
      <c r="F59" s="2">
        <v>36820585</v>
      </c>
      <c r="G59" s="24">
        <v>54878702</v>
      </c>
      <c r="H59" s="2">
        <v>77116771</v>
      </c>
    </row>
    <row r="60" spans="1:8" ht="15.75">
      <c r="A60" s="22" t="s">
        <v>69</v>
      </c>
      <c r="B60" s="25" t="s">
        <v>11</v>
      </c>
      <c r="C60" s="24"/>
      <c r="D60" s="2"/>
      <c r="E60" s="24"/>
      <c r="F60" s="2"/>
      <c r="G60" s="24"/>
      <c r="H60" s="2"/>
    </row>
    <row r="61" spans="1:8" ht="15.75">
      <c r="A61" s="22" t="s">
        <v>70</v>
      </c>
      <c r="B61" s="25" t="s">
        <v>11</v>
      </c>
      <c r="C61" s="24"/>
      <c r="D61" s="2"/>
      <c r="E61" s="24"/>
      <c r="F61" s="2"/>
      <c r="G61" s="24"/>
      <c r="H61" s="2"/>
    </row>
    <row r="62" spans="1:8" ht="15.75">
      <c r="A62" s="22" t="s">
        <v>71</v>
      </c>
      <c r="B62" s="25" t="s">
        <v>72</v>
      </c>
      <c r="C62" s="24">
        <v>644996</v>
      </c>
      <c r="D62" s="2">
        <v>1835588</v>
      </c>
      <c r="E62" s="24">
        <v>1801571</v>
      </c>
      <c r="F62" s="2">
        <v>2100913</v>
      </c>
      <c r="G62" s="24">
        <v>2619393</v>
      </c>
      <c r="H62" s="2">
        <v>4722450</v>
      </c>
    </row>
    <row r="63" spans="1:9" ht="15.75">
      <c r="A63" s="22" t="s">
        <v>73</v>
      </c>
      <c r="B63" s="25"/>
      <c r="C63" s="24"/>
      <c r="D63" s="2"/>
      <c r="E63" s="24"/>
      <c r="F63" s="2"/>
      <c r="G63" s="24"/>
      <c r="H63" s="2"/>
      <c r="I63" s="19"/>
    </row>
    <row r="64" spans="1:8" ht="15.75">
      <c r="A64" s="22" t="s">
        <v>74</v>
      </c>
      <c r="B64" s="25" t="s">
        <v>75</v>
      </c>
      <c r="C64" s="24">
        <v>63806</v>
      </c>
      <c r="D64" s="2">
        <v>53093</v>
      </c>
      <c r="E64" s="24">
        <v>111993</v>
      </c>
      <c r="F64" s="2">
        <v>93575</v>
      </c>
      <c r="G64" s="24">
        <v>92396</v>
      </c>
      <c r="H64" s="2">
        <v>87519</v>
      </c>
    </row>
    <row r="65" spans="1:8" ht="15.75">
      <c r="A65" s="22" t="s">
        <v>76</v>
      </c>
      <c r="B65" s="25"/>
      <c r="C65" s="24"/>
      <c r="D65" s="2"/>
      <c r="E65" s="24"/>
      <c r="F65" s="2"/>
      <c r="G65" s="24"/>
      <c r="H65" s="2"/>
    </row>
    <row r="66" spans="1:8" ht="15.75">
      <c r="A66" s="22" t="s">
        <v>77</v>
      </c>
      <c r="B66" s="25" t="s">
        <v>11</v>
      </c>
      <c r="C66" s="24"/>
      <c r="D66" s="2"/>
      <c r="E66" s="24"/>
      <c r="F66" s="2"/>
      <c r="G66" s="30"/>
      <c r="H66" s="2"/>
    </row>
    <row r="67" spans="1:8" ht="15.75">
      <c r="A67" s="22" t="s">
        <v>78</v>
      </c>
      <c r="B67" s="25" t="s">
        <v>79</v>
      </c>
      <c r="C67" s="24">
        <v>32272656</v>
      </c>
      <c r="D67" s="2">
        <v>40765470</v>
      </c>
      <c r="E67" s="24">
        <v>54372287</v>
      </c>
      <c r="F67" s="2">
        <v>66645019</v>
      </c>
      <c r="G67" s="24">
        <v>85663567</v>
      </c>
      <c r="H67" s="2">
        <v>93780808</v>
      </c>
    </row>
    <row r="68" spans="1:8" ht="15.75">
      <c r="A68" s="31"/>
      <c r="B68" s="32"/>
      <c r="C68" s="32"/>
      <c r="D68" s="32"/>
      <c r="E68" s="32"/>
      <c r="F68" s="32"/>
      <c r="G68" s="32"/>
      <c r="H68" s="33"/>
    </row>
    <row r="69" spans="1:8" ht="15.75">
      <c r="A69" s="41">
        <v>82</v>
      </c>
      <c r="B69" s="41"/>
      <c r="C69" s="41"/>
      <c r="D69" s="41"/>
      <c r="E69" s="41"/>
      <c r="F69" s="41"/>
      <c r="G69" s="41"/>
      <c r="H69" s="41"/>
    </row>
    <row r="70" spans="1:7" ht="15.75">
      <c r="A70" s="22"/>
      <c r="B70" s="2"/>
      <c r="C70" s="2"/>
      <c r="D70" s="2"/>
      <c r="E70" s="2"/>
      <c r="F70" s="2"/>
      <c r="G70" s="2"/>
    </row>
    <row r="71" spans="1:8" ht="15.75">
      <c r="A71" s="43" t="s">
        <v>0</v>
      </c>
      <c r="B71" s="44"/>
      <c r="C71" s="44"/>
      <c r="D71" s="45"/>
      <c r="E71" s="46"/>
      <c r="F71" s="46"/>
      <c r="G71" s="46"/>
      <c r="H71" s="46"/>
    </row>
    <row r="72" spans="1:8" ht="15.75">
      <c r="A72" s="2"/>
      <c r="B72" s="2"/>
      <c r="C72" s="2"/>
      <c r="D72" s="2"/>
      <c r="E72" s="2"/>
      <c r="F72" s="2"/>
      <c r="G72" s="2"/>
      <c r="H72" s="2"/>
    </row>
    <row r="73" spans="1:8" ht="12.75">
      <c r="A73" s="47" t="s">
        <v>80</v>
      </c>
      <c r="B73" s="47"/>
      <c r="C73" s="47"/>
      <c r="D73" s="47"/>
      <c r="E73" s="47"/>
      <c r="F73" s="47"/>
      <c r="G73" s="47"/>
      <c r="H73" s="48"/>
    </row>
    <row r="74" spans="1:8" ht="15.75">
      <c r="A74" s="50"/>
      <c r="B74" s="51"/>
      <c r="C74" s="51"/>
      <c r="D74" s="51"/>
      <c r="E74" s="51"/>
      <c r="F74" s="51"/>
      <c r="G74" s="51"/>
      <c r="H74" s="51"/>
    </row>
    <row r="75" spans="1:8" ht="15.75">
      <c r="A75" s="21"/>
      <c r="B75" s="21"/>
      <c r="C75" s="21"/>
      <c r="D75" s="21"/>
      <c r="E75" s="21"/>
      <c r="F75" s="21"/>
      <c r="G75" s="21"/>
      <c r="H75" s="8" t="s">
        <v>170</v>
      </c>
    </row>
    <row r="76" spans="1:8" ht="15.75">
      <c r="A76" s="10" t="s">
        <v>2</v>
      </c>
      <c r="B76" s="11" t="s">
        <v>3</v>
      </c>
      <c r="C76" s="12" t="s">
        <v>4</v>
      </c>
      <c r="D76" s="12" t="s">
        <v>5</v>
      </c>
      <c r="E76" s="12" t="s">
        <v>6</v>
      </c>
      <c r="F76" s="12" t="s">
        <v>7</v>
      </c>
      <c r="G76" s="12" t="s">
        <v>8</v>
      </c>
      <c r="H76" s="12" t="s">
        <v>9</v>
      </c>
    </row>
    <row r="77" spans="1:8" ht="15.75">
      <c r="A77" s="13" t="s">
        <v>10</v>
      </c>
      <c r="B77" s="14">
        <v>7</v>
      </c>
      <c r="C77" s="14">
        <v>2</v>
      </c>
      <c r="D77" s="15">
        <v>3</v>
      </c>
      <c r="E77" s="14">
        <v>4</v>
      </c>
      <c r="F77" s="14">
        <v>5</v>
      </c>
      <c r="G77" s="14">
        <v>6</v>
      </c>
      <c r="H77" s="15">
        <v>7</v>
      </c>
    </row>
    <row r="78" spans="1:8" ht="15.75">
      <c r="A78" s="16" t="s">
        <v>11</v>
      </c>
      <c r="B78" s="16" t="s">
        <v>11</v>
      </c>
      <c r="C78" s="16" t="s">
        <v>11</v>
      </c>
      <c r="D78" s="16" t="s">
        <v>11</v>
      </c>
      <c r="E78" s="16"/>
      <c r="F78" s="16"/>
      <c r="G78" s="16"/>
      <c r="H78" s="16" t="s">
        <v>11</v>
      </c>
    </row>
    <row r="79" spans="1:8" ht="15.75">
      <c r="A79" s="22" t="s">
        <v>81</v>
      </c>
      <c r="B79" s="2"/>
      <c r="C79" s="2"/>
      <c r="D79" s="2"/>
      <c r="E79" s="2"/>
      <c r="F79" s="2"/>
      <c r="G79" s="2"/>
      <c r="H79" s="2"/>
    </row>
    <row r="80" spans="1:8" ht="15.75">
      <c r="A80" s="22" t="s">
        <v>82</v>
      </c>
      <c r="B80" s="2"/>
      <c r="C80" s="2"/>
      <c r="D80" s="2"/>
      <c r="E80" s="2"/>
      <c r="F80" s="2"/>
      <c r="G80" s="2"/>
      <c r="H80" s="2"/>
    </row>
    <row r="81" spans="1:8" ht="15.75">
      <c r="A81" s="22" t="s">
        <v>83</v>
      </c>
      <c r="B81" s="25" t="s">
        <v>19</v>
      </c>
      <c r="C81" s="24">
        <v>56936</v>
      </c>
      <c r="D81" s="2">
        <v>53794</v>
      </c>
      <c r="E81" s="24">
        <v>68855</v>
      </c>
      <c r="F81" s="2">
        <v>277618</v>
      </c>
      <c r="G81" s="24">
        <v>75125</v>
      </c>
      <c r="H81" s="2">
        <v>195734</v>
      </c>
    </row>
    <row r="82" spans="1:8" ht="15.75">
      <c r="A82" s="22" t="s">
        <v>84</v>
      </c>
      <c r="B82" s="23"/>
      <c r="C82" s="24"/>
      <c r="D82" s="2"/>
      <c r="E82" s="24"/>
      <c r="F82" s="2"/>
      <c r="G82" s="24"/>
      <c r="H82" s="2"/>
    </row>
    <row r="83" spans="1:8" ht="15.75">
      <c r="A83" s="22" t="s">
        <v>85</v>
      </c>
      <c r="B83" s="25">
        <v>492203</v>
      </c>
      <c r="C83" s="24">
        <v>1967782</v>
      </c>
      <c r="D83" s="2">
        <v>4080809</v>
      </c>
      <c r="E83" s="24">
        <v>6769187</v>
      </c>
      <c r="F83" s="2">
        <v>8229563</v>
      </c>
      <c r="G83" s="24">
        <v>11353924</v>
      </c>
      <c r="H83" s="2">
        <v>13465937</v>
      </c>
    </row>
    <row r="84" spans="1:8" ht="15.75">
      <c r="A84" s="22" t="s">
        <v>86</v>
      </c>
      <c r="B84" s="23"/>
      <c r="C84" s="24"/>
      <c r="D84" s="2"/>
      <c r="E84" s="24"/>
      <c r="F84" s="2"/>
      <c r="G84" s="24"/>
      <c r="H84" s="2"/>
    </row>
    <row r="85" spans="1:8" ht="15.75">
      <c r="A85" s="22" t="s">
        <v>87</v>
      </c>
      <c r="B85" s="25" t="s">
        <v>19</v>
      </c>
      <c r="C85" s="24">
        <v>854</v>
      </c>
      <c r="D85" s="2">
        <v>606</v>
      </c>
      <c r="E85" s="24" t="s">
        <v>15</v>
      </c>
      <c r="F85" s="26" t="s">
        <v>15</v>
      </c>
      <c r="G85" s="26" t="s">
        <v>15</v>
      </c>
      <c r="H85" s="26" t="s">
        <v>15</v>
      </c>
    </row>
    <row r="86" spans="1:8" ht="15.75">
      <c r="A86" s="22" t="s">
        <v>88</v>
      </c>
      <c r="B86" s="23"/>
      <c r="C86" s="24"/>
      <c r="D86" s="2"/>
      <c r="E86" s="24"/>
      <c r="F86" s="2"/>
      <c r="G86" s="24"/>
      <c r="H86" s="2"/>
    </row>
    <row r="87" spans="1:8" ht="15.75">
      <c r="A87" s="22" t="s">
        <v>89</v>
      </c>
      <c r="B87" s="23"/>
      <c r="C87" s="24"/>
      <c r="D87" s="2"/>
      <c r="E87" s="24"/>
      <c r="F87" s="2"/>
      <c r="G87" s="24"/>
      <c r="H87" s="2"/>
    </row>
    <row r="88" spans="1:8" ht="15.75">
      <c r="A88" s="22" t="s">
        <v>90</v>
      </c>
      <c r="B88" s="25" t="s">
        <v>19</v>
      </c>
      <c r="C88" s="24">
        <v>215113</v>
      </c>
      <c r="D88" s="2">
        <v>254424</v>
      </c>
      <c r="E88" s="24">
        <v>241330</v>
      </c>
      <c r="F88" s="2">
        <v>795005</v>
      </c>
      <c r="G88" s="24">
        <v>419522</v>
      </c>
      <c r="H88" s="2">
        <v>443152</v>
      </c>
    </row>
    <row r="89" spans="1:8" ht="15.75">
      <c r="A89" s="22" t="s">
        <v>91</v>
      </c>
      <c r="B89" s="23"/>
      <c r="C89" s="24"/>
      <c r="D89" s="2"/>
      <c r="E89" s="24"/>
      <c r="F89" s="2"/>
      <c r="G89" s="24"/>
      <c r="H89" s="2"/>
    </row>
    <row r="90" spans="1:8" ht="15.75">
      <c r="A90" s="22" t="s">
        <v>92</v>
      </c>
      <c r="B90" s="23"/>
      <c r="C90" s="24"/>
      <c r="D90" s="2"/>
      <c r="E90" s="24"/>
      <c r="F90" s="2"/>
      <c r="G90" s="24"/>
      <c r="H90" s="2"/>
    </row>
    <row r="91" spans="1:8" ht="15.75">
      <c r="A91" s="22" t="s">
        <v>93</v>
      </c>
      <c r="B91" s="25">
        <v>930813</v>
      </c>
      <c r="C91" s="24">
        <v>23067554</v>
      </c>
      <c r="D91" s="2">
        <v>15498522</v>
      </c>
      <c r="E91" s="24">
        <v>16412061</v>
      </c>
      <c r="F91" s="2">
        <v>14976115</v>
      </c>
      <c r="G91" s="24">
        <v>10833074</v>
      </c>
      <c r="H91" s="2">
        <v>10592026</v>
      </c>
    </row>
    <row r="92" spans="1:8" ht="15.75">
      <c r="A92" s="22" t="s">
        <v>94</v>
      </c>
      <c r="B92" s="23"/>
      <c r="C92" s="24"/>
      <c r="D92" s="2"/>
      <c r="E92" s="24"/>
      <c r="F92" s="2"/>
      <c r="G92" s="24"/>
      <c r="H92" s="2"/>
    </row>
    <row r="93" spans="1:8" ht="15.75">
      <c r="A93" s="22" t="s">
        <v>95</v>
      </c>
      <c r="B93" s="25">
        <v>2357</v>
      </c>
      <c r="C93" s="24">
        <v>18200</v>
      </c>
      <c r="D93" s="26" t="s">
        <v>19</v>
      </c>
      <c r="E93" s="23" t="s">
        <v>15</v>
      </c>
      <c r="F93" s="26" t="s">
        <v>15</v>
      </c>
      <c r="G93" s="26" t="s">
        <v>15</v>
      </c>
      <c r="H93" s="26" t="s">
        <v>15</v>
      </c>
    </row>
    <row r="94" spans="1:8" ht="15.75">
      <c r="A94" s="22" t="s">
        <v>96</v>
      </c>
      <c r="B94" s="23"/>
      <c r="C94" s="24"/>
      <c r="D94" s="26"/>
      <c r="E94" s="24"/>
      <c r="F94" s="26"/>
      <c r="G94" s="24"/>
      <c r="H94" s="2"/>
    </row>
    <row r="95" spans="1:8" ht="15.75">
      <c r="A95" s="22" t="s">
        <v>97</v>
      </c>
      <c r="B95" s="25">
        <v>317</v>
      </c>
      <c r="C95" s="23" t="s">
        <v>19</v>
      </c>
      <c r="D95" s="26" t="s">
        <v>19</v>
      </c>
      <c r="E95" s="23" t="s">
        <v>15</v>
      </c>
      <c r="F95" s="26" t="s">
        <v>15</v>
      </c>
      <c r="G95" s="26" t="s">
        <v>15</v>
      </c>
      <c r="H95" s="26" t="s">
        <v>15</v>
      </c>
    </row>
    <row r="96" spans="1:8" ht="15.75">
      <c r="A96" s="22" t="s">
        <v>98</v>
      </c>
      <c r="B96" s="23"/>
      <c r="C96" s="24"/>
      <c r="D96" s="2"/>
      <c r="E96" s="24"/>
      <c r="F96" s="2"/>
      <c r="G96" s="24"/>
      <c r="H96" s="2"/>
    </row>
    <row r="97" spans="1:8" ht="15.75">
      <c r="A97" s="22" t="s">
        <v>99</v>
      </c>
      <c r="B97" s="23"/>
      <c r="C97" s="24"/>
      <c r="D97" s="2"/>
      <c r="E97" s="24"/>
      <c r="F97" s="2"/>
      <c r="G97" s="24"/>
      <c r="H97" s="2"/>
    </row>
    <row r="98" spans="1:8" ht="15.75">
      <c r="A98" s="22" t="s">
        <v>100</v>
      </c>
      <c r="B98" s="25">
        <v>277003</v>
      </c>
      <c r="C98" s="24">
        <v>249218</v>
      </c>
      <c r="D98" s="2">
        <v>1141904</v>
      </c>
      <c r="E98" s="24">
        <v>1459584</v>
      </c>
      <c r="F98" s="2">
        <v>861514</v>
      </c>
      <c r="G98" s="24">
        <v>940985</v>
      </c>
      <c r="H98" s="2">
        <v>3269225</v>
      </c>
    </row>
    <row r="99" spans="1:8" ht="15.75">
      <c r="A99" s="22" t="s">
        <v>101</v>
      </c>
      <c r="B99" s="23"/>
      <c r="C99" s="24"/>
      <c r="D99" s="2"/>
      <c r="E99" s="24"/>
      <c r="F99" s="2"/>
      <c r="G99" s="24"/>
      <c r="H99" s="2"/>
    </row>
    <row r="100" spans="1:8" ht="15.75">
      <c r="A100" s="22" t="s">
        <v>102</v>
      </c>
      <c r="B100" s="23"/>
      <c r="C100" s="24"/>
      <c r="D100" s="2"/>
      <c r="E100" s="24"/>
      <c r="F100" s="2"/>
      <c r="G100" s="24"/>
      <c r="H100" s="2"/>
    </row>
    <row r="101" spans="1:8" ht="15.75">
      <c r="A101" s="22" t="s">
        <v>103</v>
      </c>
      <c r="B101" s="25">
        <v>1</v>
      </c>
      <c r="C101" s="23" t="s">
        <v>19</v>
      </c>
      <c r="D101" s="26" t="s">
        <v>19</v>
      </c>
      <c r="E101" s="23">
        <v>277384</v>
      </c>
      <c r="F101" s="26" t="s">
        <v>15</v>
      </c>
      <c r="G101" s="23">
        <v>4687</v>
      </c>
      <c r="H101" s="2">
        <v>1096</v>
      </c>
    </row>
    <row r="102" spans="1:8" ht="15.75">
      <c r="A102" s="22" t="s">
        <v>104</v>
      </c>
      <c r="B102" s="23"/>
      <c r="C102" s="24"/>
      <c r="D102" s="2"/>
      <c r="E102" s="24"/>
      <c r="F102" s="2"/>
      <c r="G102" s="24"/>
      <c r="H102" s="2"/>
    </row>
    <row r="103" spans="1:8" ht="15.75">
      <c r="A103" s="22" t="s">
        <v>105</v>
      </c>
      <c r="B103" s="25" t="s">
        <v>19</v>
      </c>
      <c r="C103" s="24">
        <v>16063</v>
      </c>
      <c r="D103" s="2">
        <v>1</v>
      </c>
      <c r="E103" s="23" t="s">
        <v>15</v>
      </c>
      <c r="F103" s="26" t="s">
        <v>15</v>
      </c>
      <c r="G103" s="26" t="s">
        <v>15</v>
      </c>
      <c r="H103" s="26" t="s">
        <v>15</v>
      </c>
    </row>
    <row r="104" spans="1:8" ht="15.75">
      <c r="A104" s="22" t="s">
        <v>106</v>
      </c>
      <c r="B104" s="23"/>
      <c r="C104" s="24"/>
      <c r="D104" s="2"/>
      <c r="E104" s="24"/>
      <c r="F104" s="2"/>
      <c r="G104" s="24"/>
      <c r="H104" s="2"/>
    </row>
    <row r="105" spans="1:8" ht="15.75">
      <c r="A105" s="22" t="s">
        <v>107</v>
      </c>
      <c r="B105" s="25" t="s">
        <v>19</v>
      </c>
      <c r="C105" s="24">
        <v>17962</v>
      </c>
      <c r="D105" s="2">
        <v>29071</v>
      </c>
      <c r="E105" s="24">
        <v>31487</v>
      </c>
      <c r="F105" s="2">
        <v>445387</v>
      </c>
      <c r="G105" s="24">
        <v>57660</v>
      </c>
      <c r="H105" s="2">
        <v>50439</v>
      </c>
    </row>
    <row r="106" spans="1:8" ht="15.75">
      <c r="A106" s="22" t="s">
        <v>108</v>
      </c>
      <c r="B106" s="23"/>
      <c r="C106" s="24"/>
      <c r="D106" s="2"/>
      <c r="E106" s="24"/>
      <c r="F106" s="2"/>
      <c r="G106" s="24"/>
      <c r="H106" s="2"/>
    </row>
    <row r="107" spans="1:8" ht="15.75">
      <c r="A107" s="22" t="s">
        <v>109</v>
      </c>
      <c r="B107" s="23"/>
      <c r="C107" s="24"/>
      <c r="D107" s="2"/>
      <c r="E107" s="24"/>
      <c r="F107" s="2"/>
      <c r="G107" s="24"/>
      <c r="H107" s="2"/>
    </row>
    <row r="108" spans="1:8" ht="15.75">
      <c r="A108" s="22" t="s">
        <v>110</v>
      </c>
      <c r="B108" s="25" t="s">
        <v>19</v>
      </c>
      <c r="C108" s="24">
        <v>69219</v>
      </c>
      <c r="D108" s="2">
        <v>680598</v>
      </c>
      <c r="E108" s="24">
        <v>190024</v>
      </c>
      <c r="F108" s="2">
        <v>594079</v>
      </c>
      <c r="G108" s="24">
        <v>500280</v>
      </c>
      <c r="H108" s="2">
        <v>197132</v>
      </c>
    </row>
    <row r="109" spans="1:8" ht="15.75">
      <c r="A109" s="22" t="s">
        <v>111</v>
      </c>
      <c r="B109" s="23"/>
      <c r="C109" s="24"/>
      <c r="D109" s="2"/>
      <c r="E109" s="24"/>
      <c r="F109" s="2"/>
      <c r="G109" s="24"/>
      <c r="H109" s="2"/>
    </row>
    <row r="110" spans="1:8" ht="15.75">
      <c r="A110" s="22" t="s">
        <v>112</v>
      </c>
      <c r="B110" s="25" t="s">
        <v>19</v>
      </c>
      <c r="C110" s="24">
        <v>17525</v>
      </c>
      <c r="D110" s="2">
        <v>6107815</v>
      </c>
      <c r="E110" s="24">
        <v>7556983</v>
      </c>
      <c r="F110" s="2">
        <v>10071512</v>
      </c>
      <c r="G110" s="24">
        <v>20160617</v>
      </c>
      <c r="H110" s="2">
        <v>25123246</v>
      </c>
    </row>
    <row r="111" spans="1:8" ht="15.75">
      <c r="A111" s="22" t="s">
        <v>113</v>
      </c>
      <c r="B111" s="23"/>
      <c r="C111" s="24"/>
      <c r="D111" s="2"/>
      <c r="E111" s="24"/>
      <c r="F111" s="2"/>
      <c r="G111" s="24"/>
      <c r="H111" s="2"/>
    </row>
    <row r="112" spans="1:8" ht="15.75">
      <c r="A112" s="22" t="s">
        <v>114</v>
      </c>
      <c r="B112" s="23"/>
      <c r="C112" s="24"/>
      <c r="D112" s="2"/>
      <c r="E112" s="24"/>
      <c r="F112" s="2"/>
      <c r="G112" s="24"/>
      <c r="H112" s="2"/>
    </row>
    <row r="113" spans="1:8" ht="15.75">
      <c r="A113" s="22" t="s">
        <v>115</v>
      </c>
      <c r="B113" s="25" t="s">
        <v>19</v>
      </c>
      <c r="C113" s="24">
        <v>613</v>
      </c>
      <c r="D113" s="2">
        <v>1026</v>
      </c>
      <c r="E113" s="24">
        <v>20542</v>
      </c>
      <c r="F113" s="2">
        <v>2397</v>
      </c>
      <c r="G113" s="24">
        <v>1635</v>
      </c>
      <c r="H113" s="2">
        <v>540</v>
      </c>
    </row>
    <row r="114" spans="1:8" ht="15.75">
      <c r="A114" s="22" t="s">
        <v>116</v>
      </c>
      <c r="B114" s="23"/>
      <c r="C114" s="24"/>
      <c r="D114" s="2"/>
      <c r="E114" s="24"/>
      <c r="F114" s="2"/>
      <c r="G114" s="24"/>
      <c r="H114" s="2"/>
    </row>
    <row r="115" spans="1:8" ht="15.75">
      <c r="A115" s="22" t="s">
        <v>117</v>
      </c>
      <c r="B115" s="23"/>
      <c r="C115" s="24"/>
      <c r="D115" s="2"/>
      <c r="E115" s="24"/>
      <c r="F115" s="2"/>
      <c r="G115" s="24"/>
      <c r="H115" s="2"/>
    </row>
    <row r="116" spans="1:8" ht="15.75">
      <c r="A116" s="22" t="s">
        <v>118</v>
      </c>
      <c r="B116" s="25">
        <v>135686</v>
      </c>
      <c r="C116" s="24">
        <v>573488</v>
      </c>
      <c r="D116" s="2">
        <v>460066</v>
      </c>
      <c r="E116" s="24">
        <v>161196</v>
      </c>
      <c r="F116" s="2">
        <v>87993</v>
      </c>
      <c r="G116" s="24">
        <v>55231</v>
      </c>
      <c r="H116" s="2">
        <v>455303</v>
      </c>
    </row>
    <row r="117" spans="1:8" ht="15.75">
      <c r="A117" s="22" t="s">
        <v>119</v>
      </c>
      <c r="B117" s="25"/>
      <c r="C117" s="24"/>
      <c r="D117" s="2"/>
      <c r="E117" s="24"/>
      <c r="F117" s="2"/>
      <c r="G117" s="24"/>
      <c r="H117" s="2"/>
    </row>
    <row r="118" spans="1:8" ht="15.75">
      <c r="A118" s="22" t="s">
        <v>120</v>
      </c>
      <c r="B118" s="25" t="s">
        <v>19</v>
      </c>
      <c r="C118" s="24">
        <v>6556351</v>
      </c>
      <c r="D118" s="2">
        <v>10091717</v>
      </c>
      <c r="E118" s="24">
        <v>13087442</v>
      </c>
      <c r="F118" s="2">
        <v>20430514</v>
      </c>
      <c r="G118" s="24">
        <v>30725567</v>
      </c>
      <c r="H118" s="2">
        <v>42690371</v>
      </c>
    </row>
    <row r="119" spans="1:8" ht="15.75">
      <c r="A119" s="22" t="s">
        <v>121</v>
      </c>
      <c r="B119" s="25"/>
      <c r="C119" s="24"/>
      <c r="D119" s="2"/>
      <c r="E119" s="24"/>
      <c r="F119" s="2"/>
      <c r="G119" s="24"/>
      <c r="H119" s="2"/>
    </row>
    <row r="120" spans="1:8" ht="15.75">
      <c r="A120" s="22" t="s">
        <v>122</v>
      </c>
      <c r="B120" s="25" t="s">
        <v>19</v>
      </c>
      <c r="C120" s="24">
        <v>5186472</v>
      </c>
      <c r="D120" s="2">
        <v>11595393</v>
      </c>
      <c r="E120" s="24">
        <v>11809415</v>
      </c>
      <c r="F120" s="2">
        <v>17151955</v>
      </c>
      <c r="G120" s="24">
        <v>37736050</v>
      </c>
      <c r="H120" s="2">
        <v>52140006</v>
      </c>
    </row>
    <row r="121" spans="1:8" ht="15.75">
      <c r="A121" s="22" t="s">
        <v>123</v>
      </c>
      <c r="B121" s="25"/>
      <c r="C121" s="24"/>
      <c r="D121" s="2"/>
      <c r="E121" s="24"/>
      <c r="F121" s="2"/>
      <c r="G121" s="24"/>
      <c r="H121" s="2"/>
    </row>
    <row r="122" spans="1:8" ht="15.75">
      <c r="A122" s="22" t="s">
        <v>124</v>
      </c>
      <c r="B122" s="25" t="s">
        <v>19</v>
      </c>
      <c r="C122" s="24">
        <v>5159688</v>
      </c>
      <c r="D122" s="2">
        <v>2815053</v>
      </c>
      <c r="E122" s="24">
        <v>298751</v>
      </c>
      <c r="F122" s="2">
        <v>22249</v>
      </c>
      <c r="G122" s="24">
        <v>30272</v>
      </c>
      <c r="H122" s="2">
        <v>39718</v>
      </c>
    </row>
    <row r="123" spans="1:8" ht="15.75">
      <c r="A123" s="22" t="s">
        <v>125</v>
      </c>
      <c r="B123" s="25"/>
      <c r="C123" s="25"/>
      <c r="D123" s="26"/>
      <c r="E123" s="25"/>
      <c r="F123" s="26"/>
      <c r="G123" s="25"/>
      <c r="H123" s="2"/>
    </row>
    <row r="124" spans="1:2" ht="15.75">
      <c r="A124" s="22" t="s">
        <v>126</v>
      </c>
      <c r="B124" s="25" t="s">
        <v>15</v>
      </c>
    </row>
    <row r="125" spans="1:8" ht="15.75">
      <c r="A125" s="22" t="s">
        <v>127</v>
      </c>
      <c r="B125" s="25"/>
      <c r="C125" s="25" t="s">
        <v>15</v>
      </c>
      <c r="D125" s="26" t="s">
        <v>15</v>
      </c>
      <c r="E125" s="25">
        <v>467</v>
      </c>
      <c r="F125" s="26">
        <v>3057</v>
      </c>
      <c r="G125" s="25">
        <v>21314</v>
      </c>
      <c r="H125" s="9" t="s">
        <v>128</v>
      </c>
    </row>
    <row r="126" spans="1:8" ht="15.75">
      <c r="A126" s="22" t="s">
        <v>129</v>
      </c>
      <c r="B126" s="25"/>
      <c r="C126" s="25"/>
      <c r="D126" s="26"/>
      <c r="E126" s="25"/>
      <c r="F126" s="26"/>
      <c r="G126" s="25"/>
      <c r="H126" s="2"/>
    </row>
    <row r="127" spans="1:8" ht="15.75">
      <c r="A127" s="22" t="s">
        <v>130</v>
      </c>
      <c r="B127" s="25" t="s">
        <v>131</v>
      </c>
      <c r="C127" s="30"/>
      <c r="D127" s="30"/>
      <c r="E127" s="30"/>
      <c r="F127" s="30"/>
      <c r="G127" s="30"/>
      <c r="H127" s="30"/>
    </row>
    <row r="128" spans="1:8" ht="15.75">
      <c r="A128" s="2" t="s">
        <v>132</v>
      </c>
      <c r="B128" s="2"/>
      <c r="C128" s="25" t="s">
        <v>15</v>
      </c>
      <c r="D128" s="26" t="s">
        <v>15</v>
      </c>
      <c r="E128" s="25">
        <v>1076593</v>
      </c>
      <c r="F128" s="26">
        <v>1724725</v>
      </c>
      <c r="G128" s="25">
        <v>1766349</v>
      </c>
      <c r="H128" s="2">
        <v>561520</v>
      </c>
    </row>
    <row r="129" spans="1:8" ht="15.75">
      <c r="A129" s="33"/>
      <c r="B129" s="33"/>
      <c r="C129" s="34"/>
      <c r="D129" s="35"/>
      <c r="E129" s="34"/>
      <c r="F129" s="35"/>
      <c r="G129" s="34"/>
      <c r="H129" s="33"/>
    </row>
    <row r="130" spans="1:8" ht="15.75">
      <c r="A130" s="41">
        <v>83</v>
      </c>
      <c r="B130" s="41"/>
      <c r="C130" s="41"/>
      <c r="D130" s="41"/>
      <c r="E130" s="41"/>
      <c r="F130" s="41"/>
      <c r="G130" s="41"/>
      <c r="H130" s="41"/>
    </row>
    <row r="131" spans="2:8" ht="15.75">
      <c r="B131" s="2"/>
      <c r="C131" s="2"/>
      <c r="D131" s="2"/>
      <c r="E131" s="2"/>
      <c r="F131" s="2"/>
      <c r="G131" s="2"/>
      <c r="H131" s="2"/>
    </row>
    <row r="132" spans="1:8" ht="15.75">
      <c r="A132" s="43" t="s">
        <v>0</v>
      </c>
      <c r="B132" s="44"/>
      <c r="C132" s="44"/>
      <c r="D132" s="45"/>
      <c r="E132" s="46"/>
      <c r="F132" s="46"/>
      <c r="G132" s="46"/>
      <c r="H132" s="46"/>
    </row>
    <row r="133" spans="1:8" ht="15.75">
      <c r="A133" s="4"/>
      <c r="B133" s="5"/>
      <c r="C133" s="5"/>
      <c r="D133" s="6"/>
      <c r="E133" s="7"/>
      <c r="F133" s="7"/>
      <c r="G133" s="7"/>
      <c r="H133" s="7"/>
    </row>
    <row r="134" spans="1:8" ht="12.75">
      <c r="A134" s="47" t="s">
        <v>133</v>
      </c>
      <c r="B134" s="47"/>
      <c r="C134" s="47"/>
      <c r="D134" s="47"/>
      <c r="E134" s="47"/>
      <c r="F134" s="47"/>
      <c r="G134" s="47"/>
      <c r="H134" s="48"/>
    </row>
    <row r="135" spans="1:8" ht="15.75">
      <c r="A135" s="39"/>
      <c r="B135" s="40"/>
      <c r="C135" s="40"/>
      <c r="D135" s="40"/>
      <c r="E135" s="40"/>
      <c r="F135" s="40"/>
      <c r="G135" s="40"/>
      <c r="H135" s="40"/>
    </row>
    <row r="136" spans="1:8" ht="15.75">
      <c r="A136" s="36"/>
      <c r="B136" s="37"/>
      <c r="C136" s="37"/>
      <c r="D136" s="37"/>
      <c r="E136" s="37"/>
      <c r="F136" s="37"/>
      <c r="G136" s="37"/>
      <c r="H136" s="8" t="s">
        <v>170</v>
      </c>
    </row>
    <row r="137" spans="1:8" ht="15.75">
      <c r="A137" s="10" t="s">
        <v>2</v>
      </c>
      <c r="B137" s="11" t="s">
        <v>3</v>
      </c>
      <c r="C137" s="12" t="s">
        <v>4</v>
      </c>
      <c r="D137" s="12" t="s">
        <v>5</v>
      </c>
      <c r="E137" s="12" t="s">
        <v>6</v>
      </c>
      <c r="F137" s="12" t="s">
        <v>7</v>
      </c>
      <c r="G137" s="12" t="s">
        <v>8</v>
      </c>
      <c r="H137" s="12" t="s">
        <v>9</v>
      </c>
    </row>
    <row r="138" spans="1:8" ht="15.75">
      <c r="A138" s="13" t="s">
        <v>10</v>
      </c>
      <c r="B138" s="14">
        <v>7</v>
      </c>
      <c r="C138" s="14">
        <v>2</v>
      </c>
      <c r="D138" s="15">
        <v>3</v>
      </c>
      <c r="E138" s="14">
        <v>4</v>
      </c>
      <c r="F138" s="14">
        <v>5</v>
      </c>
      <c r="G138" s="14">
        <v>6</v>
      </c>
      <c r="H138" s="15">
        <v>7</v>
      </c>
    </row>
    <row r="139" spans="1:8" ht="15.75">
      <c r="A139" s="16" t="s">
        <v>11</v>
      </c>
      <c r="B139" s="16" t="s">
        <v>11</v>
      </c>
      <c r="C139" s="16" t="s">
        <v>11</v>
      </c>
      <c r="D139" s="16" t="s">
        <v>11</v>
      </c>
      <c r="E139" s="16"/>
      <c r="F139" s="16"/>
      <c r="G139" s="16"/>
      <c r="H139" s="16" t="s">
        <v>11</v>
      </c>
    </row>
    <row r="140" spans="1:8" ht="15.75">
      <c r="A140" s="22" t="s">
        <v>134</v>
      </c>
      <c r="B140" s="25"/>
      <c r="C140" s="25"/>
      <c r="D140" s="26"/>
      <c r="E140" s="25"/>
      <c r="F140" s="25"/>
      <c r="G140" s="25"/>
      <c r="H140" s="26"/>
    </row>
    <row r="141" spans="1:8" ht="15.75">
      <c r="A141" s="22" t="s">
        <v>135</v>
      </c>
      <c r="B141" s="25" t="s">
        <v>15</v>
      </c>
      <c r="C141" s="25" t="s">
        <v>15</v>
      </c>
      <c r="D141" s="26" t="s">
        <v>15</v>
      </c>
      <c r="E141" s="25">
        <v>26014</v>
      </c>
      <c r="F141" s="26">
        <v>28328</v>
      </c>
      <c r="G141" s="25">
        <v>63944</v>
      </c>
      <c r="H141" s="2">
        <v>42988</v>
      </c>
    </row>
    <row r="142" spans="1:8" ht="15.75">
      <c r="A142" s="22" t="s">
        <v>136</v>
      </c>
      <c r="B142" s="25"/>
      <c r="C142" s="25"/>
      <c r="D142" s="26"/>
      <c r="E142" s="25"/>
      <c r="F142" s="26"/>
      <c r="G142" s="25"/>
      <c r="H142" s="2"/>
    </row>
    <row r="143" spans="1:2" ht="15.75">
      <c r="A143" s="22" t="s">
        <v>137</v>
      </c>
      <c r="B143" s="25" t="s">
        <v>15</v>
      </c>
    </row>
    <row r="144" spans="1:8" ht="15.75">
      <c r="A144" s="22" t="s">
        <v>138</v>
      </c>
      <c r="B144" s="25"/>
      <c r="C144" s="25" t="s">
        <v>15</v>
      </c>
      <c r="D144" s="26" t="s">
        <v>15</v>
      </c>
      <c r="E144" s="25">
        <v>50298</v>
      </c>
      <c r="F144" s="26">
        <v>45695</v>
      </c>
      <c r="G144" s="25">
        <v>55231</v>
      </c>
      <c r="H144" s="2">
        <v>73824</v>
      </c>
    </row>
    <row r="145" spans="1:8" ht="15.75">
      <c r="A145" s="22" t="s">
        <v>139</v>
      </c>
      <c r="B145" s="25"/>
      <c r="C145" s="25"/>
      <c r="D145" s="26"/>
      <c r="E145" s="25"/>
      <c r="F145" s="26"/>
      <c r="G145" s="25"/>
      <c r="H145" s="2"/>
    </row>
    <row r="146" spans="1:8" ht="15.75">
      <c r="A146" s="22" t="s">
        <v>140</v>
      </c>
      <c r="B146" s="25" t="s">
        <v>15</v>
      </c>
      <c r="C146" s="25" t="s">
        <v>15</v>
      </c>
      <c r="D146" s="26" t="s">
        <v>15</v>
      </c>
      <c r="E146" s="25">
        <v>530633</v>
      </c>
      <c r="F146" s="26">
        <v>804648</v>
      </c>
      <c r="G146" s="25">
        <v>1048602</v>
      </c>
      <c r="H146" s="2">
        <v>850608</v>
      </c>
    </row>
    <row r="147" spans="1:8" ht="15.75">
      <c r="A147" s="22" t="s">
        <v>141</v>
      </c>
      <c r="B147" s="25"/>
      <c r="C147" s="25"/>
      <c r="D147" s="26"/>
      <c r="E147" s="25"/>
      <c r="F147" s="26"/>
      <c r="G147" s="25"/>
      <c r="H147" s="2"/>
    </row>
    <row r="148" spans="1:2" ht="15.75">
      <c r="A148" s="22" t="s">
        <v>142</v>
      </c>
      <c r="B148" s="25" t="s">
        <v>15</v>
      </c>
    </row>
    <row r="149" spans="1:8" ht="15.75">
      <c r="A149" s="22" t="s">
        <v>143</v>
      </c>
      <c r="B149" s="25"/>
      <c r="C149" s="25" t="s">
        <v>15</v>
      </c>
      <c r="D149" s="26" t="s">
        <v>15</v>
      </c>
      <c r="E149" s="25">
        <v>57987</v>
      </c>
      <c r="F149" s="26">
        <v>139607</v>
      </c>
      <c r="G149" s="25">
        <v>158775</v>
      </c>
      <c r="H149" s="2">
        <v>141680</v>
      </c>
    </row>
    <row r="150" spans="1:8" ht="15.75">
      <c r="A150" s="22" t="s">
        <v>144</v>
      </c>
      <c r="B150" s="25"/>
      <c r="C150" s="25"/>
      <c r="D150" s="26"/>
      <c r="E150" s="25"/>
      <c r="F150" s="26"/>
      <c r="G150" s="25"/>
      <c r="H150" s="2"/>
    </row>
    <row r="151" spans="1:2" ht="15.75">
      <c r="A151" s="22" t="s">
        <v>145</v>
      </c>
      <c r="B151" s="25" t="s">
        <v>15</v>
      </c>
    </row>
    <row r="152" spans="1:8" ht="15.75">
      <c r="A152" s="22" t="s">
        <v>146</v>
      </c>
      <c r="B152" s="25"/>
      <c r="C152" s="25" t="s">
        <v>15</v>
      </c>
      <c r="D152" s="26" t="s">
        <v>15</v>
      </c>
      <c r="E152" s="25">
        <v>602</v>
      </c>
      <c r="F152" s="26">
        <v>4475</v>
      </c>
      <c r="G152" s="25">
        <v>7865</v>
      </c>
      <c r="H152" s="2">
        <v>46524</v>
      </c>
    </row>
    <row r="153" spans="1:8" ht="15.75">
      <c r="A153" s="22" t="s">
        <v>147</v>
      </c>
      <c r="B153" s="25"/>
      <c r="C153" s="25"/>
      <c r="D153" s="26"/>
      <c r="E153" s="25"/>
      <c r="F153" s="26"/>
      <c r="G153" s="25"/>
      <c r="H153" s="2"/>
    </row>
    <row r="154" spans="1:8" ht="15.75">
      <c r="A154" s="22" t="s">
        <v>148</v>
      </c>
      <c r="B154" s="25"/>
      <c r="C154" s="25"/>
      <c r="D154" s="26"/>
      <c r="E154" s="25"/>
      <c r="F154" s="26"/>
      <c r="G154" s="25"/>
      <c r="H154" s="2"/>
    </row>
    <row r="155" spans="1:8" ht="15.75">
      <c r="A155" s="22" t="s">
        <v>149</v>
      </c>
      <c r="B155" s="25" t="s">
        <v>15</v>
      </c>
      <c r="C155" s="25" t="s">
        <v>15</v>
      </c>
      <c r="D155" s="26" t="s">
        <v>15</v>
      </c>
      <c r="E155" s="25">
        <v>36704</v>
      </c>
      <c r="F155" s="26">
        <v>228758</v>
      </c>
      <c r="G155" s="25">
        <v>342775</v>
      </c>
      <c r="H155" s="2">
        <v>346700</v>
      </c>
    </row>
    <row r="156" spans="1:8" ht="15.75">
      <c r="A156" s="22" t="s">
        <v>150</v>
      </c>
      <c r="B156" s="25"/>
      <c r="C156" s="25"/>
      <c r="D156" s="26"/>
      <c r="E156" s="25"/>
      <c r="F156" s="26"/>
      <c r="G156" s="25"/>
      <c r="H156" s="2"/>
    </row>
    <row r="157" spans="1:2" ht="15.75">
      <c r="A157" s="22" t="s">
        <v>151</v>
      </c>
      <c r="B157" s="25" t="s">
        <v>15</v>
      </c>
    </row>
    <row r="158" spans="1:8" ht="15.75">
      <c r="A158" s="22" t="s">
        <v>152</v>
      </c>
      <c r="B158" s="25"/>
      <c r="C158" s="25" t="s">
        <v>15</v>
      </c>
      <c r="D158" s="26" t="s">
        <v>15</v>
      </c>
      <c r="E158" s="25">
        <v>231569</v>
      </c>
      <c r="F158" s="26">
        <v>200539</v>
      </c>
      <c r="G158" s="25">
        <v>348467</v>
      </c>
      <c r="H158" s="2">
        <v>148680</v>
      </c>
    </row>
    <row r="159" spans="1:8" ht="15.75">
      <c r="A159" s="22"/>
      <c r="B159" s="25"/>
      <c r="C159" s="25"/>
      <c r="D159" s="26"/>
      <c r="E159" s="25"/>
      <c r="F159" s="26"/>
      <c r="G159" s="25"/>
      <c r="H159" s="2"/>
    </row>
    <row r="160" spans="1:8" ht="15.75">
      <c r="A160" s="17" t="s">
        <v>153</v>
      </c>
      <c r="B160" s="20">
        <v>8230751</v>
      </c>
      <c r="C160" s="27">
        <v>33902203</v>
      </c>
      <c r="D160" s="21">
        <v>59850893</v>
      </c>
      <c r="E160" s="27">
        <v>64723646</v>
      </c>
      <c r="F160" s="27">
        <v>66055641</v>
      </c>
      <c r="G160" s="27">
        <v>102535396</v>
      </c>
      <c r="H160" s="27">
        <v>101876088</v>
      </c>
    </row>
    <row r="161" spans="1:8" ht="15.75">
      <c r="A161" s="17" t="s">
        <v>154</v>
      </c>
      <c r="B161" s="20">
        <f>+B41-B160</f>
        <v>51715410</v>
      </c>
      <c r="C161" s="20">
        <f>+C41-C160</f>
        <v>298895581</v>
      </c>
      <c r="D161" s="21">
        <v>462387410</v>
      </c>
      <c r="E161" s="20">
        <v>534360509</v>
      </c>
      <c r="F161" s="21">
        <v>710146436</v>
      </c>
      <c r="G161" s="20">
        <v>956512620</v>
      </c>
      <c r="H161" s="21">
        <v>966608541</v>
      </c>
    </row>
    <row r="162" spans="1:8" ht="15.75">
      <c r="A162" s="22"/>
      <c r="B162" s="25"/>
      <c r="C162" s="24"/>
      <c r="D162" s="2"/>
      <c r="E162" s="24"/>
      <c r="F162" s="2"/>
      <c r="G162" s="24"/>
      <c r="H162" s="21"/>
    </row>
    <row r="163" spans="1:8" ht="15.75">
      <c r="A163" s="21" t="s">
        <v>155</v>
      </c>
      <c r="B163" s="28" t="s">
        <v>19</v>
      </c>
      <c r="C163" s="27">
        <v>309199</v>
      </c>
      <c r="D163" s="21">
        <v>447181</v>
      </c>
      <c r="E163" s="27">
        <v>155255</v>
      </c>
      <c r="F163" s="21">
        <v>453379</v>
      </c>
      <c r="G163" s="27">
        <v>306785</v>
      </c>
      <c r="H163" s="21">
        <v>318417</v>
      </c>
    </row>
    <row r="164" spans="1:8" ht="15.75">
      <c r="A164" s="2" t="s">
        <v>156</v>
      </c>
      <c r="B164" s="28" t="s">
        <v>19</v>
      </c>
      <c r="C164" s="24">
        <v>70231</v>
      </c>
      <c r="D164" s="2">
        <v>172209</v>
      </c>
      <c r="E164" s="24">
        <v>154446</v>
      </c>
      <c r="F164" s="2">
        <v>453122</v>
      </c>
      <c r="G164" s="24">
        <v>306785</v>
      </c>
      <c r="H164" s="2">
        <v>318417</v>
      </c>
    </row>
    <row r="165" spans="1:8" ht="15.75">
      <c r="A165" s="2" t="s">
        <v>157</v>
      </c>
      <c r="B165" s="23"/>
      <c r="C165" s="24"/>
      <c r="D165" s="2"/>
      <c r="E165" s="24"/>
      <c r="F165" s="2"/>
      <c r="G165" s="24"/>
      <c r="H165" s="2"/>
    </row>
    <row r="166" spans="1:8" ht="15.75">
      <c r="A166" s="2" t="s">
        <v>158</v>
      </c>
      <c r="B166" s="28" t="s">
        <v>19</v>
      </c>
      <c r="C166" s="24">
        <v>238968</v>
      </c>
      <c r="D166" s="2">
        <v>274972</v>
      </c>
      <c r="E166" s="24">
        <v>809</v>
      </c>
      <c r="F166" s="2">
        <v>257</v>
      </c>
      <c r="G166" s="23" t="s">
        <v>159</v>
      </c>
      <c r="H166" s="26" t="s">
        <v>128</v>
      </c>
    </row>
    <row r="167" spans="1:8" ht="15.75">
      <c r="A167" s="2"/>
      <c r="B167" s="28"/>
      <c r="C167" s="24"/>
      <c r="D167" s="2"/>
      <c r="E167" s="24"/>
      <c r="F167" s="2"/>
      <c r="G167" s="24"/>
      <c r="H167" s="2"/>
    </row>
    <row r="168" spans="1:8" ht="15.75">
      <c r="A168" s="21" t="s">
        <v>160</v>
      </c>
      <c r="B168" s="28" t="s">
        <v>19</v>
      </c>
      <c r="C168" s="27">
        <v>2044988</v>
      </c>
      <c r="D168" s="21">
        <v>1599825</v>
      </c>
      <c r="E168" s="27">
        <v>2169225</v>
      </c>
      <c r="F168" s="21">
        <v>4039575</v>
      </c>
      <c r="G168" s="27">
        <v>4398785</v>
      </c>
      <c r="H168" s="21">
        <v>5349218</v>
      </c>
    </row>
    <row r="169" spans="1:8" ht="15.75">
      <c r="A169" s="21"/>
      <c r="B169" s="28"/>
      <c r="C169" s="27"/>
      <c r="D169" s="2"/>
      <c r="E169" s="27"/>
      <c r="F169" s="2"/>
      <c r="G169" s="27"/>
      <c r="H169" s="2"/>
    </row>
    <row r="170" spans="1:8" ht="15.75">
      <c r="A170" s="21" t="s">
        <v>161</v>
      </c>
      <c r="B170" s="28" t="s">
        <v>19</v>
      </c>
      <c r="C170" s="27">
        <v>7094</v>
      </c>
      <c r="D170" s="9" t="s">
        <v>19</v>
      </c>
      <c r="E170" s="28" t="s">
        <v>15</v>
      </c>
      <c r="F170" s="9" t="s">
        <v>15</v>
      </c>
      <c r="G170" s="28" t="s">
        <v>159</v>
      </c>
      <c r="H170" s="28" t="s">
        <v>159</v>
      </c>
    </row>
    <row r="171" spans="1:8" ht="15.75">
      <c r="A171" s="21"/>
      <c r="B171" s="28"/>
      <c r="C171" s="27"/>
      <c r="D171" s="9"/>
      <c r="E171" s="28"/>
      <c r="F171" s="9"/>
      <c r="G171" s="28"/>
      <c r="H171" s="2"/>
    </row>
    <row r="172" spans="1:8" ht="15.75">
      <c r="A172" s="21" t="s">
        <v>162</v>
      </c>
      <c r="B172" s="28" t="s">
        <v>15</v>
      </c>
      <c r="C172" s="28" t="s">
        <v>15</v>
      </c>
      <c r="D172" s="9" t="s">
        <v>15</v>
      </c>
      <c r="E172" s="28">
        <v>2438602</v>
      </c>
      <c r="F172" s="9">
        <v>14683654</v>
      </c>
      <c r="G172" s="28">
        <v>20436321</v>
      </c>
      <c r="H172" s="21">
        <v>20999680</v>
      </c>
    </row>
    <row r="173" spans="1:8" ht="15.75">
      <c r="A173" s="21"/>
      <c r="B173" s="28"/>
      <c r="C173" s="28"/>
      <c r="D173" s="9"/>
      <c r="E173" s="28"/>
      <c r="F173" s="9"/>
      <c r="G173" s="28"/>
      <c r="H173" s="21"/>
    </row>
    <row r="174" spans="1:8" ht="15.75">
      <c r="A174" s="21" t="s">
        <v>163</v>
      </c>
      <c r="B174" s="28"/>
      <c r="C174" s="28" t="s">
        <v>128</v>
      </c>
      <c r="D174" s="9" t="s">
        <v>128</v>
      </c>
      <c r="E174" s="28" t="s">
        <v>128</v>
      </c>
      <c r="F174" s="9" t="s">
        <v>128</v>
      </c>
      <c r="G174" s="28">
        <v>10206851</v>
      </c>
      <c r="H174" s="21">
        <v>10533812</v>
      </c>
    </row>
    <row r="175" spans="1:8" ht="15.75">
      <c r="A175" s="21"/>
      <c r="B175" s="28"/>
      <c r="C175" s="27"/>
      <c r="D175" s="2"/>
      <c r="E175" s="27"/>
      <c r="F175" s="2"/>
      <c r="G175" s="27"/>
      <c r="H175" s="2"/>
    </row>
    <row r="176" spans="1:8" ht="15.75">
      <c r="A176" s="17" t="s">
        <v>164</v>
      </c>
      <c r="B176" s="20">
        <v>53606346</v>
      </c>
      <c r="C176" s="27">
        <v>317639797</v>
      </c>
      <c r="D176" s="21">
        <v>492681210</v>
      </c>
      <c r="E176" s="27">
        <v>547946162</v>
      </c>
      <c r="F176" s="21">
        <v>736872556</v>
      </c>
      <c r="G176" s="27">
        <f>SUM(G22+G32+G161+G163+G168+G172+G174)</f>
        <v>1007625305</v>
      </c>
      <c r="H176" s="27">
        <f>SUM(H22+H32+H161+H163+H168+H172+H174)</f>
        <v>1027738587</v>
      </c>
    </row>
    <row r="177" spans="1:8" ht="15.75">
      <c r="A177" s="17" t="s">
        <v>165</v>
      </c>
      <c r="B177" s="28"/>
      <c r="C177" s="27"/>
      <c r="D177" s="2"/>
      <c r="E177" s="27"/>
      <c r="F177" s="2"/>
      <c r="G177" s="27"/>
      <c r="H177" s="2"/>
    </row>
    <row r="178" spans="1:8" ht="15.75">
      <c r="A178" s="17" t="s">
        <v>166</v>
      </c>
      <c r="B178" s="20" t="s">
        <v>19</v>
      </c>
      <c r="C178" s="20" t="s">
        <v>19</v>
      </c>
      <c r="D178" s="20" t="s">
        <v>19</v>
      </c>
      <c r="E178" s="20" t="s">
        <v>15</v>
      </c>
      <c r="F178" s="20" t="s">
        <v>15</v>
      </c>
      <c r="G178" s="20" t="s">
        <v>128</v>
      </c>
      <c r="H178" s="9" t="s">
        <v>128</v>
      </c>
    </row>
    <row r="179" spans="1:8" ht="15.75">
      <c r="A179" s="21"/>
      <c r="B179" s="28"/>
      <c r="C179" s="27"/>
      <c r="D179" s="27"/>
      <c r="E179" s="27"/>
      <c r="F179" s="27"/>
      <c r="G179" s="27"/>
      <c r="H179" s="2"/>
    </row>
    <row r="180" spans="1:8" s="30" customFormat="1" ht="15.75">
      <c r="A180" s="17" t="s">
        <v>167</v>
      </c>
      <c r="B180" s="23"/>
      <c r="C180" s="27">
        <v>317639797</v>
      </c>
      <c r="D180" s="21">
        <v>492681210</v>
      </c>
      <c r="E180" s="27">
        <v>547946162</v>
      </c>
      <c r="F180" s="21">
        <v>736872556</v>
      </c>
      <c r="G180" s="27">
        <f>SUM(G176)</f>
        <v>1007625305</v>
      </c>
      <c r="H180" s="27">
        <f>SUM(H176)</f>
        <v>1027738587</v>
      </c>
    </row>
    <row r="181" spans="1:8" s="30" customFormat="1" ht="15.75">
      <c r="A181" s="17" t="s">
        <v>168</v>
      </c>
      <c r="B181" s="2"/>
      <c r="C181" s="2"/>
      <c r="D181" s="2"/>
      <c r="E181" s="2"/>
      <c r="F181" s="2"/>
      <c r="G181" s="2"/>
      <c r="H181" s="2"/>
    </row>
    <row r="182" spans="1:8" s="30" customFormat="1" ht="15.75">
      <c r="A182" s="38"/>
      <c r="B182" s="33"/>
      <c r="C182" s="33"/>
      <c r="D182" s="33"/>
      <c r="E182" s="33"/>
      <c r="F182" s="33"/>
      <c r="G182" s="33"/>
      <c r="H182" s="33"/>
    </row>
    <row r="183" spans="1:8" s="30" customFormat="1" ht="12.75">
      <c r="A183" s="49" t="s">
        <v>169</v>
      </c>
      <c r="B183" s="49"/>
      <c r="C183" s="49"/>
      <c r="D183" s="49"/>
      <c r="E183" s="49"/>
      <c r="F183" s="49"/>
      <c r="G183" s="49"/>
      <c r="H183" s="49"/>
    </row>
    <row r="184" spans="1:8" s="30" customFormat="1" ht="15.75">
      <c r="A184" s="42">
        <v>84</v>
      </c>
      <c r="B184" s="42"/>
      <c r="C184" s="42"/>
      <c r="D184" s="42"/>
      <c r="E184" s="42"/>
      <c r="F184" s="42"/>
      <c r="G184" s="42"/>
      <c r="H184" s="42"/>
    </row>
    <row r="185" ht="20.25" customHeight="1"/>
  </sheetData>
  <sheetProtection/>
  <mergeCells count="12">
    <mergeCell ref="A132:H132"/>
    <mergeCell ref="A134:H134"/>
    <mergeCell ref="A135:H135"/>
    <mergeCell ref="A69:H69"/>
    <mergeCell ref="A130:H130"/>
    <mergeCell ref="A184:H184"/>
    <mergeCell ref="A2:H2"/>
    <mergeCell ref="A4:H4"/>
    <mergeCell ref="A183:H183"/>
    <mergeCell ref="A71:H71"/>
    <mergeCell ref="A73:H73"/>
    <mergeCell ref="A74:H74"/>
  </mergeCells>
  <printOptions horizontalCentered="1"/>
  <pageMargins left="0.4" right="0.25" top="0.27" bottom="0" header="0" footer="0"/>
  <pageSetup horizontalDpi="600" verticalDpi="600" orientation="portrait" scale="69" r:id="rId1"/>
  <rowBreaks count="2" manualBreakCount="2">
    <brk id="69" max="7" man="1"/>
    <brk id="1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hp</cp:lastModifiedBy>
  <dcterms:created xsi:type="dcterms:W3CDTF">2011-01-17T07:11:15Z</dcterms:created>
  <dcterms:modified xsi:type="dcterms:W3CDTF">2011-01-31T07:47:05Z</dcterms:modified>
  <cp:category/>
  <cp:version/>
  <cp:contentType/>
  <cp:contentStatus/>
</cp:coreProperties>
</file>