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6 state-wise" sheetId="1" r:id="rId1"/>
    <sheet name="T 9.6 All india" sheetId="2" r:id="rId2"/>
  </sheets>
  <definedNames>
    <definedName name="\x">#N/A</definedName>
    <definedName name="\z">#N/A</definedName>
    <definedName name="_Regression_Int" localSheetId="1" hidden="1">1</definedName>
    <definedName name="_Regression_Int" localSheetId="0" hidden="1">1</definedName>
    <definedName name="_xlnm.Print_Area" localSheetId="1">'T 9.6 All india'!$A$1:$Z$28</definedName>
    <definedName name="_xlnm.Print_Area" localSheetId="0">'T 9.6 state-wise'!$A$1:$BU$58</definedName>
    <definedName name="Print_Area_MI" localSheetId="1">'T 9.6 All india'!$A$1:$N$24</definedName>
    <definedName name="Print_Area_MI" localSheetId="0">'T 9.6 state-wise'!$A$1:$AI$53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<sst xmlns="http://schemas.openxmlformats.org/spreadsheetml/2006/main" count="917" uniqueCount="79">
  <si>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</si>
  <si>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</si>
  <si>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</si>
  <si>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</si>
  <si>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</si>
  <si>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</si>
  <si>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</si>
  <si>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</si>
  <si>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</si>
  <si>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</si>
  <si>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</si>
  <si>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</si>
  <si>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</si>
  <si>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</si>
  <si>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</si>
  <si>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</si>
  <si>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</si>
  <si>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</si>
  <si>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</si>
  <si>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</si>
  <si>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</si>
  <si>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</si>
  <si>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</si>
  <si>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</si>
  <si>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</si>
  <si>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</si>
  <si>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</si>
  <si>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</si>
  <si>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</si>
  <si>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</si>
  <si>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</si>
  <si>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</si>
  <si>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</si>
  <si>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</si>
  <si>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</si>
  <si>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</si>
  <si>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</si>
  <si>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</si>
  <si>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</si>
  <si>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</si>
  <si>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</si>
  <si>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</si>
  <si>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</si>
  <si>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</si>
  <si>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</si>
  <si>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</si>
  <si>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</si>
  <si>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</si>
  <si>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</si>
  <si>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</si>
  <si>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</si>
  <si>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Others</t>
  </si>
  <si>
    <t>Total</t>
  </si>
  <si>
    <t>Brinjal</t>
  </si>
  <si>
    <t>Cabbage</t>
  </si>
  <si>
    <t>C.Flower</t>
  </si>
  <si>
    <t>Okra</t>
  </si>
  <si>
    <t>Peas</t>
  </si>
  <si>
    <t>Tomato</t>
  </si>
  <si>
    <t>Onion</t>
  </si>
  <si>
    <t>Potato</t>
  </si>
  <si>
    <t>Sweet Potato</t>
  </si>
  <si>
    <t>Tapioca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</si>
  <si>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</si>
  <si>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</si>
  <si>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</si>
  <si>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</si>
  <si>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</si>
  <si>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(Production in '000 Tonne)</t>
  </si>
  <si>
    <t xml:space="preserve"> 2009-10</t>
  </si>
  <si>
    <t>2009-10</t>
  </si>
  <si>
    <t>2010-11</t>
  </si>
  <si>
    <t>Table 9.6  - AREA AND PRODUCTION OF VEGETABLES</t>
  </si>
  <si>
    <t>Year</t>
  </si>
  <si>
    <t>State/</t>
  </si>
  <si>
    <t>2011-12</t>
  </si>
  <si>
    <t xml:space="preserve">Source : Indian Horticulture Database, 2012, National Horticulture Board, </t>
  </si>
  <si>
    <t xml:space="preserve">  HORTICULTURE</t>
  </si>
  <si>
    <t>Table 9.6  - AREA AND PRODUCTION OF VEGETABLES -STATEWISE</t>
  </si>
</sst>
</file>

<file path=xl/styles.xml><?xml version="1.0" encoding="utf-8"?>
<styleSheet xmlns="http://schemas.openxmlformats.org/spreadsheetml/2006/main">
  <numFmts count="32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.000"/>
    <numFmt numFmtId="183" formatCode="0.0;[Red]0.0"/>
    <numFmt numFmtId="184" formatCode="0.000;[Red]0.000"/>
    <numFmt numFmtId="185" formatCode="[$-409]dddd\,\ mmmm\ dd\,\ yyyy"/>
    <numFmt numFmtId="186" formatCode="#,##0.0_);\(#,##0.0\)"/>
    <numFmt numFmtId="187" formatCode="#,##0.000_);\(#,##0.000\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right" wrapText="1"/>
    </xf>
    <xf numFmtId="37" fontId="3" fillId="34" borderId="11" xfId="0" applyNumberFormat="1" applyFont="1" applyFill="1" applyBorder="1" applyAlignment="1" applyProtection="1">
      <alignment horizontal="center"/>
      <protection/>
    </xf>
    <xf numFmtId="37" fontId="3" fillId="34" borderId="12" xfId="0" applyNumberFormat="1" applyFont="1" applyFill="1" applyBorder="1" applyAlignment="1" applyProtection="1">
      <alignment horizontal="center"/>
      <protection/>
    </xf>
    <xf numFmtId="37" fontId="3" fillId="34" borderId="13" xfId="0" applyNumberFormat="1" applyFont="1" applyFill="1" applyBorder="1" applyAlignment="1" applyProtection="1">
      <alignment horizontal="center"/>
      <protection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3" fillId="34" borderId="10" xfId="0" applyNumberFormat="1" applyFont="1" applyFill="1" applyBorder="1" applyAlignment="1" applyProtection="1">
      <alignment horizontal="center"/>
      <protection/>
    </xf>
    <xf numFmtId="37" fontId="3" fillId="34" borderId="14" xfId="0" applyNumberFormat="1" applyFont="1" applyFill="1" applyBorder="1" applyAlignment="1" applyProtection="1">
      <alignment horizontal="center"/>
      <protection/>
    </xf>
    <xf numFmtId="181" fontId="2" fillId="35" borderId="0" xfId="55" applyNumberFormat="1" applyFont="1" applyFill="1" applyBorder="1">
      <alignment/>
      <protection/>
    </xf>
    <xf numFmtId="181" fontId="2" fillId="35" borderId="0" xfId="55" applyNumberFormat="1" applyFont="1" applyFill="1" applyBorder="1" applyAlignment="1">
      <alignment horizontal="right"/>
      <protection/>
    </xf>
    <xf numFmtId="181" fontId="2" fillId="35" borderId="0" xfId="0" applyNumberFormat="1" applyFont="1" applyFill="1" applyBorder="1" applyAlignment="1">
      <alignment/>
    </xf>
    <xf numFmtId="181" fontId="4" fillId="35" borderId="0" xfId="55" applyNumberFormat="1" applyFont="1" applyFill="1" applyBorder="1">
      <alignment/>
      <protection/>
    </xf>
    <xf numFmtId="181" fontId="2" fillId="33" borderId="0" xfId="55" applyNumberFormat="1" applyFont="1" applyFill="1" applyBorder="1">
      <alignment/>
      <protection/>
    </xf>
    <xf numFmtId="181" fontId="2" fillId="33" borderId="0" xfId="55" applyNumberFormat="1" applyFont="1" applyFill="1" applyBorder="1" applyAlignment="1">
      <alignment horizontal="right"/>
      <protection/>
    </xf>
    <xf numFmtId="181" fontId="2" fillId="33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 applyProtection="1">
      <alignment horizontal="right"/>
      <protection/>
    </xf>
    <xf numFmtId="186" fontId="3" fillId="33" borderId="11" xfId="0" applyNumberFormat="1" applyFont="1" applyFill="1" applyBorder="1" applyAlignment="1" applyProtection="1">
      <alignment/>
      <protection/>
    </xf>
    <xf numFmtId="181" fontId="3" fillId="33" borderId="11" xfId="0" applyNumberFormat="1" applyFont="1" applyFill="1" applyBorder="1" applyAlignment="1" applyProtection="1">
      <alignment horizontal="right"/>
      <protection/>
    </xf>
    <xf numFmtId="181" fontId="3" fillId="33" borderId="11" xfId="0" applyNumberFormat="1" applyFont="1" applyFill="1" applyBorder="1" applyAlignment="1">
      <alignment/>
    </xf>
    <xf numFmtId="37" fontId="3" fillId="34" borderId="11" xfId="0" applyNumberFormat="1" applyFont="1" applyFill="1" applyBorder="1" applyAlignment="1" applyProtection="1">
      <alignment horizontal="right"/>
      <protection/>
    </xf>
    <xf numFmtId="181" fontId="2" fillId="35" borderId="14" xfId="0" applyNumberFormat="1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 applyProtection="1">
      <alignment horizontal="right"/>
      <protection/>
    </xf>
    <xf numFmtId="181" fontId="2" fillId="35" borderId="10" xfId="0" applyNumberFormat="1" applyFont="1" applyFill="1" applyBorder="1" applyAlignment="1" applyProtection="1">
      <alignment horizontal="right"/>
      <protection/>
    </xf>
    <xf numFmtId="181" fontId="2" fillId="33" borderId="14" xfId="55" applyNumberFormat="1" applyFont="1" applyFill="1" applyBorder="1">
      <alignment/>
      <protection/>
    </xf>
    <xf numFmtId="181" fontId="2" fillId="33" borderId="10" xfId="55" applyNumberFormat="1" applyFont="1" applyFill="1" applyBorder="1" applyAlignment="1">
      <alignment horizontal="right"/>
      <protection/>
    </xf>
    <xf numFmtId="181" fontId="2" fillId="35" borderId="14" xfId="55" applyNumberFormat="1" applyFont="1" applyFill="1" applyBorder="1" applyAlignment="1">
      <alignment horizontal="right"/>
      <protection/>
    </xf>
    <xf numFmtId="181" fontId="2" fillId="35" borderId="10" xfId="55" applyNumberFormat="1" applyFont="1" applyFill="1" applyBorder="1" applyAlignment="1">
      <alignment horizontal="right"/>
      <protection/>
    </xf>
    <xf numFmtId="181" fontId="2" fillId="35" borderId="14" xfId="55" applyNumberFormat="1" applyFont="1" applyFill="1" applyBorder="1">
      <alignment/>
      <protection/>
    </xf>
    <xf numFmtId="181" fontId="2" fillId="33" borderId="10" xfId="55" applyNumberFormat="1" applyFont="1" applyFill="1" applyBorder="1">
      <alignment/>
      <protection/>
    </xf>
    <xf numFmtId="181" fontId="2" fillId="35" borderId="10" xfId="55" applyNumberFormat="1" applyFont="1" applyFill="1" applyBorder="1">
      <alignment/>
      <protection/>
    </xf>
    <xf numFmtId="181" fontId="2" fillId="33" borderId="14" xfId="55" applyNumberFormat="1" applyFont="1" applyFill="1" applyBorder="1" applyAlignment="1">
      <alignment horizontal="right"/>
      <protection/>
    </xf>
    <xf numFmtId="181" fontId="2" fillId="33" borderId="14" xfId="0" applyNumberFormat="1" applyFont="1" applyFill="1" applyBorder="1" applyAlignment="1">
      <alignment/>
    </xf>
    <xf numFmtId="181" fontId="2" fillId="33" borderId="10" xfId="0" applyNumberFormat="1" applyFont="1" applyFill="1" applyBorder="1" applyAlignment="1">
      <alignment/>
    </xf>
    <xf numFmtId="181" fontId="4" fillId="35" borderId="10" xfId="55" applyNumberFormat="1" applyFont="1" applyFill="1" applyBorder="1">
      <alignment/>
      <protection/>
    </xf>
    <xf numFmtId="186" fontId="3" fillId="33" borderId="13" xfId="0" applyNumberFormat="1" applyFont="1" applyFill="1" applyBorder="1" applyAlignment="1" applyProtection="1">
      <alignment/>
      <protection/>
    </xf>
    <xf numFmtId="186" fontId="3" fillId="33" borderId="12" xfId="0" applyNumberFormat="1" applyFont="1" applyFill="1" applyBorder="1" applyAlignment="1" applyProtection="1">
      <alignment/>
      <protection/>
    </xf>
    <xf numFmtId="181" fontId="2" fillId="35" borderId="10" xfId="0" applyNumberFormat="1" applyFont="1" applyFill="1" applyBorder="1" applyAlignment="1">
      <alignment/>
    </xf>
    <xf numFmtId="181" fontId="2" fillId="33" borderId="0" xfId="0" applyNumberFormat="1" applyFont="1" applyFill="1" applyBorder="1" applyAlignment="1" applyProtection="1">
      <alignment horizontal="right"/>
      <protection/>
    </xf>
    <xf numFmtId="181" fontId="2" fillId="33" borderId="10" xfId="0" applyNumberFormat="1" applyFont="1" applyFill="1" applyBorder="1" applyAlignment="1" applyProtection="1">
      <alignment horizontal="right"/>
      <protection/>
    </xf>
    <xf numFmtId="181" fontId="2" fillId="35" borderId="11" xfId="0" applyNumberFormat="1" applyFont="1" applyFill="1" applyBorder="1" applyAlignment="1">
      <alignment/>
    </xf>
    <xf numFmtId="181" fontId="2" fillId="35" borderId="11" xfId="0" applyNumberFormat="1" applyFont="1" applyFill="1" applyBorder="1" applyAlignment="1" applyProtection="1">
      <alignment horizontal="right"/>
      <protection/>
    </xf>
    <xf numFmtId="181" fontId="2" fillId="35" borderId="15" xfId="0" applyNumberFormat="1" applyFont="1" applyFill="1" applyBorder="1" applyAlignment="1" applyProtection="1">
      <alignment horizontal="right"/>
      <protection/>
    </xf>
    <xf numFmtId="37" fontId="3" fillId="34" borderId="15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 horizontal="right" wrapText="1"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9" xfId="0" applyFont="1" applyFill="1" applyBorder="1" applyAlignment="1" applyProtection="1">
      <alignment horizontal="left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left"/>
      <protection/>
    </xf>
    <xf numFmtId="37" fontId="3" fillId="34" borderId="22" xfId="0" applyNumberFormat="1" applyFont="1" applyFill="1" applyBorder="1" applyAlignment="1" applyProtection="1">
      <alignment horizontal="right"/>
      <protection/>
    </xf>
    <xf numFmtId="37" fontId="3" fillId="34" borderId="20" xfId="0" applyNumberFormat="1" applyFont="1" applyFill="1" applyBorder="1" applyAlignment="1" applyProtection="1">
      <alignment horizontal="center"/>
      <protection/>
    </xf>
    <xf numFmtId="37" fontId="3" fillId="34" borderId="22" xfId="0" applyNumberFormat="1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left"/>
      <protection/>
    </xf>
    <xf numFmtId="181" fontId="2" fillId="35" borderId="20" xfId="0" applyNumberFormat="1" applyFont="1" applyFill="1" applyBorder="1" applyAlignment="1">
      <alignment/>
    </xf>
    <xf numFmtId="0" fontId="2" fillId="33" borderId="19" xfId="0" applyFont="1" applyFill="1" applyBorder="1" applyAlignment="1" applyProtection="1">
      <alignment horizontal="left"/>
      <protection/>
    </xf>
    <xf numFmtId="181" fontId="2" fillId="33" borderId="20" xfId="0" applyNumberFormat="1" applyFont="1" applyFill="1" applyBorder="1" applyAlignment="1">
      <alignment/>
    </xf>
    <xf numFmtId="181" fontId="2" fillId="33" borderId="20" xfId="0" applyNumberFormat="1" applyFont="1" applyFill="1" applyBorder="1" applyAlignment="1" applyProtection="1">
      <alignment horizontal="right"/>
      <protection/>
    </xf>
    <xf numFmtId="181" fontId="2" fillId="35" borderId="20" xfId="0" applyNumberFormat="1" applyFont="1" applyFill="1" applyBorder="1" applyAlignment="1" applyProtection="1">
      <alignment horizontal="right"/>
      <protection/>
    </xf>
    <xf numFmtId="0" fontId="2" fillId="35" borderId="21" xfId="0" applyFont="1" applyFill="1" applyBorder="1" applyAlignment="1" applyProtection="1">
      <alignment horizontal="left"/>
      <protection/>
    </xf>
    <xf numFmtId="181" fontId="2" fillId="35" borderId="22" xfId="0" applyNumberFormat="1" applyFont="1" applyFill="1" applyBorder="1" applyAlignment="1" applyProtection="1">
      <alignment horizontal="right"/>
      <protection/>
    </xf>
    <xf numFmtId="0" fontId="2" fillId="36" borderId="19" xfId="0" applyFont="1" applyFill="1" applyBorder="1" applyAlignment="1">
      <alignment/>
    </xf>
    <xf numFmtId="181" fontId="2" fillId="36" borderId="0" xfId="0" applyNumberFormat="1" applyFont="1" applyFill="1" applyBorder="1" applyAlignment="1">
      <alignment horizontal="right"/>
    </xf>
    <xf numFmtId="181" fontId="2" fillId="36" borderId="0" xfId="0" applyNumberFormat="1" applyFont="1" applyFill="1" applyBorder="1" applyAlignment="1">
      <alignment/>
    </xf>
    <xf numFmtId="181" fontId="2" fillId="36" borderId="20" xfId="0" applyNumberFormat="1" applyFont="1" applyFill="1" applyBorder="1" applyAlignment="1">
      <alignment horizontal="right"/>
    </xf>
    <xf numFmtId="0" fontId="2" fillId="36" borderId="19" xfId="0" applyFont="1" applyFill="1" applyBorder="1" applyAlignment="1" applyProtection="1">
      <alignment horizontal="left"/>
      <protection/>
    </xf>
    <xf numFmtId="37" fontId="2" fillId="36" borderId="0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5" borderId="19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3" fillId="33" borderId="20" xfId="0" applyNumberFormat="1" applyFont="1" applyFill="1" applyBorder="1" applyAlignment="1">
      <alignment/>
    </xf>
    <xf numFmtId="181" fontId="3" fillId="35" borderId="0" xfId="0" applyNumberFormat="1" applyFont="1" applyFill="1" applyBorder="1" applyAlignment="1" applyProtection="1">
      <alignment horizontal="right"/>
      <protection/>
    </xf>
    <xf numFmtId="181" fontId="3" fillId="35" borderId="0" xfId="0" applyNumberFormat="1" applyFont="1" applyFill="1" applyBorder="1" applyAlignment="1">
      <alignment/>
    </xf>
    <xf numFmtId="181" fontId="3" fillId="35" borderId="20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21" xfId="0" applyFont="1" applyFill="1" applyBorder="1" applyAlignment="1" applyProtection="1">
      <alignment horizontal="left"/>
      <protection/>
    </xf>
    <xf numFmtId="181" fontId="3" fillId="33" borderId="22" xfId="0" applyNumberFormat="1" applyFont="1" applyFill="1" applyBorder="1" applyAlignment="1">
      <alignment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right" wrapText="1"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1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6" borderId="19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37" fontId="3" fillId="34" borderId="19" xfId="0" applyNumberFormat="1" applyFont="1" applyFill="1" applyBorder="1" applyAlignment="1" applyProtection="1">
      <alignment horizontal="left"/>
      <protection/>
    </xf>
    <xf numFmtId="37" fontId="3" fillId="34" borderId="0" xfId="0" applyNumberFormat="1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>
      <alignment horizontal="right" wrapText="1"/>
    </xf>
    <xf numFmtId="37" fontId="3" fillId="34" borderId="21" xfId="0" applyNumberFormat="1" applyFont="1" applyFill="1" applyBorder="1" applyAlignment="1" applyProtection="1">
      <alignment horizontal="left"/>
      <protection/>
    </xf>
    <xf numFmtId="37" fontId="3" fillId="34" borderId="11" xfId="0" applyNumberFormat="1" applyFont="1" applyFill="1" applyBorder="1" applyAlignment="1" applyProtection="1">
      <alignment horizontal="left"/>
      <protection/>
    </xf>
    <xf numFmtId="0" fontId="3" fillId="36" borderId="20" xfId="0" applyFont="1" applyFill="1" applyBorder="1" applyAlignment="1" applyProtection="1">
      <alignment horizontal="left"/>
      <protection/>
    </xf>
    <xf numFmtId="37" fontId="3" fillId="34" borderId="20" xfId="0" applyNumberFormat="1" applyFont="1" applyFill="1" applyBorder="1" applyAlignment="1" applyProtection="1">
      <alignment horizontal="left"/>
      <protection/>
    </xf>
    <xf numFmtId="37" fontId="3" fillId="34" borderId="22" xfId="0" applyNumberFormat="1" applyFont="1" applyFill="1" applyBorder="1" applyAlignment="1" applyProtection="1">
      <alignment horizontal="left"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 horizontal="center"/>
      <protection/>
    </xf>
    <xf numFmtId="49" fontId="5" fillId="34" borderId="19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49" fontId="5" fillId="34" borderId="20" xfId="0" applyNumberFormat="1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right" wrapText="1"/>
    </xf>
    <xf numFmtId="0" fontId="0" fillId="34" borderId="27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49" fontId="5" fillId="34" borderId="19" xfId="0" applyNumberFormat="1" applyFont="1" applyFill="1" applyBorder="1" applyAlignment="1" applyProtection="1">
      <alignment/>
      <protection/>
    </xf>
    <xf numFmtId="49" fontId="5" fillId="34" borderId="0" xfId="0" applyNumberFormat="1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37" fontId="3" fillId="34" borderId="19" xfId="0" applyNumberFormat="1" applyFont="1" applyFill="1" applyBorder="1" applyAlignment="1" applyProtection="1">
      <alignment/>
      <protection/>
    </xf>
    <xf numFmtId="37" fontId="3" fillId="34" borderId="0" xfId="0" applyNumberFormat="1" applyFont="1" applyFill="1" applyBorder="1" applyAlignment="1" applyProtection="1">
      <alignment/>
      <protection/>
    </xf>
    <xf numFmtId="37" fontId="3" fillId="34" borderId="21" xfId="0" applyNumberFormat="1" applyFont="1" applyFill="1" applyBorder="1" applyAlignment="1" applyProtection="1">
      <alignment/>
      <protection/>
    </xf>
    <xf numFmtId="37" fontId="3" fillId="34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Y58"/>
  <sheetViews>
    <sheetView showGridLines="0" tabSelected="1" view="pageBreakPreview" zoomScaleSheetLayoutView="100" zoomScalePageLayoutView="0" workbookViewId="0" topLeftCell="J1">
      <selection activeCell="U21" sqref="U21"/>
    </sheetView>
  </sheetViews>
  <sheetFormatPr defaultColWidth="9.625" defaultRowHeight="12.75"/>
  <cols>
    <col min="1" max="1" width="14.625" style="1" customWidth="1"/>
    <col min="2" max="2" width="7.625" style="1" customWidth="1"/>
    <col min="3" max="4" width="6.375" style="1" customWidth="1"/>
    <col min="5" max="5" width="7.375" style="1" customWidth="1"/>
    <col min="6" max="6" width="7.25390625" style="1" customWidth="1"/>
    <col min="7" max="7" width="8.75390625" style="1" customWidth="1"/>
    <col min="8" max="8" width="6.75390625" style="1" customWidth="1"/>
    <col min="9" max="10" width="6.625" style="1" customWidth="1"/>
    <col min="11" max="11" width="6.875" style="1" customWidth="1"/>
    <col min="12" max="13" width="6.50390625" style="1" customWidth="1"/>
    <col min="14" max="14" width="6.375" style="1" customWidth="1"/>
    <col min="15" max="16" width="6.50390625" style="1" customWidth="1"/>
    <col min="17" max="17" width="7.625" style="1" customWidth="1"/>
    <col min="18" max="19" width="6.375" style="1" customWidth="1"/>
    <col min="20" max="20" width="6.625" style="1" customWidth="1"/>
    <col min="21" max="22" width="6.375" style="1" customWidth="1"/>
    <col min="23" max="23" width="6.875" style="1" customWidth="1"/>
    <col min="24" max="24" width="6.75390625" style="1" customWidth="1"/>
    <col min="25" max="25" width="8.625" style="1" customWidth="1"/>
    <col min="26" max="26" width="6.50390625" style="1" customWidth="1"/>
    <col min="27" max="28" width="6.625" style="1" customWidth="1"/>
    <col min="29" max="29" width="6.75390625" style="1" customWidth="1"/>
    <col min="30" max="31" width="6.875" style="1" customWidth="1"/>
    <col min="32" max="32" width="6.25390625" style="1" customWidth="1"/>
    <col min="33" max="34" width="6.75390625" style="1" customWidth="1"/>
    <col min="35" max="35" width="7.75390625" style="1" customWidth="1"/>
    <col min="36" max="37" width="7.625" style="1" customWidth="1"/>
    <col min="38" max="38" width="6.75390625" style="1" customWidth="1"/>
    <col min="39" max="40" width="7.00390625" style="1" customWidth="1"/>
    <col min="41" max="41" width="7.625" style="1" customWidth="1"/>
    <col min="42" max="42" width="7.125" style="1" customWidth="1"/>
    <col min="43" max="43" width="9.125" style="1" customWidth="1"/>
    <col min="44" max="45" width="6.50390625" style="1" customWidth="1"/>
    <col min="46" max="46" width="7.375" style="1" customWidth="1"/>
    <col min="47" max="47" width="7.125" style="1" customWidth="1"/>
    <col min="48" max="49" width="7.50390625" style="1" customWidth="1"/>
    <col min="50" max="50" width="6.625" style="1" customWidth="1"/>
    <col min="51" max="52" width="6.375" style="1" customWidth="1"/>
    <col min="53" max="53" width="6.875" style="1" customWidth="1"/>
    <col min="54" max="55" width="6.75390625" style="1" customWidth="1"/>
    <col min="56" max="56" width="7.125" style="1" customWidth="1"/>
    <col min="57" max="57" width="6.125" style="1" customWidth="1"/>
    <col min="58" max="58" width="7.125" style="1" customWidth="1"/>
    <col min="59" max="59" width="7.375" style="1" customWidth="1"/>
    <col min="60" max="60" width="6.25390625" style="1" customWidth="1"/>
    <col min="61" max="61" width="8.25390625" style="1" customWidth="1"/>
    <col min="62" max="62" width="7.00390625" style="1" customWidth="1"/>
    <col min="63" max="63" width="6.625" style="1" customWidth="1"/>
    <col min="64" max="64" width="8.00390625" style="1" customWidth="1"/>
    <col min="65" max="67" width="7.125" style="1" customWidth="1"/>
    <col min="68" max="68" width="7.625" style="1" customWidth="1"/>
    <col min="69" max="69" width="6.125" style="1" customWidth="1"/>
    <col min="70" max="70" width="8.00390625" style="1" customWidth="1"/>
    <col min="71" max="71" width="8.625" style="1" customWidth="1"/>
    <col min="72" max="72" width="7.875" style="1" customWidth="1"/>
    <col min="73" max="73" width="11.25390625" style="1" customWidth="1"/>
    <col min="74" max="74" width="9.625" style="1" customWidth="1"/>
    <col min="75" max="75" width="50.625" style="1" customWidth="1"/>
    <col min="76" max="16384" width="9.625" style="1" customWidth="1"/>
  </cols>
  <sheetData>
    <row r="1" spans="1:73" ht="12.7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AJ1" s="54"/>
      <c r="AK1" s="54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5"/>
    </row>
    <row r="2" spans="1:77" ht="15.75">
      <c r="A2" s="136"/>
      <c r="B2" s="140"/>
      <c r="C2" s="140"/>
      <c r="D2" s="129" t="s">
        <v>77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 t="s">
        <v>77</v>
      </c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 t="s">
        <v>77</v>
      </c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37"/>
      <c r="BW2" s="137"/>
      <c r="BX2" s="137"/>
      <c r="BY2" s="137"/>
    </row>
    <row r="3" spans="1:77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</row>
    <row r="4" spans="1:77" ht="15.75">
      <c r="A4" s="138"/>
      <c r="B4" s="140"/>
      <c r="C4" s="140"/>
      <c r="D4" s="126" t="s">
        <v>78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 t="s">
        <v>78</v>
      </c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 t="s">
        <v>78</v>
      </c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39"/>
      <c r="BW4" s="139"/>
      <c r="BX4" s="139"/>
      <c r="BY4" s="139"/>
    </row>
    <row r="5" spans="1:73" ht="12.75">
      <c r="A5" s="141" t="s">
        <v>23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1" t="s">
        <v>23</v>
      </c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1" t="s">
        <v>23</v>
      </c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85"/>
    </row>
    <row r="6" spans="1:73" ht="12.75">
      <c r="A6" s="143" t="s">
        <v>68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3" t="s">
        <v>68</v>
      </c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3" t="s">
        <v>68</v>
      </c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86"/>
    </row>
    <row r="7" spans="1:73" ht="12.75" customHeight="1">
      <c r="A7" s="59"/>
      <c r="B7" s="107" t="s">
        <v>53</v>
      </c>
      <c r="C7" s="108"/>
      <c r="D7" s="108"/>
      <c r="E7" s="108"/>
      <c r="F7" s="108"/>
      <c r="G7" s="111"/>
      <c r="H7" s="107" t="s">
        <v>54</v>
      </c>
      <c r="I7" s="108"/>
      <c r="J7" s="108"/>
      <c r="K7" s="108"/>
      <c r="L7" s="108"/>
      <c r="M7" s="111"/>
      <c r="N7" s="107" t="s">
        <v>55</v>
      </c>
      <c r="O7" s="108"/>
      <c r="P7" s="108"/>
      <c r="Q7" s="108"/>
      <c r="R7" s="108"/>
      <c r="S7" s="111"/>
      <c r="T7" s="107" t="s">
        <v>56</v>
      </c>
      <c r="U7" s="108"/>
      <c r="V7" s="108"/>
      <c r="W7" s="108"/>
      <c r="X7" s="108"/>
      <c r="Y7" s="111"/>
      <c r="Z7" s="107" t="s">
        <v>57</v>
      </c>
      <c r="AA7" s="108"/>
      <c r="AB7" s="108"/>
      <c r="AC7" s="108"/>
      <c r="AD7" s="108"/>
      <c r="AE7" s="111"/>
      <c r="AF7" s="107" t="s">
        <v>58</v>
      </c>
      <c r="AG7" s="108"/>
      <c r="AH7" s="108"/>
      <c r="AI7" s="108"/>
      <c r="AJ7" s="108"/>
      <c r="AK7" s="111"/>
      <c r="AL7" s="107" t="s">
        <v>59</v>
      </c>
      <c r="AM7" s="108"/>
      <c r="AN7" s="108"/>
      <c r="AO7" s="108"/>
      <c r="AP7" s="108"/>
      <c r="AQ7" s="111"/>
      <c r="AR7" s="107" t="s">
        <v>60</v>
      </c>
      <c r="AS7" s="108"/>
      <c r="AT7" s="108"/>
      <c r="AU7" s="108"/>
      <c r="AV7" s="108"/>
      <c r="AW7" s="111"/>
      <c r="AX7" s="104" t="s">
        <v>61</v>
      </c>
      <c r="AY7" s="105"/>
      <c r="AZ7" s="105"/>
      <c r="BA7" s="105"/>
      <c r="BB7" s="105"/>
      <c r="BC7" s="106"/>
      <c r="BD7" s="107" t="s">
        <v>62</v>
      </c>
      <c r="BE7" s="108"/>
      <c r="BF7" s="108"/>
      <c r="BG7" s="108"/>
      <c r="BH7" s="108"/>
      <c r="BI7" s="111"/>
      <c r="BJ7" s="112" t="s">
        <v>51</v>
      </c>
      <c r="BK7" s="113"/>
      <c r="BL7" s="113"/>
      <c r="BM7" s="113"/>
      <c r="BN7" s="113"/>
      <c r="BO7" s="114"/>
      <c r="BP7" s="107" t="s">
        <v>52</v>
      </c>
      <c r="BQ7" s="108"/>
      <c r="BR7" s="108"/>
      <c r="BS7" s="108"/>
      <c r="BT7" s="108"/>
      <c r="BU7" s="109"/>
    </row>
    <row r="8" spans="1:73" ht="12.75" customHeight="1">
      <c r="A8" s="60" t="s">
        <v>74</v>
      </c>
      <c r="B8" s="119"/>
      <c r="C8" s="103"/>
      <c r="D8" s="103"/>
      <c r="E8" s="103"/>
      <c r="F8" s="51"/>
      <c r="G8" s="4"/>
      <c r="H8" s="103"/>
      <c r="I8" s="103"/>
      <c r="J8" s="103"/>
      <c r="K8" s="103"/>
      <c r="L8" s="51"/>
      <c r="M8" s="4"/>
      <c r="N8" s="103"/>
      <c r="O8" s="103"/>
      <c r="P8" s="103"/>
      <c r="Q8" s="103"/>
      <c r="R8" s="51"/>
      <c r="S8" s="4"/>
      <c r="T8" s="103"/>
      <c r="U8" s="103"/>
      <c r="V8" s="103"/>
      <c r="W8" s="103"/>
      <c r="X8" s="51"/>
      <c r="Y8" s="4"/>
      <c r="Z8" s="103"/>
      <c r="AA8" s="103"/>
      <c r="AB8" s="103"/>
      <c r="AC8" s="103"/>
      <c r="AD8" s="51"/>
      <c r="AE8" s="4"/>
      <c r="AF8" s="103"/>
      <c r="AG8" s="103"/>
      <c r="AH8" s="103"/>
      <c r="AI8" s="103"/>
      <c r="AJ8" s="51"/>
      <c r="AK8" s="4"/>
      <c r="AL8" s="103"/>
      <c r="AM8" s="103"/>
      <c r="AN8" s="103"/>
      <c r="AO8" s="103"/>
      <c r="AP8" s="51"/>
      <c r="AQ8" s="4"/>
      <c r="AR8" s="103"/>
      <c r="AS8" s="103"/>
      <c r="AT8" s="103"/>
      <c r="AU8" s="103"/>
      <c r="AV8" s="51"/>
      <c r="AW8" s="4"/>
      <c r="AX8" s="103"/>
      <c r="AY8" s="103"/>
      <c r="AZ8" s="103"/>
      <c r="BA8" s="103"/>
      <c r="BB8" s="51"/>
      <c r="BC8" s="4"/>
      <c r="BD8" s="103"/>
      <c r="BE8" s="103"/>
      <c r="BF8" s="103"/>
      <c r="BG8" s="103"/>
      <c r="BH8" s="51"/>
      <c r="BI8" s="4"/>
      <c r="BJ8" s="103"/>
      <c r="BK8" s="103"/>
      <c r="BL8" s="103"/>
      <c r="BM8" s="103"/>
      <c r="BN8" s="51"/>
      <c r="BO8" s="4"/>
      <c r="BP8" s="103"/>
      <c r="BQ8" s="103"/>
      <c r="BR8" s="103"/>
      <c r="BS8" s="103"/>
      <c r="BT8" s="47"/>
      <c r="BU8" s="85"/>
    </row>
    <row r="9" spans="1:73" ht="12.75">
      <c r="A9" s="60" t="s">
        <v>0</v>
      </c>
      <c r="B9" s="100" t="s">
        <v>24</v>
      </c>
      <c r="C9" s="101"/>
      <c r="D9" s="101"/>
      <c r="E9" s="101" t="s">
        <v>25</v>
      </c>
      <c r="F9" s="101"/>
      <c r="G9" s="102"/>
      <c r="H9" s="100" t="s">
        <v>24</v>
      </c>
      <c r="I9" s="101"/>
      <c r="J9" s="101"/>
      <c r="K9" s="101" t="s">
        <v>25</v>
      </c>
      <c r="L9" s="101"/>
      <c r="M9" s="102"/>
      <c r="N9" s="100" t="s">
        <v>24</v>
      </c>
      <c r="O9" s="101"/>
      <c r="P9" s="101"/>
      <c r="Q9" s="101" t="s">
        <v>25</v>
      </c>
      <c r="R9" s="101"/>
      <c r="S9" s="102"/>
      <c r="T9" s="100" t="s">
        <v>24</v>
      </c>
      <c r="U9" s="101"/>
      <c r="V9" s="101"/>
      <c r="W9" s="101" t="s">
        <v>25</v>
      </c>
      <c r="X9" s="101"/>
      <c r="Y9" s="102"/>
      <c r="Z9" s="100" t="s">
        <v>24</v>
      </c>
      <c r="AA9" s="101"/>
      <c r="AB9" s="101"/>
      <c r="AC9" s="101" t="s">
        <v>25</v>
      </c>
      <c r="AD9" s="101"/>
      <c r="AE9" s="102"/>
      <c r="AF9" s="100" t="s">
        <v>24</v>
      </c>
      <c r="AG9" s="101"/>
      <c r="AH9" s="101"/>
      <c r="AI9" s="101" t="s">
        <v>25</v>
      </c>
      <c r="AJ9" s="101"/>
      <c r="AK9" s="102"/>
      <c r="AL9" s="100" t="s">
        <v>24</v>
      </c>
      <c r="AM9" s="101"/>
      <c r="AN9" s="101"/>
      <c r="AO9" s="101" t="s">
        <v>25</v>
      </c>
      <c r="AP9" s="101"/>
      <c r="AQ9" s="102"/>
      <c r="AR9" s="100" t="s">
        <v>24</v>
      </c>
      <c r="AS9" s="101"/>
      <c r="AT9" s="101"/>
      <c r="AU9" s="101" t="s">
        <v>25</v>
      </c>
      <c r="AV9" s="101"/>
      <c r="AW9" s="102"/>
      <c r="AX9" s="100" t="s">
        <v>24</v>
      </c>
      <c r="AY9" s="101"/>
      <c r="AZ9" s="101"/>
      <c r="BA9" s="101" t="s">
        <v>25</v>
      </c>
      <c r="BB9" s="101"/>
      <c r="BC9" s="102"/>
      <c r="BD9" s="100" t="s">
        <v>24</v>
      </c>
      <c r="BE9" s="101"/>
      <c r="BF9" s="101"/>
      <c r="BG9" s="101" t="s">
        <v>25</v>
      </c>
      <c r="BH9" s="101"/>
      <c r="BI9" s="102"/>
      <c r="BJ9" s="100" t="s">
        <v>24</v>
      </c>
      <c r="BK9" s="101"/>
      <c r="BL9" s="101"/>
      <c r="BM9" s="101" t="s">
        <v>25</v>
      </c>
      <c r="BN9" s="101"/>
      <c r="BO9" s="102"/>
      <c r="BP9" s="100" t="s">
        <v>24</v>
      </c>
      <c r="BQ9" s="101"/>
      <c r="BR9" s="101"/>
      <c r="BS9" s="101" t="s">
        <v>25</v>
      </c>
      <c r="BT9" s="101"/>
      <c r="BU9" s="110"/>
    </row>
    <row r="10" spans="1:73" ht="12.75">
      <c r="A10" s="62"/>
      <c r="B10" s="7" t="s">
        <v>70</v>
      </c>
      <c r="C10" s="5" t="s">
        <v>71</v>
      </c>
      <c r="D10" s="5" t="s">
        <v>75</v>
      </c>
      <c r="E10" s="5" t="s">
        <v>70</v>
      </c>
      <c r="F10" s="5" t="s">
        <v>71</v>
      </c>
      <c r="G10" s="6" t="s">
        <v>75</v>
      </c>
      <c r="H10" s="5" t="s">
        <v>70</v>
      </c>
      <c r="I10" s="5" t="s">
        <v>71</v>
      </c>
      <c r="J10" s="5" t="s">
        <v>75</v>
      </c>
      <c r="K10" s="5" t="s">
        <v>70</v>
      </c>
      <c r="L10" s="5" t="s">
        <v>71</v>
      </c>
      <c r="M10" s="6" t="s">
        <v>75</v>
      </c>
      <c r="N10" s="5" t="s">
        <v>70</v>
      </c>
      <c r="O10" s="5" t="s">
        <v>71</v>
      </c>
      <c r="P10" s="5" t="s">
        <v>75</v>
      </c>
      <c r="Q10" s="5" t="s">
        <v>70</v>
      </c>
      <c r="R10" s="5" t="s">
        <v>71</v>
      </c>
      <c r="S10" s="6" t="s">
        <v>75</v>
      </c>
      <c r="T10" s="5" t="s">
        <v>70</v>
      </c>
      <c r="U10" s="5" t="s">
        <v>71</v>
      </c>
      <c r="V10" s="5" t="s">
        <v>75</v>
      </c>
      <c r="W10" s="5" t="s">
        <v>70</v>
      </c>
      <c r="X10" s="5" t="s">
        <v>71</v>
      </c>
      <c r="Y10" s="6" t="s">
        <v>75</v>
      </c>
      <c r="Z10" s="5" t="s">
        <v>70</v>
      </c>
      <c r="AA10" s="5" t="s">
        <v>71</v>
      </c>
      <c r="AB10" s="5" t="s">
        <v>75</v>
      </c>
      <c r="AC10" s="5" t="s">
        <v>70</v>
      </c>
      <c r="AD10" s="5" t="s">
        <v>71</v>
      </c>
      <c r="AE10" s="6" t="s">
        <v>75</v>
      </c>
      <c r="AF10" s="5" t="s">
        <v>70</v>
      </c>
      <c r="AG10" s="5" t="s">
        <v>71</v>
      </c>
      <c r="AH10" s="5" t="s">
        <v>75</v>
      </c>
      <c r="AI10" s="5" t="s">
        <v>70</v>
      </c>
      <c r="AJ10" s="5" t="s">
        <v>71</v>
      </c>
      <c r="AK10" s="6" t="s">
        <v>75</v>
      </c>
      <c r="AL10" s="5" t="s">
        <v>70</v>
      </c>
      <c r="AM10" s="5" t="s">
        <v>71</v>
      </c>
      <c r="AN10" s="5" t="s">
        <v>75</v>
      </c>
      <c r="AO10" s="5" t="s">
        <v>70</v>
      </c>
      <c r="AP10" s="5" t="s">
        <v>71</v>
      </c>
      <c r="AQ10" s="6" t="s">
        <v>75</v>
      </c>
      <c r="AR10" s="5" t="s">
        <v>70</v>
      </c>
      <c r="AS10" s="5" t="s">
        <v>71</v>
      </c>
      <c r="AT10" s="5" t="s">
        <v>75</v>
      </c>
      <c r="AU10" s="5" t="s">
        <v>70</v>
      </c>
      <c r="AV10" s="5" t="s">
        <v>71</v>
      </c>
      <c r="AW10" s="9" t="s">
        <v>75</v>
      </c>
      <c r="AX10" s="5" t="s">
        <v>70</v>
      </c>
      <c r="AY10" s="5" t="s">
        <v>71</v>
      </c>
      <c r="AZ10" s="5" t="s">
        <v>75</v>
      </c>
      <c r="BA10" s="5" t="s">
        <v>70</v>
      </c>
      <c r="BB10" s="5" t="s">
        <v>71</v>
      </c>
      <c r="BC10" s="6" t="s">
        <v>75</v>
      </c>
      <c r="BD10" s="5" t="s">
        <v>70</v>
      </c>
      <c r="BE10" s="5" t="s">
        <v>71</v>
      </c>
      <c r="BF10" s="5" t="s">
        <v>75</v>
      </c>
      <c r="BG10" s="5" t="s">
        <v>70</v>
      </c>
      <c r="BH10" s="5" t="s">
        <v>71</v>
      </c>
      <c r="BI10" s="6" t="s">
        <v>75</v>
      </c>
      <c r="BJ10" s="5" t="s">
        <v>70</v>
      </c>
      <c r="BK10" s="5" t="s">
        <v>71</v>
      </c>
      <c r="BL10" s="5" t="s">
        <v>75</v>
      </c>
      <c r="BM10" s="5" t="s">
        <v>70</v>
      </c>
      <c r="BN10" s="5" t="s">
        <v>71</v>
      </c>
      <c r="BO10" s="6" t="s">
        <v>75</v>
      </c>
      <c r="BP10" s="5" t="s">
        <v>70</v>
      </c>
      <c r="BQ10" s="5" t="s">
        <v>71</v>
      </c>
      <c r="BR10" s="5" t="s">
        <v>75</v>
      </c>
      <c r="BS10" s="5" t="s">
        <v>70</v>
      </c>
      <c r="BT10" s="5" t="s">
        <v>71</v>
      </c>
      <c r="BU10" s="87" t="s">
        <v>75</v>
      </c>
    </row>
    <row r="11" spans="1:73" ht="12.75">
      <c r="A11" s="60" t="s">
        <v>1</v>
      </c>
      <c r="B11" s="10" t="s">
        <v>2</v>
      </c>
      <c r="C11" s="8">
        <v>3</v>
      </c>
      <c r="D11" s="8">
        <v>4</v>
      </c>
      <c r="E11" s="8">
        <v>5</v>
      </c>
      <c r="F11" s="8">
        <v>6</v>
      </c>
      <c r="G11" s="9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9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9">
        <v>19</v>
      </c>
      <c r="T11" s="8">
        <v>20</v>
      </c>
      <c r="U11" s="8">
        <v>21</v>
      </c>
      <c r="V11" s="8">
        <v>22</v>
      </c>
      <c r="W11" s="8">
        <v>23</v>
      </c>
      <c r="X11" s="8">
        <v>24</v>
      </c>
      <c r="Y11" s="9">
        <v>25</v>
      </c>
      <c r="Z11" s="8">
        <v>26</v>
      </c>
      <c r="AA11" s="8">
        <v>27</v>
      </c>
      <c r="AB11" s="8">
        <v>28</v>
      </c>
      <c r="AC11" s="8">
        <v>29</v>
      </c>
      <c r="AD11" s="8">
        <v>30</v>
      </c>
      <c r="AE11" s="9">
        <v>31</v>
      </c>
      <c r="AF11" s="8">
        <v>32</v>
      </c>
      <c r="AG11" s="8">
        <v>33</v>
      </c>
      <c r="AH11" s="8">
        <v>34</v>
      </c>
      <c r="AI11" s="8">
        <v>35</v>
      </c>
      <c r="AJ11" s="8">
        <v>36</v>
      </c>
      <c r="AK11" s="9">
        <v>37</v>
      </c>
      <c r="AL11" s="8">
        <v>38</v>
      </c>
      <c r="AM11" s="8">
        <v>39</v>
      </c>
      <c r="AN11" s="8">
        <v>40</v>
      </c>
      <c r="AO11" s="8">
        <v>41</v>
      </c>
      <c r="AP11" s="8">
        <v>42</v>
      </c>
      <c r="AQ11" s="9">
        <v>43</v>
      </c>
      <c r="AR11" s="8">
        <v>44</v>
      </c>
      <c r="AS11" s="8">
        <v>45</v>
      </c>
      <c r="AT11" s="8">
        <v>46</v>
      </c>
      <c r="AU11" s="8">
        <v>47</v>
      </c>
      <c r="AV11" s="8">
        <v>48</v>
      </c>
      <c r="AW11" s="45">
        <v>49</v>
      </c>
      <c r="AX11" s="8">
        <v>50</v>
      </c>
      <c r="AY11" s="8">
        <v>51</v>
      </c>
      <c r="AZ11" s="8">
        <v>52</v>
      </c>
      <c r="BA11" s="8">
        <v>53</v>
      </c>
      <c r="BB11" s="8">
        <v>54</v>
      </c>
      <c r="BC11" s="9">
        <v>55</v>
      </c>
      <c r="BD11" s="8">
        <v>56</v>
      </c>
      <c r="BE11" s="8">
        <v>57</v>
      </c>
      <c r="BF11" s="8">
        <v>58</v>
      </c>
      <c r="BG11" s="8">
        <v>59</v>
      </c>
      <c r="BH11" s="8">
        <v>60</v>
      </c>
      <c r="BI11" s="9">
        <v>61</v>
      </c>
      <c r="BJ11" s="8">
        <v>62</v>
      </c>
      <c r="BK11" s="8">
        <v>63</v>
      </c>
      <c r="BL11" s="8">
        <v>64</v>
      </c>
      <c r="BM11" s="8">
        <v>65</v>
      </c>
      <c r="BN11" s="8">
        <v>66</v>
      </c>
      <c r="BO11" s="9">
        <v>67</v>
      </c>
      <c r="BP11" s="8">
        <v>68</v>
      </c>
      <c r="BQ11" s="8">
        <v>69</v>
      </c>
      <c r="BR11" s="8">
        <v>70</v>
      </c>
      <c r="BS11" s="8">
        <v>71</v>
      </c>
      <c r="BT11" s="46">
        <v>72</v>
      </c>
      <c r="BU11" s="88">
        <v>73</v>
      </c>
    </row>
    <row r="12" spans="1:73" ht="12.75">
      <c r="A12" s="62"/>
      <c r="B12" s="7"/>
      <c r="C12" s="5"/>
      <c r="D12" s="5"/>
      <c r="E12" s="5"/>
      <c r="F12" s="5"/>
      <c r="G12" s="9"/>
      <c r="H12" s="5"/>
      <c r="I12" s="5"/>
      <c r="J12" s="5"/>
      <c r="K12" s="5"/>
      <c r="L12" s="5"/>
      <c r="M12" s="9"/>
      <c r="N12" s="5"/>
      <c r="O12" s="5"/>
      <c r="P12" s="5"/>
      <c r="Q12" s="5"/>
      <c r="R12" s="5"/>
      <c r="S12" s="9"/>
      <c r="T12" s="5"/>
      <c r="U12" s="5"/>
      <c r="V12" s="5"/>
      <c r="W12" s="5"/>
      <c r="X12" s="5"/>
      <c r="Y12" s="9"/>
      <c r="Z12" s="5"/>
      <c r="AA12" s="5"/>
      <c r="AB12" s="5"/>
      <c r="AC12" s="5"/>
      <c r="AD12" s="5"/>
      <c r="AE12" s="9"/>
      <c r="AF12" s="5"/>
      <c r="AG12" s="5"/>
      <c r="AH12" s="5"/>
      <c r="AI12" s="5"/>
      <c r="AJ12" s="5"/>
      <c r="AK12" s="9"/>
      <c r="AL12" s="5"/>
      <c r="AM12" s="5"/>
      <c r="AN12" s="5"/>
      <c r="AO12" s="5"/>
      <c r="AP12" s="5"/>
      <c r="AQ12" s="9"/>
      <c r="AR12" s="5"/>
      <c r="AS12" s="5"/>
      <c r="AT12" s="5"/>
      <c r="AU12" s="5"/>
      <c r="AV12" s="5"/>
      <c r="AW12" s="9"/>
      <c r="AX12" s="5"/>
      <c r="AY12" s="5"/>
      <c r="AZ12" s="5"/>
      <c r="BA12" s="5"/>
      <c r="BB12" s="5"/>
      <c r="BC12" s="9"/>
      <c r="BD12" s="5"/>
      <c r="BE12" s="5"/>
      <c r="BF12" s="5"/>
      <c r="BG12" s="5"/>
      <c r="BH12" s="5"/>
      <c r="BI12" s="9"/>
      <c r="BJ12" s="5"/>
      <c r="BK12" s="5"/>
      <c r="BL12" s="5"/>
      <c r="BM12" s="5"/>
      <c r="BN12" s="5"/>
      <c r="BO12" s="9"/>
      <c r="BP12" s="5"/>
      <c r="BQ12" s="5"/>
      <c r="BR12" s="5"/>
      <c r="BS12" s="5"/>
      <c r="BT12" s="48"/>
      <c r="BU12" s="86"/>
    </row>
    <row r="13" spans="1:73" ht="12.75">
      <c r="A13" s="89" t="s">
        <v>4</v>
      </c>
      <c r="B13" s="23"/>
      <c r="C13" s="24"/>
      <c r="D13" s="24"/>
      <c r="E13" s="24"/>
      <c r="F13" s="24"/>
      <c r="G13" s="44"/>
      <c r="H13" s="24"/>
      <c r="I13" s="24"/>
      <c r="J13" s="24"/>
      <c r="K13" s="24"/>
      <c r="L13" s="24"/>
      <c r="M13" s="44"/>
      <c r="N13" s="24"/>
      <c r="O13" s="24"/>
      <c r="P13" s="24"/>
      <c r="Q13" s="24"/>
      <c r="R13" s="24"/>
      <c r="S13" s="44"/>
      <c r="T13" s="24"/>
      <c r="U13" s="24"/>
      <c r="V13" s="24"/>
      <c r="W13" s="24"/>
      <c r="X13" s="24"/>
      <c r="Y13" s="44"/>
      <c r="Z13" s="24"/>
      <c r="AA13" s="24"/>
      <c r="AB13" s="24"/>
      <c r="AC13" s="24"/>
      <c r="AD13" s="24"/>
      <c r="AE13" s="44"/>
      <c r="AF13" s="24"/>
      <c r="AG13" s="24"/>
      <c r="AH13" s="24"/>
      <c r="AI13" s="24"/>
      <c r="AJ13" s="24"/>
      <c r="AK13" s="44"/>
      <c r="AL13" s="24"/>
      <c r="AM13" s="24"/>
      <c r="AN13" s="24"/>
      <c r="AO13" s="24"/>
      <c r="AP13" s="24"/>
      <c r="AQ13" s="44"/>
      <c r="AR13" s="24"/>
      <c r="AS13" s="24"/>
      <c r="AT13" s="24"/>
      <c r="AU13" s="24"/>
      <c r="AV13" s="24"/>
      <c r="AW13" s="44"/>
      <c r="AX13" s="13"/>
      <c r="AY13" s="13"/>
      <c r="AZ13" s="13"/>
      <c r="BA13" s="24"/>
      <c r="BB13" s="24"/>
      <c r="BC13" s="44"/>
      <c r="BD13" s="24"/>
      <c r="BE13" s="24"/>
      <c r="BF13" s="24"/>
      <c r="BG13" s="24"/>
      <c r="BH13" s="24"/>
      <c r="BI13" s="44"/>
      <c r="BJ13" s="24"/>
      <c r="BK13" s="24"/>
      <c r="BL13" s="24"/>
      <c r="BM13" s="24"/>
      <c r="BN13" s="24"/>
      <c r="BO13" s="44"/>
      <c r="BP13" s="24"/>
      <c r="BQ13" s="24"/>
      <c r="BR13" s="24"/>
      <c r="BS13" s="24"/>
      <c r="BT13" s="90"/>
      <c r="BU13" s="91"/>
    </row>
    <row r="14" spans="1:73" s="2" customFormat="1" ht="12.75">
      <c r="A14" s="68" t="s">
        <v>5</v>
      </c>
      <c r="B14" s="26">
        <v>24.3</v>
      </c>
      <c r="C14" s="16" t="s">
        <v>6</v>
      </c>
      <c r="D14" s="16">
        <v>76.25</v>
      </c>
      <c r="E14" s="15">
        <v>485</v>
      </c>
      <c r="F14" s="16" t="s">
        <v>6</v>
      </c>
      <c r="G14" s="27">
        <v>1524.92</v>
      </c>
      <c r="H14" s="17">
        <v>9.1</v>
      </c>
      <c r="I14" s="16" t="s">
        <v>6</v>
      </c>
      <c r="J14" s="16">
        <v>28.93</v>
      </c>
      <c r="K14" s="17">
        <v>136.1</v>
      </c>
      <c r="L14" s="16" t="s">
        <v>6</v>
      </c>
      <c r="M14" s="27">
        <v>433.91</v>
      </c>
      <c r="N14" s="15">
        <v>3.6</v>
      </c>
      <c r="O14" s="16" t="s">
        <v>6</v>
      </c>
      <c r="P14" s="16">
        <v>1.5</v>
      </c>
      <c r="Q14" s="15">
        <v>74.9</v>
      </c>
      <c r="R14" s="16" t="s">
        <v>6</v>
      </c>
      <c r="S14" s="27">
        <v>22.48</v>
      </c>
      <c r="T14" s="17">
        <v>33.5</v>
      </c>
      <c r="U14" s="16" t="s">
        <v>6</v>
      </c>
      <c r="V14" s="16">
        <v>80.13</v>
      </c>
      <c r="W14" s="17">
        <v>502.1</v>
      </c>
      <c r="X14" s="16" t="s">
        <v>6</v>
      </c>
      <c r="Y14" s="27">
        <v>1202</v>
      </c>
      <c r="Z14" s="15">
        <v>0.6</v>
      </c>
      <c r="AA14" s="16" t="s">
        <v>6</v>
      </c>
      <c r="AB14" s="16">
        <v>2.35</v>
      </c>
      <c r="AC14" s="15">
        <v>20.4</v>
      </c>
      <c r="AD14" s="16" t="s">
        <v>6</v>
      </c>
      <c r="AE14" s="27">
        <v>82.4</v>
      </c>
      <c r="AF14" s="15">
        <v>87</v>
      </c>
      <c r="AG14" s="16" t="s">
        <v>6</v>
      </c>
      <c r="AH14" s="16">
        <v>300.76</v>
      </c>
      <c r="AI14" s="15">
        <v>1652.1</v>
      </c>
      <c r="AJ14" s="16" t="s">
        <v>6</v>
      </c>
      <c r="AK14" s="27">
        <v>6015.1</v>
      </c>
      <c r="AL14" s="15">
        <v>38.978</v>
      </c>
      <c r="AM14" s="16" t="s">
        <v>6</v>
      </c>
      <c r="AN14" s="16">
        <v>48.52</v>
      </c>
      <c r="AO14" s="15">
        <v>662.626</v>
      </c>
      <c r="AP14" s="16" t="s">
        <v>6</v>
      </c>
      <c r="AQ14" s="27">
        <v>824.77</v>
      </c>
      <c r="AR14" s="15">
        <v>6.9</v>
      </c>
      <c r="AS14" s="16" t="s">
        <v>6</v>
      </c>
      <c r="AT14" s="16">
        <v>4.92</v>
      </c>
      <c r="AU14" s="15">
        <v>137.7</v>
      </c>
      <c r="AV14" s="16" t="s">
        <v>6</v>
      </c>
      <c r="AW14" s="27">
        <v>98.38</v>
      </c>
      <c r="AX14" s="17">
        <v>1.3</v>
      </c>
      <c r="AY14" s="16" t="s">
        <v>6</v>
      </c>
      <c r="AZ14" s="16">
        <v>0.48</v>
      </c>
      <c r="BA14" s="17">
        <v>26.6</v>
      </c>
      <c r="BB14" s="16" t="s">
        <v>6</v>
      </c>
      <c r="BC14" s="27">
        <v>9.64</v>
      </c>
      <c r="BD14" s="17">
        <v>16.5</v>
      </c>
      <c r="BE14" s="16" t="s">
        <v>6</v>
      </c>
      <c r="BF14" s="16">
        <v>3.09</v>
      </c>
      <c r="BG14" s="17">
        <v>329.5</v>
      </c>
      <c r="BH14" s="16" t="s">
        <v>6</v>
      </c>
      <c r="BI14" s="27">
        <v>61.8</v>
      </c>
      <c r="BJ14" s="16">
        <v>109.7</v>
      </c>
      <c r="BK14" s="16" t="s">
        <v>6</v>
      </c>
      <c r="BL14" s="16">
        <v>114.05</v>
      </c>
      <c r="BM14" s="16">
        <v>1399.1</v>
      </c>
      <c r="BN14" s="16" t="s">
        <v>6</v>
      </c>
      <c r="BO14" s="27">
        <v>1749.87</v>
      </c>
      <c r="BP14" s="18">
        <v>331.278</v>
      </c>
      <c r="BQ14" s="18">
        <f>SUM(C14,I14,O14,U14,AA14,AG14,AM14,AS14,AY14,BE14,BK14)</f>
        <v>0</v>
      </c>
      <c r="BR14" s="18">
        <f aca="true" t="shared" si="0" ref="BR14:BR52">SUM(D14,J14,P14,V14,AB14,AH14,AN14,AT14,AZ14,BF14,BL14)</f>
        <v>660.9799999999999</v>
      </c>
      <c r="BS14" s="18">
        <v>5426.226</v>
      </c>
      <c r="BT14" s="92">
        <f>SUM(F14,L14,R14,X14,AD14,AJ14,AP14,AV14,BB14,BH14,BN14)</f>
        <v>0</v>
      </c>
      <c r="BU14" s="93">
        <f aca="true" t="shared" si="1" ref="BU14:BU52">SUM(G14,M14,S14,Y14,AE14,AK14,AQ14,AW14,BC14,BI14,BO14)</f>
        <v>12025.27</v>
      </c>
    </row>
    <row r="15" spans="1:73" ht="12.75">
      <c r="A15" s="66" t="s">
        <v>30</v>
      </c>
      <c r="B15" s="28" t="s">
        <v>6</v>
      </c>
      <c r="C15" s="12" t="s">
        <v>6</v>
      </c>
      <c r="D15" s="12"/>
      <c r="E15" s="12" t="s">
        <v>6</v>
      </c>
      <c r="F15" s="12" t="s">
        <v>6</v>
      </c>
      <c r="G15" s="29"/>
      <c r="H15" s="12" t="s">
        <v>6</v>
      </c>
      <c r="I15" s="12" t="s">
        <v>6</v>
      </c>
      <c r="J15" s="12"/>
      <c r="K15" s="12" t="s">
        <v>6</v>
      </c>
      <c r="L15" s="12" t="s">
        <v>6</v>
      </c>
      <c r="M15" s="29"/>
      <c r="N15" s="12" t="s">
        <v>6</v>
      </c>
      <c r="O15" s="12" t="s">
        <v>6</v>
      </c>
      <c r="P15" s="12"/>
      <c r="Q15" s="12" t="s">
        <v>6</v>
      </c>
      <c r="R15" s="12" t="s">
        <v>6</v>
      </c>
      <c r="S15" s="29"/>
      <c r="T15" s="12" t="s">
        <v>6</v>
      </c>
      <c r="U15" s="12" t="s">
        <v>6</v>
      </c>
      <c r="V15" s="12"/>
      <c r="W15" s="12" t="s">
        <v>6</v>
      </c>
      <c r="X15" s="12" t="s">
        <v>6</v>
      </c>
      <c r="Y15" s="29"/>
      <c r="Z15" s="12" t="s">
        <v>6</v>
      </c>
      <c r="AA15" s="12" t="s">
        <v>6</v>
      </c>
      <c r="AB15" s="12"/>
      <c r="AC15" s="12" t="s">
        <v>6</v>
      </c>
      <c r="AD15" s="12" t="s">
        <v>6</v>
      </c>
      <c r="AE15" s="29"/>
      <c r="AF15" s="12" t="s">
        <v>6</v>
      </c>
      <c r="AG15" s="12" t="s">
        <v>6</v>
      </c>
      <c r="AH15" s="12"/>
      <c r="AI15" s="12" t="s">
        <v>6</v>
      </c>
      <c r="AJ15" s="12" t="s">
        <v>6</v>
      </c>
      <c r="AK15" s="29"/>
      <c r="AL15" s="12" t="s">
        <v>6</v>
      </c>
      <c r="AM15" s="12" t="s">
        <v>6</v>
      </c>
      <c r="AN15" s="12"/>
      <c r="AO15" s="12" t="s">
        <v>6</v>
      </c>
      <c r="AP15" s="12" t="s">
        <v>6</v>
      </c>
      <c r="AQ15" s="29"/>
      <c r="AR15" s="11">
        <v>4</v>
      </c>
      <c r="AS15" s="12" t="s">
        <v>6</v>
      </c>
      <c r="AT15" s="12">
        <v>4.6</v>
      </c>
      <c r="AU15" s="11">
        <v>31.7</v>
      </c>
      <c r="AV15" s="12" t="s">
        <v>6</v>
      </c>
      <c r="AW15" s="29">
        <v>40</v>
      </c>
      <c r="AX15" s="12" t="s">
        <v>6</v>
      </c>
      <c r="AY15" s="12" t="s">
        <v>6</v>
      </c>
      <c r="AZ15" s="12"/>
      <c r="BA15" s="12" t="s">
        <v>6</v>
      </c>
      <c r="BB15" s="12" t="s">
        <v>6</v>
      </c>
      <c r="BC15" s="29"/>
      <c r="BD15" s="12" t="s">
        <v>6</v>
      </c>
      <c r="BE15" s="12" t="s">
        <v>6</v>
      </c>
      <c r="BF15" s="12"/>
      <c r="BG15" s="12" t="s">
        <v>6</v>
      </c>
      <c r="BH15" s="12" t="s">
        <v>6</v>
      </c>
      <c r="BI15" s="29"/>
      <c r="BJ15" s="12">
        <v>0.2</v>
      </c>
      <c r="BK15" s="12" t="s">
        <v>6</v>
      </c>
      <c r="BL15" s="12">
        <v>1.74</v>
      </c>
      <c r="BM15" s="12">
        <v>6.8</v>
      </c>
      <c r="BN15" s="12" t="s">
        <v>6</v>
      </c>
      <c r="BO15" s="29">
        <v>43.5</v>
      </c>
      <c r="BP15" s="94">
        <v>4.2</v>
      </c>
      <c r="BQ15" s="94">
        <f aca="true" t="shared" si="2" ref="BQ15:BQ52">SUM(C15,I15,O15,U15,AA15,AG15,AM15,AS15,AY15,BE15,BK15)</f>
        <v>0</v>
      </c>
      <c r="BR15" s="94">
        <f t="shared" si="0"/>
        <v>6.34</v>
      </c>
      <c r="BS15" s="94">
        <v>38.5</v>
      </c>
      <c r="BT15" s="95">
        <f aca="true" t="shared" si="3" ref="BT15:BT52">SUM(F15,L15,R15,X15,AD15,AJ15,AP15,AV15,BB15,BH15,BN15)</f>
        <v>0</v>
      </c>
      <c r="BU15" s="96">
        <f t="shared" si="1"/>
        <v>83.5</v>
      </c>
    </row>
    <row r="16" spans="1:73" s="2" customFormat="1" ht="12.75">
      <c r="A16" s="68" t="s">
        <v>31</v>
      </c>
      <c r="B16" s="26">
        <v>15.9</v>
      </c>
      <c r="C16" s="16" t="s">
        <v>6</v>
      </c>
      <c r="D16" s="16">
        <v>16.48</v>
      </c>
      <c r="E16" s="15">
        <v>253</v>
      </c>
      <c r="F16" s="16" t="s">
        <v>6</v>
      </c>
      <c r="G16" s="27">
        <v>260.05</v>
      </c>
      <c r="H16" s="15">
        <v>29.8</v>
      </c>
      <c r="I16" s="16" t="s">
        <v>6</v>
      </c>
      <c r="J16" s="16">
        <v>30.95</v>
      </c>
      <c r="K16" s="15">
        <v>614.2</v>
      </c>
      <c r="L16" s="16" t="s">
        <v>6</v>
      </c>
      <c r="M16" s="27">
        <v>641.45</v>
      </c>
      <c r="N16" s="15">
        <v>20.5</v>
      </c>
      <c r="O16" s="16" t="s">
        <v>6</v>
      </c>
      <c r="P16" s="16">
        <v>21.28</v>
      </c>
      <c r="Q16" s="15">
        <v>351.3</v>
      </c>
      <c r="R16" s="16" t="s">
        <v>6</v>
      </c>
      <c r="S16" s="27">
        <v>337.35</v>
      </c>
      <c r="T16" s="17">
        <v>10.9</v>
      </c>
      <c r="U16" s="16" t="s">
        <v>6</v>
      </c>
      <c r="V16" s="16">
        <v>11.29</v>
      </c>
      <c r="W16" s="17">
        <v>149.7</v>
      </c>
      <c r="X16" s="16" t="s">
        <v>6</v>
      </c>
      <c r="Y16" s="27">
        <v>154.39</v>
      </c>
      <c r="Z16" s="15">
        <v>21.2</v>
      </c>
      <c r="AA16" s="16" t="s">
        <v>6</v>
      </c>
      <c r="AB16" s="16">
        <v>22.85</v>
      </c>
      <c r="AC16" s="15">
        <v>13.2</v>
      </c>
      <c r="AD16" s="16" t="s">
        <v>6</v>
      </c>
      <c r="AE16" s="27">
        <v>18.62</v>
      </c>
      <c r="AF16" s="15">
        <v>16.3</v>
      </c>
      <c r="AG16" s="16" t="s">
        <v>6</v>
      </c>
      <c r="AH16" s="16">
        <v>16.95</v>
      </c>
      <c r="AI16" s="15">
        <v>379.5</v>
      </c>
      <c r="AJ16" s="16" t="s">
        <v>6</v>
      </c>
      <c r="AK16" s="27">
        <v>397.74</v>
      </c>
      <c r="AL16" s="15">
        <v>7</v>
      </c>
      <c r="AM16" s="16" t="s">
        <v>6</v>
      </c>
      <c r="AN16" s="16">
        <v>8.12</v>
      </c>
      <c r="AO16" s="15">
        <v>19.3</v>
      </c>
      <c r="AP16" s="16" t="s">
        <v>6</v>
      </c>
      <c r="AQ16" s="27">
        <v>23.97</v>
      </c>
      <c r="AR16" s="15">
        <v>86.6</v>
      </c>
      <c r="AS16" s="16" t="s">
        <v>6</v>
      </c>
      <c r="AT16" s="16">
        <v>89.38</v>
      </c>
      <c r="AU16" s="15">
        <v>589.7</v>
      </c>
      <c r="AV16" s="16" t="s">
        <v>6</v>
      </c>
      <c r="AW16" s="27">
        <v>783.4</v>
      </c>
      <c r="AX16" s="17">
        <v>8.9</v>
      </c>
      <c r="AY16" s="16" t="s">
        <v>6</v>
      </c>
      <c r="AZ16" s="16">
        <v>9.25</v>
      </c>
      <c r="BA16" s="17">
        <v>34.3</v>
      </c>
      <c r="BB16" s="27" t="s">
        <v>6</v>
      </c>
      <c r="BC16" s="27">
        <v>36.39</v>
      </c>
      <c r="BD16" s="17">
        <v>3.6</v>
      </c>
      <c r="BE16" s="16" t="s">
        <v>6</v>
      </c>
      <c r="BF16" s="16">
        <v>4.26</v>
      </c>
      <c r="BG16" s="17">
        <v>20.8</v>
      </c>
      <c r="BH16" s="16" t="s">
        <v>6</v>
      </c>
      <c r="BI16" s="27">
        <v>33.5</v>
      </c>
      <c r="BJ16" s="16">
        <v>34.7</v>
      </c>
      <c r="BK16" s="16" t="s">
        <v>6</v>
      </c>
      <c r="BL16" s="16">
        <v>35.18</v>
      </c>
      <c r="BM16" s="16">
        <v>2144.8</v>
      </c>
      <c r="BN16" s="16" t="s">
        <v>6</v>
      </c>
      <c r="BO16" s="27">
        <v>358.7</v>
      </c>
      <c r="BP16" s="18">
        <v>255.2</v>
      </c>
      <c r="BQ16" s="18">
        <f t="shared" si="2"/>
        <v>0</v>
      </c>
      <c r="BR16" s="18">
        <f t="shared" si="0"/>
        <v>265.99</v>
      </c>
      <c r="BS16" s="18">
        <v>4569.9</v>
      </c>
      <c r="BT16" s="92">
        <f t="shared" si="3"/>
        <v>0</v>
      </c>
      <c r="BU16" s="93">
        <f t="shared" si="1"/>
        <v>3045.5599999999995</v>
      </c>
    </row>
    <row r="17" spans="1:73" ht="12.75">
      <c r="A17" s="66" t="s">
        <v>32</v>
      </c>
      <c r="B17" s="30">
        <v>55.3</v>
      </c>
      <c r="C17" s="12" t="s">
        <v>6</v>
      </c>
      <c r="D17" s="12">
        <v>56.11</v>
      </c>
      <c r="E17" s="11">
        <v>1198.6</v>
      </c>
      <c r="F17" s="12" t="s">
        <v>6</v>
      </c>
      <c r="G17" s="29">
        <v>1271.54</v>
      </c>
      <c r="H17" s="11">
        <v>38.7</v>
      </c>
      <c r="I17" s="12" t="s">
        <v>6</v>
      </c>
      <c r="J17" s="12">
        <v>39.58</v>
      </c>
      <c r="K17" s="11">
        <v>689.9</v>
      </c>
      <c r="L17" s="12" t="s">
        <v>6</v>
      </c>
      <c r="M17" s="29">
        <v>734.99</v>
      </c>
      <c r="N17" s="11">
        <v>62.2</v>
      </c>
      <c r="O17" s="12" t="s">
        <v>6</v>
      </c>
      <c r="P17" s="12">
        <v>62.95</v>
      </c>
      <c r="Q17" s="11">
        <v>1080.1</v>
      </c>
      <c r="R17" s="12" t="s">
        <v>6</v>
      </c>
      <c r="S17" s="29">
        <v>1155.12</v>
      </c>
      <c r="T17" s="13">
        <v>58.3</v>
      </c>
      <c r="U17" s="12" t="s">
        <v>6</v>
      </c>
      <c r="V17" s="12">
        <v>59</v>
      </c>
      <c r="W17" s="13">
        <v>766.6</v>
      </c>
      <c r="X17" s="12" t="s">
        <v>6</v>
      </c>
      <c r="Y17" s="29">
        <v>825.26</v>
      </c>
      <c r="Z17" s="11">
        <v>9.3</v>
      </c>
      <c r="AA17" s="12" t="s">
        <v>6</v>
      </c>
      <c r="AB17" s="12">
        <v>9.93</v>
      </c>
      <c r="AC17" s="11">
        <v>63.5</v>
      </c>
      <c r="AD17" s="12" t="s">
        <v>6</v>
      </c>
      <c r="AE17" s="29">
        <v>82.14</v>
      </c>
      <c r="AF17" s="11">
        <v>46.5</v>
      </c>
      <c r="AG17" s="12" t="s">
        <v>6</v>
      </c>
      <c r="AH17" s="12">
        <v>47.18</v>
      </c>
      <c r="AI17" s="11">
        <v>1043.7</v>
      </c>
      <c r="AJ17" s="12" t="s">
        <v>6</v>
      </c>
      <c r="AK17" s="29">
        <v>1104.76</v>
      </c>
      <c r="AL17" s="11">
        <v>53</v>
      </c>
      <c r="AM17" s="12" t="s">
        <v>6</v>
      </c>
      <c r="AN17" s="12">
        <v>53.81</v>
      </c>
      <c r="AO17" s="11">
        <v>972</v>
      </c>
      <c r="AP17" s="12" t="s">
        <v>6</v>
      </c>
      <c r="AQ17" s="29">
        <v>1236.74</v>
      </c>
      <c r="AR17" s="11">
        <v>313.6</v>
      </c>
      <c r="AS17" s="12" t="s">
        <v>6</v>
      </c>
      <c r="AT17" s="12">
        <v>315.17</v>
      </c>
      <c r="AU17" s="11">
        <v>5387.2</v>
      </c>
      <c r="AV17" s="12" t="s">
        <v>6</v>
      </c>
      <c r="AW17" s="29">
        <v>6101.69</v>
      </c>
      <c r="AX17" s="13">
        <v>0.3</v>
      </c>
      <c r="AY17" s="12" t="s">
        <v>6</v>
      </c>
      <c r="AZ17" s="12">
        <v>0.46</v>
      </c>
      <c r="BA17" s="13">
        <v>7</v>
      </c>
      <c r="BB17" s="12" t="s">
        <v>6</v>
      </c>
      <c r="BC17" s="29">
        <v>9.54</v>
      </c>
      <c r="BD17" s="12" t="s">
        <v>6</v>
      </c>
      <c r="BE17" s="12" t="s">
        <v>6</v>
      </c>
      <c r="BF17" s="12"/>
      <c r="BG17" s="12" t="s">
        <v>6</v>
      </c>
      <c r="BH17" s="12" t="s">
        <v>6</v>
      </c>
      <c r="BI17" s="29"/>
      <c r="BJ17" s="12">
        <v>198.9</v>
      </c>
      <c r="BK17" s="12" t="s">
        <v>6</v>
      </c>
      <c r="BL17" s="12">
        <v>212.84</v>
      </c>
      <c r="BM17" s="12">
        <v>2698.1</v>
      </c>
      <c r="BN17" s="12" t="s">
        <v>6</v>
      </c>
      <c r="BO17" s="29">
        <v>3030.61</v>
      </c>
      <c r="BP17" s="94">
        <v>836</v>
      </c>
      <c r="BQ17" s="94">
        <f t="shared" si="2"/>
        <v>0</v>
      </c>
      <c r="BR17" s="94">
        <f t="shared" si="0"/>
        <v>857.0300000000001</v>
      </c>
      <c r="BS17" s="94">
        <v>13906.8</v>
      </c>
      <c r="BT17" s="95">
        <f t="shared" si="3"/>
        <v>0</v>
      </c>
      <c r="BU17" s="96">
        <f t="shared" si="1"/>
        <v>15552.39</v>
      </c>
    </row>
    <row r="18" spans="1:73" s="2" customFormat="1" ht="12.75">
      <c r="A18" s="68" t="s">
        <v>49</v>
      </c>
      <c r="B18" s="26">
        <v>25.2</v>
      </c>
      <c r="C18" s="15">
        <v>26.7</v>
      </c>
      <c r="D18" s="15">
        <v>28.53</v>
      </c>
      <c r="E18" s="15">
        <v>374.5</v>
      </c>
      <c r="F18" s="15">
        <v>439.5</v>
      </c>
      <c r="G18" s="31">
        <v>502.94</v>
      </c>
      <c r="H18" s="15">
        <v>13.7</v>
      </c>
      <c r="I18" s="15">
        <v>14.7</v>
      </c>
      <c r="J18" s="15">
        <v>15.54</v>
      </c>
      <c r="K18" s="15">
        <v>227.8</v>
      </c>
      <c r="L18" s="15">
        <v>257.7</v>
      </c>
      <c r="M18" s="31">
        <v>282.02</v>
      </c>
      <c r="N18" s="15">
        <v>16.095</v>
      </c>
      <c r="O18" s="15">
        <v>18.4</v>
      </c>
      <c r="P18" s="15">
        <v>18.91</v>
      </c>
      <c r="Q18" s="15">
        <v>268.9</v>
      </c>
      <c r="R18" s="15">
        <v>306</v>
      </c>
      <c r="S18" s="31">
        <v>329.98</v>
      </c>
      <c r="T18" s="17">
        <v>23.9</v>
      </c>
      <c r="U18" s="17">
        <v>25.2</v>
      </c>
      <c r="V18" s="17">
        <v>25.77</v>
      </c>
      <c r="W18" s="17">
        <v>217.3</v>
      </c>
      <c r="X18" s="17">
        <v>249.1</v>
      </c>
      <c r="Y18" s="35">
        <v>252.2</v>
      </c>
      <c r="Z18" s="15">
        <v>10.6</v>
      </c>
      <c r="AA18" s="15">
        <v>10.8</v>
      </c>
      <c r="AB18" s="15">
        <v>10.65</v>
      </c>
      <c r="AC18" s="15">
        <v>96.6</v>
      </c>
      <c r="AD18" s="15">
        <v>99.7</v>
      </c>
      <c r="AE18" s="31">
        <v>118.62</v>
      </c>
      <c r="AF18" s="15">
        <v>41.3</v>
      </c>
      <c r="AG18" s="15">
        <v>42.9</v>
      </c>
      <c r="AH18" s="15">
        <v>44.57</v>
      </c>
      <c r="AI18" s="15">
        <v>600.6</v>
      </c>
      <c r="AJ18" s="15">
        <v>627.9</v>
      </c>
      <c r="AK18" s="31">
        <v>718.54</v>
      </c>
      <c r="AL18" s="15">
        <v>9.1</v>
      </c>
      <c r="AM18" s="15">
        <v>11.2</v>
      </c>
      <c r="AN18" s="15">
        <v>13.94</v>
      </c>
      <c r="AO18" s="15">
        <v>160.3</v>
      </c>
      <c r="AP18" s="15">
        <v>174.2</v>
      </c>
      <c r="AQ18" s="31">
        <v>222.21</v>
      </c>
      <c r="AR18" s="15">
        <v>32.6</v>
      </c>
      <c r="AS18" s="15">
        <v>36.4</v>
      </c>
      <c r="AT18" s="15">
        <v>41.2</v>
      </c>
      <c r="AU18" s="15">
        <v>449.8</v>
      </c>
      <c r="AV18" s="15">
        <v>526.3</v>
      </c>
      <c r="AW18" s="31">
        <v>579.18</v>
      </c>
      <c r="AX18" s="17">
        <v>3.6</v>
      </c>
      <c r="AY18" s="17">
        <v>3.7</v>
      </c>
      <c r="AZ18" s="17">
        <v>3.55</v>
      </c>
      <c r="BA18" s="17">
        <v>32.4</v>
      </c>
      <c r="BB18" s="17">
        <v>36.7</v>
      </c>
      <c r="BC18" s="35">
        <v>35.61</v>
      </c>
      <c r="BD18" s="16" t="s">
        <v>6</v>
      </c>
      <c r="BE18" s="16" t="s">
        <v>6</v>
      </c>
      <c r="BF18" s="16"/>
      <c r="BG18" s="16" t="s">
        <v>6</v>
      </c>
      <c r="BH18" s="16" t="s">
        <v>6</v>
      </c>
      <c r="BI18" s="27"/>
      <c r="BJ18" s="16">
        <v>139.5</v>
      </c>
      <c r="BK18" s="16" t="s">
        <v>6</v>
      </c>
      <c r="BL18" s="16">
        <v>148.89</v>
      </c>
      <c r="BM18" s="16">
        <v>1172.9</v>
      </c>
      <c r="BN18" s="16" t="s">
        <v>6</v>
      </c>
      <c r="BO18" s="27">
        <v>1541.33</v>
      </c>
      <c r="BP18" s="18">
        <v>315.395</v>
      </c>
      <c r="BQ18" s="18">
        <f t="shared" si="2"/>
        <v>189.99999999999997</v>
      </c>
      <c r="BR18" s="18">
        <f t="shared" si="0"/>
        <v>351.55</v>
      </c>
      <c r="BS18" s="18">
        <v>3601.1</v>
      </c>
      <c r="BT18" s="92">
        <f t="shared" si="3"/>
        <v>2717.0999999999995</v>
      </c>
      <c r="BU18" s="93">
        <f t="shared" si="1"/>
        <v>4582.63</v>
      </c>
    </row>
    <row r="19" spans="1:73" ht="12.75">
      <c r="A19" s="66" t="s">
        <v>7</v>
      </c>
      <c r="B19" s="28" t="s">
        <v>6</v>
      </c>
      <c r="C19" s="12" t="s">
        <v>6</v>
      </c>
      <c r="D19" s="12"/>
      <c r="E19" s="12" t="s">
        <v>6</v>
      </c>
      <c r="F19" s="12" t="s">
        <v>6</v>
      </c>
      <c r="G19" s="29"/>
      <c r="H19" s="12" t="s">
        <v>6</v>
      </c>
      <c r="I19" s="12" t="s">
        <v>6</v>
      </c>
      <c r="J19" s="12"/>
      <c r="K19" s="12" t="s">
        <v>6</v>
      </c>
      <c r="L19" s="12" t="s">
        <v>6</v>
      </c>
      <c r="M19" s="29"/>
      <c r="N19" s="12" t="s">
        <v>6</v>
      </c>
      <c r="O19" s="12" t="s">
        <v>6</v>
      </c>
      <c r="P19" s="12"/>
      <c r="Q19" s="12" t="s">
        <v>6</v>
      </c>
      <c r="R19" s="12" t="s">
        <v>6</v>
      </c>
      <c r="S19" s="29"/>
      <c r="T19" s="12" t="s">
        <v>6</v>
      </c>
      <c r="U19" s="12" t="s">
        <v>6</v>
      </c>
      <c r="V19" s="12"/>
      <c r="W19" s="12" t="s">
        <v>6</v>
      </c>
      <c r="X19" s="12" t="s">
        <v>6</v>
      </c>
      <c r="Y19" s="29"/>
      <c r="Z19" s="12" t="s">
        <v>6</v>
      </c>
      <c r="AA19" s="12" t="s">
        <v>6</v>
      </c>
      <c r="AB19" s="12"/>
      <c r="AC19" s="12" t="s">
        <v>6</v>
      </c>
      <c r="AD19" s="12" t="s">
        <v>6</v>
      </c>
      <c r="AE19" s="29"/>
      <c r="AF19" s="12" t="s">
        <v>6</v>
      </c>
      <c r="AG19" s="12" t="s">
        <v>6</v>
      </c>
      <c r="AH19" s="12"/>
      <c r="AI19" s="12" t="s">
        <v>6</v>
      </c>
      <c r="AJ19" s="12" t="s">
        <v>6</v>
      </c>
      <c r="AK19" s="29"/>
      <c r="AL19" s="12" t="s">
        <v>6</v>
      </c>
      <c r="AM19" s="12" t="s">
        <v>6</v>
      </c>
      <c r="AN19" s="12"/>
      <c r="AO19" s="12" t="s">
        <v>6</v>
      </c>
      <c r="AP19" s="12" t="s">
        <v>6</v>
      </c>
      <c r="AQ19" s="29"/>
      <c r="AR19" s="12" t="s">
        <v>6</v>
      </c>
      <c r="AS19" s="12" t="s">
        <v>6</v>
      </c>
      <c r="AT19" s="12"/>
      <c r="AU19" s="12" t="s">
        <v>6</v>
      </c>
      <c r="AV19" s="12" t="s">
        <v>6</v>
      </c>
      <c r="AW19" s="29"/>
      <c r="AX19" s="12" t="s">
        <v>6</v>
      </c>
      <c r="AY19" s="12" t="s">
        <v>6</v>
      </c>
      <c r="AZ19" s="12"/>
      <c r="BA19" s="12" t="s">
        <v>6</v>
      </c>
      <c r="BB19" s="12" t="s">
        <v>6</v>
      </c>
      <c r="BC19" s="29"/>
      <c r="BD19" s="12" t="s">
        <v>6</v>
      </c>
      <c r="BE19" s="12" t="s">
        <v>6</v>
      </c>
      <c r="BF19" s="12"/>
      <c r="BG19" s="12" t="s">
        <v>6</v>
      </c>
      <c r="BH19" s="12" t="s">
        <v>6</v>
      </c>
      <c r="BI19" s="29"/>
      <c r="BJ19" s="12">
        <v>5.7</v>
      </c>
      <c r="BK19" s="12" t="s">
        <v>6</v>
      </c>
      <c r="BL19" s="12">
        <v>6.5</v>
      </c>
      <c r="BM19" s="12">
        <v>57.8</v>
      </c>
      <c r="BN19" s="12" t="s">
        <v>6</v>
      </c>
      <c r="BO19" s="29">
        <v>78.2</v>
      </c>
      <c r="BP19" s="94">
        <v>5.7</v>
      </c>
      <c r="BQ19" s="94">
        <f t="shared" si="2"/>
        <v>0</v>
      </c>
      <c r="BR19" s="94">
        <f t="shared" si="0"/>
        <v>6.5</v>
      </c>
      <c r="BS19" s="94">
        <v>57.8</v>
      </c>
      <c r="BT19" s="95">
        <f t="shared" si="3"/>
        <v>0</v>
      </c>
      <c r="BU19" s="96">
        <f t="shared" si="1"/>
        <v>78.2</v>
      </c>
    </row>
    <row r="20" spans="1:73" s="2" customFormat="1" ht="12.75">
      <c r="A20" s="68" t="s">
        <v>33</v>
      </c>
      <c r="B20" s="26">
        <v>65.8</v>
      </c>
      <c r="C20" s="15">
        <v>72</v>
      </c>
      <c r="D20" s="15">
        <v>73.07</v>
      </c>
      <c r="E20" s="15">
        <v>1143.6</v>
      </c>
      <c r="F20" s="15">
        <v>1236.3</v>
      </c>
      <c r="G20" s="31">
        <v>1270.56</v>
      </c>
      <c r="H20" s="15">
        <v>25.6</v>
      </c>
      <c r="I20" s="15">
        <v>28.2</v>
      </c>
      <c r="J20" s="15">
        <v>28.21</v>
      </c>
      <c r="K20" s="15">
        <v>473.8</v>
      </c>
      <c r="L20" s="15">
        <v>553.6</v>
      </c>
      <c r="M20" s="31">
        <v>560.74</v>
      </c>
      <c r="N20" s="15">
        <v>19.8</v>
      </c>
      <c r="O20" s="15">
        <v>21.1</v>
      </c>
      <c r="P20" s="15">
        <v>21.11</v>
      </c>
      <c r="Q20" s="15">
        <v>356.7</v>
      </c>
      <c r="R20" s="15">
        <v>387.4</v>
      </c>
      <c r="S20" s="31">
        <v>390.21</v>
      </c>
      <c r="T20" s="17">
        <v>49.5</v>
      </c>
      <c r="U20" s="17">
        <v>54.5</v>
      </c>
      <c r="V20" s="17">
        <v>65.41</v>
      </c>
      <c r="W20" s="17">
        <v>466.2</v>
      </c>
      <c r="X20" s="17">
        <v>592.5</v>
      </c>
      <c r="Y20" s="35">
        <v>717.25</v>
      </c>
      <c r="Z20" s="16" t="s">
        <v>6</v>
      </c>
      <c r="AA20" s="16" t="s">
        <v>6</v>
      </c>
      <c r="AB20" s="16"/>
      <c r="AC20" s="16" t="s">
        <v>6</v>
      </c>
      <c r="AD20" s="16" t="s">
        <v>6</v>
      </c>
      <c r="AE20" s="27"/>
      <c r="AF20" s="15">
        <v>33.8</v>
      </c>
      <c r="AG20" s="15">
        <v>38.8</v>
      </c>
      <c r="AH20" s="15">
        <v>42.09</v>
      </c>
      <c r="AI20" s="15">
        <v>841.3</v>
      </c>
      <c r="AJ20" s="15">
        <v>978.4</v>
      </c>
      <c r="AK20" s="31">
        <v>1092.48</v>
      </c>
      <c r="AL20" s="15">
        <v>43.4</v>
      </c>
      <c r="AM20" s="15">
        <v>62</v>
      </c>
      <c r="AN20" s="15">
        <v>61.3</v>
      </c>
      <c r="AO20" s="15">
        <v>1078.6</v>
      </c>
      <c r="AP20" s="15">
        <v>1514.1</v>
      </c>
      <c r="AQ20" s="31">
        <v>1562.2</v>
      </c>
      <c r="AR20" s="15">
        <v>60.1</v>
      </c>
      <c r="AS20" s="15">
        <v>65.3</v>
      </c>
      <c r="AT20" s="15">
        <v>80.7</v>
      </c>
      <c r="AU20" s="15">
        <v>1657</v>
      </c>
      <c r="AV20" s="15">
        <v>1881.8</v>
      </c>
      <c r="AW20" s="31">
        <v>2395.54</v>
      </c>
      <c r="AX20" s="16" t="s">
        <v>6</v>
      </c>
      <c r="AY20" s="16" t="s">
        <v>6</v>
      </c>
      <c r="AZ20" s="16"/>
      <c r="BA20" s="16" t="s">
        <v>6</v>
      </c>
      <c r="BB20" s="16" t="s">
        <v>6</v>
      </c>
      <c r="BC20" s="27"/>
      <c r="BD20" s="16" t="s">
        <v>6</v>
      </c>
      <c r="BE20" s="16" t="s">
        <v>6</v>
      </c>
      <c r="BF20" s="16"/>
      <c r="BG20" s="16" t="s">
        <v>6</v>
      </c>
      <c r="BH20" s="16" t="s">
        <v>6</v>
      </c>
      <c r="BI20" s="27"/>
      <c r="BJ20" s="16">
        <v>108.8</v>
      </c>
      <c r="BK20" s="16" t="s">
        <v>6</v>
      </c>
      <c r="BL20" s="16">
        <v>145.74</v>
      </c>
      <c r="BM20" s="16">
        <v>1238.2</v>
      </c>
      <c r="BN20" s="16" t="s">
        <v>6</v>
      </c>
      <c r="BO20" s="27">
        <v>2060.83</v>
      </c>
      <c r="BP20" s="18">
        <v>406.8</v>
      </c>
      <c r="BQ20" s="18">
        <f t="shared" si="2"/>
        <v>341.90000000000003</v>
      </c>
      <c r="BR20" s="18">
        <f t="shared" si="0"/>
        <v>517.63</v>
      </c>
      <c r="BS20" s="18">
        <v>7255.5</v>
      </c>
      <c r="BT20" s="92">
        <f t="shared" si="3"/>
        <v>7144.1</v>
      </c>
      <c r="BU20" s="93">
        <f t="shared" si="1"/>
        <v>10049.81</v>
      </c>
    </row>
    <row r="21" spans="1:73" ht="12.75">
      <c r="A21" s="66" t="s">
        <v>8</v>
      </c>
      <c r="B21" s="30">
        <v>13</v>
      </c>
      <c r="C21" s="11">
        <v>14.6</v>
      </c>
      <c r="D21" s="11">
        <v>17.81</v>
      </c>
      <c r="E21" s="11">
        <v>143.2</v>
      </c>
      <c r="F21" s="11">
        <v>255.2</v>
      </c>
      <c r="G21" s="32">
        <v>281.51</v>
      </c>
      <c r="H21" s="11">
        <v>12.2</v>
      </c>
      <c r="I21" s="11">
        <v>13.8</v>
      </c>
      <c r="J21" s="11">
        <v>14.07</v>
      </c>
      <c r="K21" s="11">
        <v>218.3</v>
      </c>
      <c r="L21" s="11">
        <v>262.4</v>
      </c>
      <c r="M21" s="32">
        <v>269.75</v>
      </c>
      <c r="N21" s="11">
        <v>25.7</v>
      </c>
      <c r="O21" s="11">
        <v>30.3</v>
      </c>
      <c r="P21" s="11">
        <v>29.95</v>
      </c>
      <c r="Q21" s="11">
        <v>487.7</v>
      </c>
      <c r="R21" s="11">
        <v>531.9</v>
      </c>
      <c r="S21" s="32">
        <v>584.28</v>
      </c>
      <c r="T21" s="13">
        <v>15.9</v>
      </c>
      <c r="U21" s="13">
        <v>18.2</v>
      </c>
      <c r="V21" s="13">
        <v>18.76</v>
      </c>
      <c r="W21" s="13">
        <v>118.6</v>
      </c>
      <c r="X21" s="13">
        <v>145.3</v>
      </c>
      <c r="Y21" s="39">
        <v>139.69</v>
      </c>
      <c r="Z21" s="11">
        <v>10.6</v>
      </c>
      <c r="AA21" s="11">
        <v>12.7</v>
      </c>
      <c r="AB21" s="11">
        <v>13.81</v>
      </c>
      <c r="AC21" s="11">
        <v>64.3</v>
      </c>
      <c r="AD21" s="11">
        <v>79</v>
      </c>
      <c r="AE21" s="32">
        <v>91.37</v>
      </c>
      <c r="AF21" s="11">
        <v>22.6</v>
      </c>
      <c r="AG21" s="11">
        <v>27.2</v>
      </c>
      <c r="AH21" s="11">
        <v>27.07</v>
      </c>
      <c r="AI21" s="11">
        <v>379.8</v>
      </c>
      <c r="AJ21" s="11">
        <v>392.4</v>
      </c>
      <c r="AK21" s="32">
        <v>417.44</v>
      </c>
      <c r="AL21" s="11">
        <v>18.4</v>
      </c>
      <c r="AM21" s="11">
        <v>22.2</v>
      </c>
      <c r="AN21" s="11">
        <v>27.45</v>
      </c>
      <c r="AO21" s="11">
        <v>330.3</v>
      </c>
      <c r="AP21" s="11">
        <v>453.9</v>
      </c>
      <c r="AQ21" s="32">
        <v>589.83</v>
      </c>
      <c r="AR21" s="11">
        <v>23</v>
      </c>
      <c r="AS21" s="11">
        <v>26.8</v>
      </c>
      <c r="AT21" s="11">
        <v>27.82</v>
      </c>
      <c r="AU21" s="11">
        <v>494.8</v>
      </c>
      <c r="AV21" s="11">
        <v>598.2</v>
      </c>
      <c r="AW21" s="32">
        <v>618.85</v>
      </c>
      <c r="AX21" s="12" t="s">
        <v>6</v>
      </c>
      <c r="AY21" s="12" t="s">
        <v>6</v>
      </c>
      <c r="AZ21" s="12"/>
      <c r="BA21" s="12" t="s">
        <v>6</v>
      </c>
      <c r="BB21" s="12" t="s">
        <v>6</v>
      </c>
      <c r="BC21" s="29"/>
      <c r="BD21" s="12" t="s">
        <v>6</v>
      </c>
      <c r="BE21" s="12" t="s">
        <v>6</v>
      </c>
      <c r="BF21" s="12"/>
      <c r="BG21" s="12" t="s">
        <v>6</v>
      </c>
      <c r="BH21" s="12" t="s">
        <v>6</v>
      </c>
      <c r="BI21" s="29"/>
      <c r="BJ21" s="12">
        <v>159.4</v>
      </c>
      <c r="BK21" s="12" t="s">
        <v>6</v>
      </c>
      <c r="BL21" s="12">
        <v>180.03</v>
      </c>
      <c r="BM21" s="12">
        <v>1750</v>
      </c>
      <c r="BN21" s="12" t="s">
        <v>6</v>
      </c>
      <c r="BO21" s="29">
        <v>2075.7</v>
      </c>
      <c r="BP21" s="94">
        <v>300.9</v>
      </c>
      <c r="BQ21" s="94">
        <f t="shared" si="2"/>
        <v>165.8</v>
      </c>
      <c r="BR21" s="94">
        <f t="shared" si="0"/>
        <v>356.77</v>
      </c>
      <c r="BS21" s="94">
        <v>3987</v>
      </c>
      <c r="BT21" s="95">
        <f t="shared" si="3"/>
        <v>2718.3</v>
      </c>
      <c r="BU21" s="96">
        <f t="shared" si="1"/>
        <v>5068.42</v>
      </c>
    </row>
    <row r="22" spans="1:73" s="2" customFormat="1" ht="12.75">
      <c r="A22" s="68" t="s">
        <v>34</v>
      </c>
      <c r="B22" s="26">
        <v>1.1</v>
      </c>
      <c r="C22" s="15">
        <v>1</v>
      </c>
      <c r="D22" s="15">
        <v>1.07</v>
      </c>
      <c r="E22" s="15">
        <v>20.5</v>
      </c>
      <c r="F22" s="15">
        <v>25.1</v>
      </c>
      <c r="G22" s="31">
        <v>25.56</v>
      </c>
      <c r="H22" s="17">
        <v>4.6</v>
      </c>
      <c r="I22" s="17">
        <v>4.5</v>
      </c>
      <c r="J22" s="17">
        <v>4.58</v>
      </c>
      <c r="K22" s="17">
        <v>144.7</v>
      </c>
      <c r="L22" s="17">
        <v>144.2</v>
      </c>
      <c r="M22" s="35">
        <v>148.85</v>
      </c>
      <c r="N22" s="17">
        <v>2.9</v>
      </c>
      <c r="O22" s="17">
        <v>3</v>
      </c>
      <c r="P22" s="17">
        <v>3.1</v>
      </c>
      <c r="Q22" s="17">
        <v>56.6</v>
      </c>
      <c r="R22" s="17">
        <v>60.7</v>
      </c>
      <c r="S22" s="35">
        <v>63.24</v>
      </c>
      <c r="T22" s="17">
        <v>2.4</v>
      </c>
      <c r="U22" s="17">
        <v>2.4</v>
      </c>
      <c r="V22" s="17"/>
      <c r="W22" s="17">
        <v>28.1</v>
      </c>
      <c r="X22" s="17">
        <v>29.6</v>
      </c>
      <c r="Y22" s="35"/>
      <c r="Z22" s="15">
        <v>21.7</v>
      </c>
      <c r="AA22" s="15">
        <v>22.8</v>
      </c>
      <c r="AB22" s="15">
        <v>23.15</v>
      </c>
      <c r="AC22" s="15">
        <v>237.3</v>
      </c>
      <c r="AD22" s="15">
        <v>254.2</v>
      </c>
      <c r="AE22" s="31">
        <v>258.35</v>
      </c>
      <c r="AF22" s="15">
        <v>10.1</v>
      </c>
      <c r="AG22" s="15">
        <v>9.9</v>
      </c>
      <c r="AH22" s="15">
        <v>10</v>
      </c>
      <c r="AI22" s="15">
        <v>383.8</v>
      </c>
      <c r="AJ22" s="15">
        <v>388.4</v>
      </c>
      <c r="AK22" s="31">
        <v>400</v>
      </c>
      <c r="AL22" s="15">
        <v>2</v>
      </c>
      <c r="AM22" s="15">
        <v>2.2</v>
      </c>
      <c r="AN22" s="15">
        <v>2.2</v>
      </c>
      <c r="AO22" s="15">
        <v>33.9</v>
      </c>
      <c r="AP22" s="15">
        <v>35.9</v>
      </c>
      <c r="AQ22" s="31">
        <v>36.3</v>
      </c>
      <c r="AR22" s="15">
        <v>16</v>
      </c>
      <c r="AS22" s="15">
        <v>15.3</v>
      </c>
      <c r="AT22" s="15">
        <v>16</v>
      </c>
      <c r="AU22" s="15">
        <v>184.4</v>
      </c>
      <c r="AV22" s="15">
        <v>206</v>
      </c>
      <c r="AW22" s="31">
        <v>206.22</v>
      </c>
      <c r="AX22" s="16" t="s">
        <v>6</v>
      </c>
      <c r="AY22" s="16" t="s">
        <v>6</v>
      </c>
      <c r="AZ22" s="16"/>
      <c r="BA22" s="16" t="s">
        <v>6</v>
      </c>
      <c r="BB22" s="16" t="s">
        <v>6</v>
      </c>
      <c r="BC22" s="27"/>
      <c r="BD22" s="16" t="s">
        <v>6</v>
      </c>
      <c r="BE22" s="16" t="s">
        <v>6</v>
      </c>
      <c r="BF22" s="16"/>
      <c r="BG22" s="16" t="s">
        <v>6</v>
      </c>
      <c r="BH22" s="16" t="s">
        <v>6</v>
      </c>
      <c r="BI22" s="27"/>
      <c r="BJ22" s="16">
        <v>19.1</v>
      </c>
      <c r="BK22" s="16" t="s">
        <v>6</v>
      </c>
      <c r="BL22" s="16">
        <v>25.58</v>
      </c>
      <c r="BM22" s="16">
        <v>301.3</v>
      </c>
      <c r="BN22" s="16" t="s">
        <v>6</v>
      </c>
      <c r="BO22" s="27">
        <v>422.99</v>
      </c>
      <c r="BP22" s="18">
        <v>79.8</v>
      </c>
      <c r="BQ22" s="18">
        <f t="shared" si="2"/>
        <v>61.10000000000001</v>
      </c>
      <c r="BR22" s="18">
        <f t="shared" si="0"/>
        <v>85.68</v>
      </c>
      <c r="BS22" s="18">
        <v>1390.7</v>
      </c>
      <c r="BT22" s="92">
        <f t="shared" si="3"/>
        <v>1144.1</v>
      </c>
      <c r="BU22" s="93">
        <f t="shared" si="1"/>
        <v>1561.51</v>
      </c>
    </row>
    <row r="23" spans="1:73" ht="12.75">
      <c r="A23" s="66" t="s">
        <v>9</v>
      </c>
      <c r="B23" s="30">
        <v>2.5</v>
      </c>
      <c r="C23" s="11">
        <v>2.6</v>
      </c>
      <c r="D23" s="11">
        <v>2.02</v>
      </c>
      <c r="E23" s="11">
        <v>40.6</v>
      </c>
      <c r="F23" s="11">
        <v>45.3</v>
      </c>
      <c r="G23" s="32">
        <v>45.24</v>
      </c>
      <c r="H23" s="13">
        <v>2.9</v>
      </c>
      <c r="I23" s="13">
        <v>3.5</v>
      </c>
      <c r="J23" s="13">
        <v>2.49</v>
      </c>
      <c r="K23" s="13">
        <v>66.7</v>
      </c>
      <c r="L23" s="13">
        <v>95.5</v>
      </c>
      <c r="M23" s="39">
        <v>73.23</v>
      </c>
      <c r="N23" s="13">
        <v>3.8</v>
      </c>
      <c r="O23" s="13">
        <v>4.5</v>
      </c>
      <c r="P23" s="13">
        <v>3.25</v>
      </c>
      <c r="Q23" s="13">
        <v>111.9</v>
      </c>
      <c r="R23" s="13">
        <v>134.8</v>
      </c>
      <c r="S23" s="39">
        <v>85.26</v>
      </c>
      <c r="T23" s="13">
        <v>2.1</v>
      </c>
      <c r="U23" s="13">
        <v>2.9</v>
      </c>
      <c r="V23" s="13">
        <v>2.52</v>
      </c>
      <c r="W23" s="13">
        <v>42.5</v>
      </c>
      <c r="X23" s="13">
        <v>47.5</v>
      </c>
      <c r="Y23" s="39">
        <v>42.99</v>
      </c>
      <c r="Z23" s="11">
        <v>7.6</v>
      </c>
      <c r="AA23" s="11">
        <v>6.8</v>
      </c>
      <c r="AB23" s="11">
        <v>2.79</v>
      </c>
      <c r="AC23" s="11">
        <v>69.9</v>
      </c>
      <c r="AD23" s="11">
        <v>212.5</v>
      </c>
      <c r="AE23" s="32">
        <v>58.08</v>
      </c>
      <c r="AF23" s="11">
        <v>8.3</v>
      </c>
      <c r="AG23" s="11">
        <v>8.3</v>
      </c>
      <c r="AH23" s="11">
        <v>3.58</v>
      </c>
      <c r="AI23" s="11">
        <v>122.1</v>
      </c>
      <c r="AJ23" s="11">
        <v>136.6</v>
      </c>
      <c r="AK23" s="32">
        <v>88.09</v>
      </c>
      <c r="AL23" s="11">
        <v>2.6</v>
      </c>
      <c r="AM23" s="11">
        <v>2.8</v>
      </c>
      <c r="AN23" s="11">
        <v>2.85</v>
      </c>
      <c r="AO23" s="11">
        <v>64.8</v>
      </c>
      <c r="AP23" s="11">
        <v>63.5</v>
      </c>
      <c r="AQ23" s="32">
        <v>65.27</v>
      </c>
      <c r="AR23" s="11">
        <v>7.5</v>
      </c>
      <c r="AS23" s="11">
        <v>7.9</v>
      </c>
      <c r="AT23" s="11">
        <v>6.91</v>
      </c>
      <c r="AU23" s="11">
        <v>110.6</v>
      </c>
      <c r="AV23" s="11">
        <v>150.7</v>
      </c>
      <c r="AW23" s="32">
        <v>127.24</v>
      </c>
      <c r="AX23" s="12" t="s">
        <v>6</v>
      </c>
      <c r="AY23" s="12" t="s">
        <v>6</v>
      </c>
      <c r="AZ23" s="12"/>
      <c r="BA23" s="12" t="s">
        <v>6</v>
      </c>
      <c r="BB23" s="12" t="s">
        <v>6</v>
      </c>
      <c r="BC23" s="29"/>
      <c r="BD23" s="12" t="s">
        <v>6</v>
      </c>
      <c r="BE23" s="12" t="s">
        <v>6</v>
      </c>
      <c r="BF23" s="12"/>
      <c r="BG23" s="12" t="s">
        <v>6</v>
      </c>
      <c r="BH23" s="12" t="s">
        <v>6</v>
      </c>
      <c r="BI23" s="29"/>
      <c r="BJ23" s="12">
        <v>32.3</v>
      </c>
      <c r="BK23" s="12" t="s">
        <v>6</v>
      </c>
      <c r="BL23" s="12">
        <v>36.65</v>
      </c>
      <c r="BM23" s="12">
        <v>745.1</v>
      </c>
      <c r="BN23" s="12" t="s">
        <v>6</v>
      </c>
      <c r="BO23" s="29">
        <v>810.08</v>
      </c>
      <c r="BP23" s="94">
        <v>69.8</v>
      </c>
      <c r="BQ23" s="94">
        <f t="shared" si="2"/>
        <v>39.300000000000004</v>
      </c>
      <c r="BR23" s="94">
        <f t="shared" si="0"/>
        <v>63.06</v>
      </c>
      <c r="BS23" s="94">
        <v>1374.2</v>
      </c>
      <c r="BT23" s="95">
        <f t="shared" si="3"/>
        <v>886.4000000000001</v>
      </c>
      <c r="BU23" s="96">
        <f t="shared" si="1"/>
        <v>1395.48</v>
      </c>
    </row>
    <row r="24" spans="1:73" s="2" customFormat="1" ht="12.75">
      <c r="A24" s="68" t="s">
        <v>35</v>
      </c>
      <c r="B24" s="26">
        <v>22.675</v>
      </c>
      <c r="C24" s="15">
        <v>16.4</v>
      </c>
      <c r="D24" s="15">
        <v>22.7</v>
      </c>
      <c r="E24" s="15">
        <v>398.3</v>
      </c>
      <c r="F24" s="15">
        <v>212.6</v>
      </c>
      <c r="G24" s="31">
        <v>295.04</v>
      </c>
      <c r="H24" s="15">
        <v>26.8</v>
      </c>
      <c r="I24" s="15">
        <v>27</v>
      </c>
      <c r="J24" s="15">
        <v>28.91</v>
      </c>
      <c r="K24" s="15">
        <v>429.3</v>
      </c>
      <c r="L24" s="15">
        <v>451.7</v>
      </c>
      <c r="M24" s="31">
        <v>477.08</v>
      </c>
      <c r="N24" s="15">
        <v>20.6</v>
      </c>
      <c r="O24" s="15">
        <v>22.2</v>
      </c>
      <c r="P24" s="15">
        <v>23.66</v>
      </c>
      <c r="Q24" s="15">
        <v>329.8</v>
      </c>
      <c r="R24" s="15">
        <v>355.4</v>
      </c>
      <c r="S24" s="31">
        <v>378.5</v>
      </c>
      <c r="T24" s="17">
        <v>29</v>
      </c>
      <c r="U24" s="17">
        <v>30</v>
      </c>
      <c r="V24" s="17">
        <v>31.77</v>
      </c>
      <c r="W24" s="17">
        <v>406</v>
      </c>
      <c r="X24" s="17">
        <v>421.7</v>
      </c>
      <c r="Y24" s="35">
        <v>444.73</v>
      </c>
      <c r="Z24" s="15">
        <v>20.5287</v>
      </c>
      <c r="AA24" s="15">
        <v>21.3</v>
      </c>
      <c r="AB24" s="15">
        <v>22.6</v>
      </c>
      <c r="AC24" s="15">
        <v>287</v>
      </c>
      <c r="AD24" s="15">
        <v>329.1</v>
      </c>
      <c r="AE24" s="31">
        <v>355.97</v>
      </c>
      <c r="AF24" s="15">
        <v>21.8</v>
      </c>
      <c r="AG24" s="15">
        <v>22.3</v>
      </c>
      <c r="AH24" s="15">
        <v>24.16</v>
      </c>
      <c r="AI24" s="15">
        <v>436.2</v>
      </c>
      <c r="AJ24" s="15">
        <v>401.6</v>
      </c>
      <c r="AK24" s="31">
        <v>247.59</v>
      </c>
      <c r="AL24" s="15">
        <v>12</v>
      </c>
      <c r="AM24" s="15">
        <v>14.6</v>
      </c>
      <c r="AN24" s="15">
        <v>15.7</v>
      </c>
      <c r="AO24" s="15">
        <v>240</v>
      </c>
      <c r="AP24" s="15">
        <v>305</v>
      </c>
      <c r="AQ24" s="31">
        <v>318.19</v>
      </c>
      <c r="AR24" s="15">
        <v>38.2</v>
      </c>
      <c r="AS24" s="15">
        <v>43.2</v>
      </c>
      <c r="AT24" s="15">
        <v>45.75</v>
      </c>
      <c r="AU24" s="15">
        <v>573.1</v>
      </c>
      <c r="AV24" s="15">
        <v>655.5</v>
      </c>
      <c r="AW24" s="31">
        <v>652.79</v>
      </c>
      <c r="AX24" s="16" t="s">
        <v>6</v>
      </c>
      <c r="AY24" s="16" t="s">
        <v>6</v>
      </c>
      <c r="AZ24" s="16"/>
      <c r="BA24" s="16" t="s">
        <v>6</v>
      </c>
      <c r="BB24" s="16" t="s">
        <v>6</v>
      </c>
      <c r="BC24" s="27"/>
      <c r="BD24" s="16" t="s">
        <v>6</v>
      </c>
      <c r="BE24" s="16" t="s">
        <v>6</v>
      </c>
      <c r="BF24" s="16"/>
      <c r="BG24" s="16" t="s">
        <v>6</v>
      </c>
      <c r="BH24" s="16" t="s">
        <v>6</v>
      </c>
      <c r="BI24" s="27"/>
      <c r="BJ24" s="16">
        <v>20.4</v>
      </c>
      <c r="BK24" s="16" t="s">
        <v>6</v>
      </c>
      <c r="BL24" s="16">
        <v>46.01</v>
      </c>
      <c r="BM24" s="16">
        <v>369.5</v>
      </c>
      <c r="BN24" s="16" t="s">
        <v>6</v>
      </c>
      <c r="BO24" s="27">
        <v>732.75</v>
      </c>
      <c r="BP24" s="18">
        <v>212.1037</v>
      </c>
      <c r="BQ24" s="18">
        <f t="shared" si="2"/>
        <v>197</v>
      </c>
      <c r="BR24" s="18">
        <f t="shared" si="0"/>
        <v>261.26</v>
      </c>
      <c r="BS24" s="18">
        <v>3469.2</v>
      </c>
      <c r="BT24" s="92">
        <f t="shared" si="3"/>
        <v>3132.6</v>
      </c>
      <c r="BU24" s="93">
        <f t="shared" si="1"/>
        <v>3902.64</v>
      </c>
    </row>
    <row r="25" spans="1:73" ht="12.75">
      <c r="A25" s="66" t="s">
        <v>10</v>
      </c>
      <c r="B25" s="30">
        <v>15.7</v>
      </c>
      <c r="C25" s="11">
        <v>14.2</v>
      </c>
      <c r="D25" s="11">
        <v>17.1</v>
      </c>
      <c r="E25" s="11">
        <v>372.7</v>
      </c>
      <c r="F25" s="11">
        <v>354.5</v>
      </c>
      <c r="G25" s="32">
        <v>438.1</v>
      </c>
      <c r="H25" s="11">
        <v>8.9</v>
      </c>
      <c r="I25" s="11">
        <v>9.4</v>
      </c>
      <c r="J25" s="11">
        <v>9.7</v>
      </c>
      <c r="K25" s="11">
        <v>176.2</v>
      </c>
      <c r="L25" s="11">
        <v>187.2</v>
      </c>
      <c r="M25" s="32">
        <v>194.7</v>
      </c>
      <c r="N25" s="13">
        <v>5</v>
      </c>
      <c r="O25" s="13">
        <v>4.5</v>
      </c>
      <c r="P25" s="13">
        <v>4.7</v>
      </c>
      <c r="Q25" s="13">
        <v>89.5</v>
      </c>
      <c r="R25" s="13">
        <v>77.4</v>
      </c>
      <c r="S25" s="39">
        <v>81.1</v>
      </c>
      <c r="T25" s="13">
        <v>8.6</v>
      </c>
      <c r="U25" s="13">
        <v>8.6</v>
      </c>
      <c r="V25" s="13">
        <v>9.3</v>
      </c>
      <c r="W25" s="13">
        <v>71.4</v>
      </c>
      <c r="X25" s="13">
        <v>71.4</v>
      </c>
      <c r="Y25" s="39">
        <v>77.7</v>
      </c>
      <c r="Z25" s="11">
        <v>1.6</v>
      </c>
      <c r="AA25" s="11">
        <v>1.2</v>
      </c>
      <c r="AB25" s="11">
        <v>1.1</v>
      </c>
      <c r="AC25" s="11">
        <v>18.1</v>
      </c>
      <c r="AD25" s="11">
        <v>15.4</v>
      </c>
      <c r="AE25" s="32">
        <v>13.1</v>
      </c>
      <c r="AF25" s="11">
        <v>48.3</v>
      </c>
      <c r="AG25" s="11">
        <v>51.2</v>
      </c>
      <c r="AH25" s="11">
        <v>56.6</v>
      </c>
      <c r="AI25" s="11">
        <v>1580</v>
      </c>
      <c r="AJ25" s="11">
        <v>1756.7</v>
      </c>
      <c r="AK25" s="32">
        <v>1986.5</v>
      </c>
      <c r="AL25" s="11">
        <v>141.3</v>
      </c>
      <c r="AM25" s="11">
        <v>190.5</v>
      </c>
      <c r="AN25" s="11">
        <v>177.2</v>
      </c>
      <c r="AO25" s="11">
        <v>2266.2</v>
      </c>
      <c r="AP25" s="11">
        <v>2592.2</v>
      </c>
      <c r="AQ25" s="32">
        <v>2451.2</v>
      </c>
      <c r="AR25" s="11">
        <v>81.1</v>
      </c>
      <c r="AS25" s="11">
        <v>40</v>
      </c>
      <c r="AT25" s="11">
        <v>45.4</v>
      </c>
      <c r="AU25" s="11">
        <v>460.3</v>
      </c>
      <c r="AV25" s="11">
        <v>400.8</v>
      </c>
      <c r="AW25" s="32">
        <v>483</v>
      </c>
      <c r="AX25" s="13">
        <v>2.4</v>
      </c>
      <c r="AY25" s="13">
        <v>2.6</v>
      </c>
      <c r="AZ25" s="13">
        <v>2.7</v>
      </c>
      <c r="BA25" s="13">
        <v>30.9</v>
      </c>
      <c r="BB25" s="13">
        <v>33.5</v>
      </c>
      <c r="BC25" s="39">
        <v>35.5</v>
      </c>
      <c r="BD25" s="13">
        <v>1</v>
      </c>
      <c r="BE25" s="13">
        <v>0.9</v>
      </c>
      <c r="BF25" s="13">
        <v>1</v>
      </c>
      <c r="BG25" s="13">
        <v>13.1</v>
      </c>
      <c r="BH25" s="13">
        <v>12.3</v>
      </c>
      <c r="BI25" s="39">
        <v>12.8</v>
      </c>
      <c r="BJ25" s="12">
        <v>127.3</v>
      </c>
      <c r="BK25" s="12" t="s">
        <v>6</v>
      </c>
      <c r="BL25" s="12">
        <v>129.9</v>
      </c>
      <c r="BM25" s="12">
        <v>2003.8</v>
      </c>
      <c r="BN25" s="12" t="s">
        <v>6</v>
      </c>
      <c r="BO25" s="29">
        <v>1888.8</v>
      </c>
      <c r="BP25" s="94">
        <v>441.2</v>
      </c>
      <c r="BQ25" s="94">
        <f t="shared" si="2"/>
        <v>323.1</v>
      </c>
      <c r="BR25" s="94">
        <f t="shared" si="0"/>
        <v>454.69999999999993</v>
      </c>
      <c r="BS25" s="94">
        <v>7082.2</v>
      </c>
      <c r="BT25" s="95">
        <f t="shared" si="3"/>
        <v>5501.4</v>
      </c>
      <c r="BU25" s="96">
        <f t="shared" si="1"/>
        <v>7662.5</v>
      </c>
    </row>
    <row r="26" spans="1:73" s="2" customFormat="1" ht="12.75">
      <c r="A26" s="68" t="s">
        <v>11</v>
      </c>
      <c r="B26" s="33" t="s">
        <v>6</v>
      </c>
      <c r="C26" s="16" t="s">
        <v>6</v>
      </c>
      <c r="D26" s="16"/>
      <c r="E26" s="16" t="s">
        <v>6</v>
      </c>
      <c r="F26" s="16" t="s">
        <v>6</v>
      </c>
      <c r="G26" s="27"/>
      <c r="H26" s="16" t="s">
        <v>6</v>
      </c>
      <c r="I26" s="16" t="s">
        <v>6</v>
      </c>
      <c r="J26" s="16"/>
      <c r="K26" s="16" t="s">
        <v>6</v>
      </c>
      <c r="L26" s="16" t="s">
        <v>6</v>
      </c>
      <c r="M26" s="27"/>
      <c r="N26" s="16" t="s">
        <v>6</v>
      </c>
      <c r="O26" s="16" t="s">
        <v>6</v>
      </c>
      <c r="P26" s="16"/>
      <c r="Q26" s="16" t="s">
        <v>6</v>
      </c>
      <c r="R26" s="16" t="s">
        <v>6</v>
      </c>
      <c r="S26" s="27"/>
      <c r="T26" s="16" t="s">
        <v>6</v>
      </c>
      <c r="U26" s="16" t="s">
        <v>6</v>
      </c>
      <c r="V26" s="16"/>
      <c r="W26" s="16" t="s">
        <v>6</v>
      </c>
      <c r="X26" s="16" t="s">
        <v>6</v>
      </c>
      <c r="Y26" s="27"/>
      <c r="Z26" s="16" t="s">
        <v>6</v>
      </c>
      <c r="AA26" s="16" t="s">
        <v>6</v>
      </c>
      <c r="AB26" s="16"/>
      <c r="AC26" s="16" t="s">
        <v>6</v>
      </c>
      <c r="AD26" s="16" t="s">
        <v>6</v>
      </c>
      <c r="AE26" s="27"/>
      <c r="AF26" s="16" t="s">
        <v>6</v>
      </c>
      <c r="AG26" s="16" t="s">
        <v>6</v>
      </c>
      <c r="AH26" s="16"/>
      <c r="AI26" s="16" t="s">
        <v>6</v>
      </c>
      <c r="AJ26" s="16" t="s">
        <v>6</v>
      </c>
      <c r="AK26" s="27"/>
      <c r="AL26" s="16" t="s">
        <v>6</v>
      </c>
      <c r="AM26" s="16" t="s">
        <v>6</v>
      </c>
      <c r="AN26" s="16"/>
      <c r="AO26" s="16" t="s">
        <v>6</v>
      </c>
      <c r="AP26" s="16" t="s">
        <v>6</v>
      </c>
      <c r="AQ26" s="27"/>
      <c r="AR26" s="15">
        <v>0.3</v>
      </c>
      <c r="AS26" s="15">
        <v>1</v>
      </c>
      <c r="AT26" s="15">
        <v>0.32</v>
      </c>
      <c r="AU26" s="15">
        <v>7.9</v>
      </c>
      <c r="AV26" s="15">
        <v>0</v>
      </c>
      <c r="AW26" s="31">
        <v>5.44</v>
      </c>
      <c r="AX26" s="17">
        <v>0.5</v>
      </c>
      <c r="AY26" s="17">
        <v>0.3</v>
      </c>
      <c r="AZ26" s="17">
        <v>0.37</v>
      </c>
      <c r="BA26" s="17">
        <v>5.9</v>
      </c>
      <c r="BB26" s="17">
        <v>4.9</v>
      </c>
      <c r="BC26" s="35">
        <v>4.57</v>
      </c>
      <c r="BD26" s="17">
        <v>74.9</v>
      </c>
      <c r="BE26" s="17">
        <v>72.3</v>
      </c>
      <c r="BF26" s="17">
        <v>72.47</v>
      </c>
      <c r="BG26" s="17">
        <v>2525.4</v>
      </c>
      <c r="BH26" s="17">
        <v>2409</v>
      </c>
      <c r="BI26" s="35">
        <v>2637.2</v>
      </c>
      <c r="BJ26" s="16">
        <v>75.9</v>
      </c>
      <c r="BK26" s="16" t="s">
        <v>6</v>
      </c>
      <c r="BL26" s="16">
        <v>75.9</v>
      </c>
      <c r="BM26" s="16">
        <v>978.8</v>
      </c>
      <c r="BN26" s="16" t="s">
        <v>6</v>
      </c>
      <c r="BO26" s="27">
        <v>978.8</v>
      </c>
      <c r="BP26" s="18">
        <v>151.6</v>
      </c>
      <c r="BQ26" s="18">
        <f t="shared" si="2"/>
        <v>73.6</v>
      </c>
      <c r="BR26" s="18">
        <f t="shared" si="0"/>
        <v>149.06</v>
      </c>
      <c r="BS26" s="18">
        <v>3518.1</v>
      </c>
      <c r="BT26" s="92">
        <f t="shared" si="3"/>
        <v>2413.9</v>
      </c>
      <c r="BU26" s="93">
        <f t="shared" si="1"/>
        <v>3626.01</v>
      </c>
    </row>
    <row r="27" spans="1:73" ht="12.75">
      <c r="A27" s="66" t="s">
        <v>17</v>
      </c>
      <c r="B27" s="30">
        <v>20.5</v>
      </c>
      <c r="C27" s="11">
        <v>23.4</v>
      </c>
      <c r="D27" s="11">
        <v>30.75</v>
      </c>
      <c r="E27" s="11">
        <v>246</v>
      </c>
      <c r="F27" s="11">
        <v>281</v>
      </c>
      <c r="G27" s="32">
        <v>532.54</v>
      </c>
      <c r="H27" s="13">
        <v>7.9</v>
      </c>
      <c r="I27" s="13">
        <v>9</v>
      </c>
      <c r="J27" s="13">
        <v>19.03</v>
      </c>
      <c r="K27" s="13">
        <v>157.3</v>
      </c>
      <c r="L27" s="13">
        <v>179.5</v>
      </c>
      <c r="M27" s="39">
        <v>376.28</v>
      </c>
      <c r="N27" s="13">
        <v>10.7</v>
      </c>
      <c r="O27" s="13">
        <v>12.2</v>
      </c>
      <c r="P27" s="13">
        <v>30.43</v>
      </c>
      <c r="Q27" s="13">
        <v>171.5</v>
      </c>
      <c r="R27" s="13">
        <v>195.9</v>
      </c>
      <c r="S27" s="39">
        <v>576.72</v>
      </c>
      <c r="T27" s="13">
        <v>8.8</v>
      </c>
      <c r="U27" s="13">
        <v>10.1</v>
      </c>
      <c r="V27" s="13">
        <v>23.59</v>
      </c>
      <c r="W27" s="13">
        <v>52.8</v>
      </c>
      <c r="X27" s="13">
        <v>60.3</v>
      </c>
      <c r="Y27" s="39">
        <v>310</v>
      </c>
      <c r="Z27" s="11">
        <v>20</v>
      </c>
      <c r="AA27" s="11">
        <v>22.8</v>
      </c>
      <c r="AB27" s="11">
        <v>47.3</v>
      </c>
      <c r="AC27" s="11">
        <v>220</v>
      </c>
      <c r="AD27" s="11">
        <v>251.3</v>
      </c>
      <c r="AE27" s="32">
        <v>452.21</v>
      </c>
      <c r="AF27" s="11">
        <v>24.3</v>
      </c>
      <c r="AG27" s="11">
        <v>27.8</v>
      </c>
      <c r="AH27" s="11">
        <v>55.31</v>
      </c>
      <c r="AI27" s="11">
        <v>291.6</v>
      </c>
      <c r="AJ27" s="11">
        <v>346.9</v>
      </c>
      <c r="AK27" s="32">
        <v>1349.59</v>
      </c>
      <c r="AL27" s="11">
        <v>57.3</v>
      </c>
      <c r="AM27" s="11">
        <v>58.3</v>
      </c>
      <c r="AN27" s="11">
        <v>88.07</v>
      </c>
      <c r="AO27" s="11">
        <v>952.3</v>
      </c>
      <c r="AP27" s="11">
        <v>1021.5</v>
      </c>
      <c r="AQ27" s="32">
        <v>1957</v>
      </c>
      <c r="AR27" s="11">
        <v>60.8</v>
      </c>
      <c r="AS27" s="11">
        <v>62</v>
      </c>
      <c r="AT27" s="11">
        <v>87.98</v>
      </c>
      <c r="AU27" s="11">
        <v>608.4</v>
      </c>
      <c r="AV27" s="11">
        <v>743</v>
      </c>
      <c r="AW27" s="32">
        <v>1816.68</v>
      </c>
      <c r="AX27" s="13">
        <v>4.5</v>
      </c>
      <c r="AY27" s="13">
        <v>5.1</v>
      </c>
      <c r="AZ27" s="13">
        <v>2.18</v>
      </c>
      <c r="BA27" s="13">
        <v>26</v>
      </c>
      <c r="BB27" s="13">
        <v>29.7</v>
      </c>
      <c r="BC27" s="39">
        <v>24.07</v>
      </c>
      <c r="BD27" s="12" t="s">
        <v>6</v>
      </c>
      <c r="BE27" s="12" t="s">
        <v>6</v>
      </c>
      <c r="BF27" s="12"/>
      <c r="BG27" s="12" t="s">
        <v>6</v>
      </c>
      <c r="BH27" s="12" t="s">
        <v>6</v>
      </c>
      <c r="BI27" s="29"/>
      <c r="BJ27" s="12">
        <v>35.9</v>
      </c>
      <c r="BK27" s="12" t="s">
        <v>6</v>
      </c>
      <c r="BL27" s="12">
        <v>122.35</v>
      </c>
      <c r="BM27" s="12">
        <v>386.7</v>
      </c>
      <c r="BN27" s="12" t="s">
        <v>6</v>
      </c>
      <c r="BO27" s="29">
        <v>2688.92</v>
      </c>
      <c r="BP27" s="94">
        <v>250.7</v>
      </c>
      <c r="BQ27" s="94">
        <f t="shared" si="2"/>
        <v>230.7</v>
      </c>
      <c r="BR27" s="94">
        <f t="shared" si="0"/>
        <v>506.99</v>
      </c>
      <c r="BS27" s="94">
        <v>3112.6</v>
      </c>
      <c r="BT27" s="95">
        <f t="shared" si="3"/>
        <v>3109.1</v>
      </c>
      <c r="BU27" s="96">
        <f t="shared" si="1"/>
        <v>10084.01</v>
      </c>
    </row>
    <row r="28" spans="1:73" s="2" customFormat="1" ht="12.75">
      <c r="A28" s="68" t="s">
        <v>20</v>
      </c>
      <c r="B28" s="26">
        <v>30</v>
      </c>
      <c r="C28" s="15">
        <v>35</v>
      </c>
      <c r="D28" s="15">
        <v>25</v>
      </c>
      <c r="E28" s="15">
        <v>495</v>
      </c>
      <c r="F28" s="15">
        <v>490</v>
      </c>
      <c r="G28" s="31">
        <v>525</v>
      </c>
      <c r="H28" s="15">
        <v>17</v>
      </c>
      <c r="I28" s="15">
        <v>18</v>
      </c>
      <c r="J28" s="15">
        <v>19</v>
      </c>
      <c r="K28" s="15">
        <v>442</v>
      </c>
      <c r="L28" s="15">
        <v>360</v>
      </c>
      <c r="M28" s="31">
        <v>383</v>
      </c>
      <c r="N28" s="15">
        <v>10.1</v>
      </c>
      <c r="O28" s="15">
        <v>12</v>
      </c>
      <c r="P28" s="15">
        <v>10</v>
      </c>
      <c r="Q28" s="15">
        <v>158.6</v>
      </c>
      <c r="R28" s="15">
        <v>180</v>
      </c>
      <c r="S28" s="31">
        <v>189</v>
      </c>
      <c r="T28" s="17">
        <v>27</v>
      </c>
      <c r="U28" s="17">
        <v>19</v>
      </c>
      <c r="V28" s="17">
        <v>21</v>
      </c>
      <c r="W28" s="17">
        <v>175.5</v>
      </c>
      <c r="X28" s="17">
        <v>224</v>
      </c>
      <c r="Y28" s="35">
        <v>317</v>
      </c>
      <c r="Z28" s="15">
        <v>7</v>
      </c>
      <c r="AA28" s="15">
        <v>8</v>
      </c>
      <c r="AB28" s="15">
        <v>9</v>
      </c>
      <c r="AC28" s="15">
        <v>32.2</v>
      </c>
      <c r="AD28" s="15">
        <v>35</v>
      </c>
      <c r="AE28" s="31">
        <v>47</v>
      </c>
      <c r="AF28" s="15">
        <v>50</v>
      </c>
      <c r="AG28" s="15">
        <v>52</v>
      </c>
      <c r="AH28" s="15">
        <v>48</v>
      </c>
      <c r="AI28" s="15">
        <v>1112.5</v>
      </c>
      <c r="AJ28" s="15">
        <v>738</v>
      </c>
      <c r="AK28" s="31">
        <v>1007</v>
      </c>
      <c r="AL28" s="15">
        <v>200</v>
      </c>
      <c r="AM28" s="15">
        <v>415</v>
      </c>
      <c r="AN28" s="15">
        <v>382</v>
      </c>
      <c r="AO28" s="15">
        <v>3146</v>
      </c>
      <c r="AP28" s="15">
        <v>4905</v>
      </c>
      <c r="AQ28" s="31">
        <v>5638</v>
      </c>
      <c r="AR28" s="15">
        <v>18.8</v>
      </c>
      <c r="AS28" s="15">
        <v>18</v>
      </c>
      <c r="AT28" s="15">
        <v>18</v>
      </c>
      <c r="AU28" s="15">
        <v>197.9</v>
      </c>
      <c r="AV28" s="15">
        <v>318</v>
      </c>
      <c r="AW28" s="31">
        <v>360</v>
      </c>
      <c r="AX28" s="16" t="s">
        <v>6</v>
      </c>
      <c r="AY28" s="16" t="s">
        <v>6</v>
      </c>
      <c r="AZ28" s="16"/>
      <c r="BA28" s="16" t="s">
        <v>6</v>
      </c>
      <c r="BB28" s="16" t="s">
        <v>6</v>
      </c>
      <c r="BC28" s="27"/>
      <c r="BD28" s="16" t="s">
        <v>6</v>
      </c>
      <c r="BE28" s="16" t="s">
        <v>6</v>
      </c>
      <c r="BF28" s="16"/>
      <c r="BG28" s="16" t="s">
        <v>6</v>
      </c>
      <c r="BH28" s="16" t="s">
        <v>6</v>
      </c>
      <c r="BI28" s="27"/>
      <c r="BJ28" s="16">
        <v>91.9</v>
      </c>
      <c r="BK28" s="16" t="s">
        <v>6</v>
      </c>
      <c r="BL28" s="16">
        <v>59</v>
      </c>
      <c r="BM28" s="16">
        <v>412.9</v>
      </c>
      <c r="BN28" s="16" t="s">
        <v>6</v>
      </c>
      <c r="BO28" s="27">
        <v>312</v>
      </c>
      <c r="BP28" s="18">
        <v>451.8</v>
      </c>
      <c r="BQ28" s="18">
        <f t="shared" si="2"/>
        <v>577</v>
      </c>
      <c r="BR28" s="18">
        <f t="shared" si="0"/>
        <v>591</v>
      </c>
      <c r="BS28" s="18">
        <v>6172.6</v>
      </c>
      <c r="BT28" s="92">
        <f t="shared" si="3"/>
        <v>7250</v>
      </c>
      <c r="BU28" s="93">
        <f t="shared" si="1"/>
        <v>8778</v>
      </c>
    </row>
    <row r="29" spans="1:73" ht="12.75">
      <c r="A29" s="66" t="s">
        <v>36</v>
      </c>
      <c r="B29" s="28" t="s">
        <v>6</v>
      </c>
      <c r="C29" s="12" t="s">
        <v>6</v>
      </c>
      <c r="D29" s="12"/>
      <c r="E29" s="12" t="s">
        <v>6</v>
      </c>
      <c r="F29" s="12" t="s">
        <v>6</v>
      </c>
      <c r="G29" s="29"/>
      <c r="H29" s="13">
        <v>5.6</v>
      </c>
      <c r="I29" s="13">
        <v>5.8</v>
      </c>
      <c r="J29" s="13">
        <v>5.79</v>
      </c>
      <c r="K29" s="13">
        <v>72.8</v>
      </c>
      <c r="L29" s="13">
        <v>74.7</v>
      </c>
      <c r="M29" s="39">
        <v>58.55</v>
      </c>
      <c r="N29" s="13">
        <v>2.3</v>
      </c>
      <c r="O29" s="13">
        <v>2.4</v>
      </c>
      <c r="P29" s="13">
        <v>2.46</v>
      </c>
      <c r="Q29" s="13">
        <v>22.9</v>
      </c>
      <c r="R29" s="13">
        <v>23.8</v>
      </c>
      <c r="S29" s="39">
        <v>24.35</v>
      </c>
      <c r="T29" s="12" t="s">
        <v>6</v>
      </c>
      <c r="U29" s="12" t="s">
        <v>6</v>
      </c>
      <c r="V29" s="12"/>
      <c r="W29" s="12" t="s">
        <v>6</v>
      </c>
      <c r="X29" s="12" t="s">
        <v>6</v>
      </c>
      <c r="Y29" s="29"/>
      <c r="Z29" s="11">
        <v>4.5</v>
      </c>
      <c r="AA29" s="11">
        <v>4.7</v>
      </c>
      <c r="AB29" s="11">
        <v>4.74</v>
      </c>
      <c r="AC29" s="11">
        <v>44.7</v>
      </c>
      <c r="AD29" s="11">
        <v>46.5</v>
      </c>
      <c r="AE29" s="32">
        <v>46.54</v>
      </c>
      <c r="AF29" s="11">
        <v>2.2</v>
      </c>
      <c r="AG29" s="11">
        <v>2.3</v>
      </c>
      <c r="AH29" s="11">
        <v>2.47</v>
      </c>
      <c r="AI29" s="11">
        <v>27.2</v>
      </c>
      <c r="AJ29" s="11">
        <v>28.6</v>
      </c>
      <c r="AK29" s="32">
        <v>22.57</v>
      </c>
      <c r="AL29" s="12" t="s">
        <v>6</v>
      </c>
      <c r="AM29" s="12" t="s">
        <v>6</v>
      </c>
      <c r="AN29" s="12"/>
      <c r="AO29" s="12" t="s">
        <v>6</v>
      </c>
      <c r="AP29" s="12" t="s">
        <v>6</v>
      </c>
      <c r="AQ29" s="29"/>
      <c r="AR29" s="11">
        <v>1.7</v>
      </c>
      <c r="AS29" s="11">
        <v>1.7</v>
      </c>
      <c r="AT29" s="11"/>
      <c r="AU29" s="11">
        <v>15.2</v>
      </c>
      <c r="AV29" s="11">
        <v>15.2</v>
      </c>
      <c r="AW29" s="32"/>
      <c r="AX29" s="12" t="s">
        <v>6</v>
      </c>
      <c r="AY29" s="12" t="s">
        <v>6</v>
      </c>
      <c r="AZ29" s="12"/>
      <c r="BA29" s="12" t="s">
        <v>6</v>
      </c>
      <c r="BB29" s="12" t="s">
        <v>6</v>
      </c>
      <c r="BC29" s="29"/>
      <c r="BD29" s="12" t="s">
        <v>6</v>
      </c>
      <c r="BE29" s="12" t="s">
        <v>6</v>
      </c>
      <c r="BF29" s="12"/>
      <c r="BG29" s="12" t="s">
        <v>6</v>
      </c>
      <c r="BH29" s="12" t="s">
        <v>6</v>
      </c>
      <c r="BI29" s="29"/>
      <c r="BJ29" s="12">
        <v>3.7</v>
      </c>
      <c r="BK29" s="12" t="s">
        <v>6</v>
      </c>
      <c r="BL29" s="12">
        <v>5.37</v>
      </c>
      <c r="BM29" s="12">
        <v>39</v>
      </c>
      <c r="BN29" s="12" t="s">
        <v>6</v>
      </c>
      <c r="BO29" s="29">
        <v>48.31</v>
      </c>
      <c r="BP29" s="94">
        <v>19.9</v>
      </c>
      <c r="BQ29" s="94">
        <f t="shared" si="2"/>
        <v>16.9</v>
      </c>
      <c r="BR29" s="94">
        <f t="shared" si="0"/>
        <v>20.830000000000002</v>
      </c>
      <c r="BS29" s="94">
        <v>221.8</v>
      </c>
      <c r="BT29" s="95">
        <f t="shared" si="3"/>
        <v>188.79999999999998</v>
      </c>
      <c r="BU29" s="96">
        <f t="shared" si="1"/>
        <v>200.32</v>
      </c>
    </row>
    <row r="30" spans="1:73" s="2" customFormat="1" ht="12.75">
      <c r="A30" s="68" t="s">
        <v>18</v>
      </c>
      <c r="B30" s="33" t="s">
        <v>6</v>
      </c>
      <c r="C30" s="16" t="s">
        <v>6</v>
      </c>
      <c r="D30" s="16">
        <v>0.95</v>
      </c>
      <c r="E30" s="16" t="s">
        <v>6</v>
      </c>
      <c r="F30" s="16" t="s">
        <v>6</v>
      </c>
      <c r="G30" s="27">
        <v>12.82</v>
      </c>
      <c r="H30" s="16" t="s">
        <v>6</v>
      </c>
      <c r="I30" s="16" t="s">
        <v>6</v>
      </c>
      <c r="J30" s="16">
        <v>1.75</v>
      </c>
      <c r="K30" s="16" t="s">
        <v>6</v>
      </c>
      <c r="L30" s="16" t="s">
        <v>6</v>
      </c>
      <c r="M30" s="27">
        <v>37.49</v>
      </c>
      <c r="N30" s="16" t="s">
        <v>6</v>
      </c>
      <c r="O30" s="16" t="s">
        <v>6</v>
      </c>
      <c r="P30" s="16">
        <v>1.09</v>
      </c>
      <c r="Q30" s="16" t="s">
        <v>6</v>
      </c>
      <c r="R30" s="16" t="s">
        <v>6</v>
      </c>
      <c r="S30" s="27">
        <v>39.2</v>
      </c>
      <c r="T30" s="16" t="s">
        <v>6</v>
      </c>
      <c r="U30" s="16" t="s">
        <v>6</v>
      </c>
      <c r="V30" s="16"/>
      <c r="W30" s="16" t="s">
        <v>6</v>
      </c>
      <c r="X30" s="16" t="s">
        <v>6</v>
      </c>
      <c r="Y30" s="27"/>
      <c r="Z30" s="16" t="s">
        <v>6</v>
      </c>
      <c r="AA30" s="16" t="s">
        <v>6</v>
      </c>
      <c r="AB30" s="16">
        <v>0.82</v>
      </c>
      <c r="AC30" s="16" t="s">
        <v>6</v>
      </c>
      <c r="AD30" s="16" t="s">
        <v>6</v>
      </c>
      <c r="AE30" s="27">
        <v>5.31</v>
      </c>
      <c r="AF30" s="16" t="s">
        <v>6</v>
      </c>
      <c r="AG30" s="16" t="s">
        <v>6</v>
      </c>
      <c r="AH30" s="16">
        <v>1.96</v>
      </c>
      <c r="AI30" s="16" t="s">
        <v>6</v>
      </c>
      <c r="AJ30" s="16" t="s">
        <v>6</v>
      </c>
      <c r="AK30" s="27">
        <v>29.53</v>
      </c>
      <c r="AL30" s="16" t="s">
        <v>6</v>
      </c>
      <c r="AM30" s="16" t="s">
        <v>6</v>
      </c>
      <c r="AN30" s="16">
        <v>0.45</v>
      </c>
      <c r="AO30" s="16" t="s">
        <v>6</v>
      </c>
      <c r="AP30" s="16" t="s">
        <v>6</v>
      </c>
      <c r="AQ30" s="27">
        <v>3.74</v>
      </c>
      <c r="AR30" s="15">
        <v>20.3</v>
      </c>
      <c r="AS30" s="15">
        <v>17.7</v>
      </c>
      <c r="AT30" s="15">
        <v>17.84</v>
      </c>
      <c r="AU30" s="15">
        <v>221.7</v>
      </c>
      <c r="AV30" s="15">
        <v>162.4</v>
      </c>
      <c r="AW30" s="31">
        <v>164.75</v>
      </c>
      <c r="AX30" s="17">
        <v>5.5</v>
      </c>
      <c r="AY30" s="17">
        <v>5.5</v>
      </c>
      <c r="AZ30" s="17">
        <v>4.4</v>
      </c>
      <c r="BA30" s="17">
        <v>19.2</v>
      </c>
      <c r="BB30" s="17">
        <v>19.2</v>
      </c>
      <c r="BC30" s="35">
        <v>14.55</v>
      </c>
      <c r="BD30" s="17">
        <v>4.9</v>
      </c>
      <c r="BE30" s="17">
        <v>4.9</v>
      </c>
      <c r="BF30" s="17">
        <v>5.3</v>
      </c>
      <c r="BG30" s="17">
        <v>26.4</v>
      </c>
      <c r="BH30" s="17">
        <v>26.4</v>
      </c>
      <c r="BI30" s="35">
        <v>28.18</v>
      </c>
      <c r="BJ30" s="16">
        <v>13.7</v>
      </c>
      <c r="BK30" s="16" t="s">
        <v>6</v>
      </c>
      <c r="BL30" s="16">
        <v>4.91</v>
      </c>
      <c r="BM30" s="16">
        <v>148.5</v>
      </c>
      <c r="BN30" s="16" t="s">
        <v>6</v>
      </c>
      <c r="BO30" s="27">
        <v>49.45</v>
      </c>
      <c r="BP30" s="18">
        <v>44.4</v>
      </c>
      <c r="BQ30" s="18">
        <f t="shared" si="2"/>
        <v>28.1</v>
      </c>
      <c r="BR30" s="18">
        <f t="shared" si="0"/>
        <v>39.47</v>
      </c>
      <c r="BS30" s="18">
        <v>415.8</v>
      </c>
      <c r="BT30" s="92">
        <f t="shared" si="3"/>
        <v>208</v>
      </c>
      <c r="BU30" s="93">
        <f t="shared" si="1"/>
        <v>385.02000000000004</v>
      </c>
    </row>
    <row r="31" spans="1:73" ht="12.75">
      <c r="A31" s="66" t="s">
        <v>12</v>
      </c>
      <c r="B31" s="28" t="s">
        <v>6</v>
      </c>
      <c r="C31" s="12">
        <v>2</v>
      </c>
      <c r="D31" s="12">
        <v>2.1</v>
      </c>
      <c r="E31" s="12" t="s">
        <v>6</v>
      </c>
      <c r="F31" s="12">
        <v>12.9</v>
      </c>
      <c r="G31" s="29">
        <v>13.5</v>
      </c>
      <c r="H31" s="13">
        <v>2.4</v>
      </c>
      <c r="I31" s="13">
        <v>2.6</v>
      </c>
      <c r="J31" s="13">
        <v>2.8</v>
      </c>
      <c r="K31" s="13">
        <v>44.4</v>
      </c>
      <c r="L31" s="13">
        <v>33.6</v>
      </c>
      <c r="M31" s="39">
        <v>37.1</v>
      </c>
      <c r="N31" s="12" t="s">
        <v>6</v>
      </c>
      <c r="O31" s="12">
        <v>0.4</v>
      </c>
      <c r="P31" s="12">
        <v>0.4</v>
      </c>
      <c r="Q31" s="12" t="s">
        <v>6</v>
      </c>
      <c r="R31" s="12">
        <v>3.7</v>
      </c>
      <c r="S31" s="29">
        <v>3.96</v>
      </c>
      <c r="T31" s="12">
        <v>1.3</v>
      </c>
      <c r="U31" s="12">
        <v>2.8</v>
      </c>
      <c r="V31" s="12">
        <v>2.95</v>
      </c>
      <c r="W31" s="12">
        <v>8.4</v>
      </c>
      <c r="X31" s="12">
        <v>18.7</v>
      </c>
      <c r="Y31" s="29">
        <v>19.79</v>
      </c>
      <c r="Z31" s="12" t="s">
        <v>6</v>
      </c>
      <c r="AA31" s="12">
        <v>0.5</v>
      </c>
      <c r="AB31" s="12">
        <v>0.48</v>
      </c>
      <c r="AC31" s="12" t="s">
        <v>6</v>
      </c>
      <c r="AD31" s="12">
        <v>2</v>
      </c>
      <c r="AE31" s="29">
        <v>2.2</v>
      </c>
      <c r="AF31" s="11">
        <v>0.6</v>
      </c>
      <c r="AG31" s="11">
        <v>0.7</v>
      </c>
      <c r="AH31" s="11">
        <v>0.7</v>
      </c>
      <c r="AI31" s="11">
        <v>6.7</v>
      </c>
      <c r="AJ31" s="11">
        <v>6.2</v>
      </c>
      <c r="AK31" s="32">
        <v>6.42</v>
      </c>
      <c r="AL31" s="12" t="s">
        <v>6</v>
      </c>
      <c r="AM31" s="12">
        <v>0.1</v>
      </c>
      <c r="AN31" s="12">
        <v>0.48</v>
      </c>
      <c r="AO31" s="12" t="s">
        <v>6</v>
      </c>
      <c r="AP31" s="12">
        <v>0.7</v>
      </c>
      <c r="AQ31" s="29">
        <v>4.38</v>
      </c>
      <c r="AR31" s="11">
        <v>1.5</v>
      </c>
      <c r="AS31" s="11">
        <v>0.2</v>
      </c>
      <c r="AT31" s="11">
        <v>0.2</v>
      </c>
      <c r="AU31" s="11">
        <v>20.9</v>
      </c>
      <c r="AV31" s="11">
        <v>2.3</v>
      </c>
      <c r="AW31" s="32">
        <v>2.52</v>
      </c>
      <c r="AX31" s="12" t="s">
        <v>6</v>
      </c>
      <c r="AY31" s="12">
        <v>0.1</v>
      </c>
      <c r="AZ31" s="12">
        <v>0.11</v>
      </c>
      <c r="BA31" s="12" t="s">
        <v>6</v>
      </c>
      <c r="BB31" s="12">
        <v>0.7</v>
      </c>
      <c r="BC31" s="29">
        <v>0.71</v>
      </c>
      <c r="BD31" s="12" t="s">
        <v>6</v>
      </c>
      <c r="BE31" s="12">
        <v>0.1</v>
      </c>
      <c r="BF31" s="12">
        <v>0.07</v>
      </c>
      <c r="BG31" s="12" t="s">
        <v>6</v>
      </c>
      <c r="BH31" s="12">
        <v>0.7</v>
      </c>
      <c r="BI31" s="29">
        <v>1.01</v>
      </c>
      <c r="BJ31" s="12">
        <v>4.7</v>
      </c>
      <c r="BK31" s="12" t="s">
        <v>6</v>
      </c>
      <c r="BL31" s="12">
        <v>27.13</v>
      </c>
      <c r="BM31" s="12">
        <v>98.7</v>
      </c>
      <c r="BN31" s="12" t="s">
        <v>6</v>
      </c>
      <c r="BO31" s="29">
        <v>129.51</v>
      </c>
      <c r="BP31" s="94">
        <v>10.4</v>
      </c>
      <c r="BQ31" s="94">
        <f t="shared" si="2"/>
        <v>9.499999999999998</v>
      </c>
      <c r="BR31" s="94">
        <f t="shared" si="0"/>
        <v>37.42</v>
      </c>
      <c r="BS31" s="94">
        <v>179.1</v>
      </c>
      <c r="BT31" s="95">
        <f t="shared" si="3"/>
        <v>81.50000000000001</v>
      </c>
      <c r="BU31" s="96">
        <f t="shared" si="1"/>
        <v>221.09999999999997</v>
      </c>
    </row>
    <row r="32" spans="1:73" s="2" customFormat="1" ht="12.75">
      <c r="A32" s="68" t="s">
        <v>19</v>
      </c>
      <c r="B32" s="34">
        <v>0.1</v>
      </c>
      <c r="C32" s="17">
        <v>0.1</v>
      </c>
      <c r="D32" s="17">
        <v>0.42</v>
      </c>
      <c r="E32" s="17">
        <v>2.2</v>
      </c>
      <c r="F32" s="17">
        <v>2.2</v>
      </c>
      <c r="G32" s="35">
        <v>2.39</v>
      </c>
      <c r="H32" s="17">
        <v>0.3</v>
      </c>
      <c r="I32" s="17">
        <v>0.3</v>
      </c>
      <c r="J32" s="17">
        <v>1.1</v>
      </c>
      <c r="K32" s="17">
        <v>3</v>
      </c>
      <c r="L32" s="17">
        <v>3</v>
      </c>
      <c r="M32" s="35">
        <v>9.04</v>
      </c>
      <c r="N32" s="17">
        <v>0.1</v>
      </c>
      <c r="O32" s="17">
        <v>0.1</v>
      </c>
      <c r="P32" s="17">
        <v>0.42</v>
      </c>
      <c r="Q32" s="17">
        <v>0.2</v>
      </c>
      <c r="R32" s="17">
        <v>0.2</v>
      </c>
      <c r="S32" s="35">
        <v>2.71</v>
      </c>
      <c r="T32" s="17">
        <v>0.1</v>
      </c>
      <c r="U32" s="17">
        <v>0.3</v>
      </c>
      <c r="V32" s="17">
        <v>0.39</v>
      </c>
      <c r="W32" s="17">
        <v>0.2</v>
      </c>
      <c r="X32" s="17">
        <v>1.2</v>
      </c>
      <c r="Y32" s="35">
        <v>2.34</v>
      </c>
      <c r="Z32" s="15">
        <v>0.1</v>
      </c>
      <c r="AA32" s="15">
        <v>0.1</v>
      </c>
      <c r="AB32" s="15">
        <v>0.99</v>
      </c>
      <c r="AC32" s="15">
        <v>1</v>
      </c>
      <c r="AD32" s="15">
        <v>1</v>
      </c>
      <c r="AE32" s="31">
        <v>7.52</v>
      </c>
      <c r="AF32" s="15">
        <v>0.7</v>
      </c>
      <c r="AG32" s="15">
        <v>0.7</v>
      </c>
      <c r="AH32" s="15">
        <v>1.32</v>
      </c>
      <c r="AI32" s="15">
        <v>4</v>
      </c>
      <c r="AJ32" s="15">
        <v>4</v>
      </c>
      <c r="AK32" s="31">
        <v>8.5</v>
      </c>
      <c r="AL32" s="16" t="s">
        <v>6</v>
      </c>
      <c r="AM32" s="16" t="s">
        <v>6</v>
      </c>
      <c r="AN32" s="16">
        <v>0.4</v>
      </c>
      <c r="AO32" s="16" t="s">
        <v>6</v>
      </c>
      <c r="AP32" s="16" t="s">
        <v>6</v>
      </c>
      <c r="AQ32" s="27">
        <v>3.1</v>
      </c>
      <c r="AR32" s="15">
        <v>1.5</v>
      </c>
      <c r="AS32" s="15">
        <v>1.5</v>
      </c>
      <c r="AT32" s="15">
        <v>2.9</v>
      </c>
      <c r="AU32" s="15">
        <v>10</v>
      </c>
      <c r="AV32" s="15">
        <v>10</v>
      </c>
      <c r="AW32" s="31">
        <v>20.15</v>
      </c>
      <c r="AX32" s="17">
        <v>0.1</v>
      </c>
      <c r="AY32" s="17">
        <v>0.1</v>
      </c>
      <c r="AZ32" s="17">
        <v>0.94</v>
      </c>
      <c r="BA32" s="17">
        <v>0.4</v>
      </c>
      <c r="BB32" s="17">
        <v>0.4</v>
      </c>
      <c r="BC32" s="35">
        <v>9.17</v>
      </c>
      <c r="BD32" s="17">
        <v>1</v>
      </c>
      <c r="BE32" s="17">
        <v>1</v>
      </c>
      <c r="BF32" s="17"/>
      <c r="BG32" s="17">
        <v>6</v>
      </c>
      <c r="BH32" s="17">
        <v>6</v>
      </c>
      <c r="BI32" s="35"/>
      <c r="BJ32" s="16">
        <v>6.5</v>
      </c>
      <c r="BK32" s="16" t="s">
        <v>6</v>
      </c>
      <c r="BL32" s="16">
        <v>24.19</v>
      </c>
      <c r="BM32" s="16">
        <v>51.4</v>
      </c>
      <c r="BN32" s="16" t="s">
        <v>6</v>
      </c>
      <c r="BO32" s="27">
        <v>157.69</v>
      </c>
      <c r="BP32" s="18">
        <v>10.5</v>
      </c>
      <c r="BQ32" s="18">
        <f t="shared" si="2"/>
        <v>4.2</v>
      </c>
      <c r="BR32" s="18">
        <f t="shared" si="0"/>
        <v>33.07</v>
      </c>
      <c r="BS32" s="18">
        <v>78.3</v>
      </c>
      <c r="BT32" s="92">
        <f t="shared" si="3"/>
        <v>28</v>
      </c>
      <c r="BU32" s="93">
        <f t="shared" si="1"/>
        <v>222.61</v>
      </c>
    </row>
    <row r="33" spans="1:73" ht="12.75">
      <c r="A33" s="66" t="s">
        <v>37</v>
      </c>
      <c r="B33" s="30">
        <v>132.4</v>
      </c>
      <c r="C33" s="11">
        <v>133.2</v>
      </c>
      <c r="D33" s="11">
        <v>130.08</v>
      </c>
      <c r="E33" s="11">
        <v>2135.2</v>
      </c>
      <c r="F33" s="11">
        <v>2204.8</v>
      </c>
      <c r="G33" s="32">
        <v>2186.25</v>
      </c>
      <c r="H33" s="11">
        <v>35.8</v>
      </c>
      <c r="I33" s="11">
        <v>41.2</v>
      </c>
      <c r="J33" s="11">
        <v>41.47</v>
      </c>
      <c r="K33" s="11">
        <v>999.9</v>
      </c>
      <c r="L33" s="11">
        <v>1152.1</v>
      </c>
      <c r="M33" s="32">
        <v>1162.24</v>
      </c>
      <c r="N33" s="11">
        <v>46.5</v>
      </c>
      <c r="O33" s="11">
        <v>45.1</v>
      </c>
      <c r="P33" s="11">
        <v>45.18</v>
      </c>
      <c r="Q33" s="11">
        <v>675.4</v>
      </c>
      <c r="R33" s="11">
        <v>677.3</v>
      </c>
      <c r="S33" s="32">
        <v>682.64</v>
      </c>
      <c r="T33" s="13">
        <v>73.9</v>
      </c>
      <c r="U33" s="13">
        <v>70</v>
      </c>
      <c r="V33" s="13">
        <v>67.56</v>
      </c>
      <c r="W33" s="13">
        <v>651.8</v>
      </c>
      <c r="X33" s="13">
        <v>651.8</v>
      </c>
      <c r="Y33" s="39">
        <v>651.81</v>
      </c>
      <c r="Z33" s="11">
        <v>5.1</v>
      </c>
      <c r="AA33" s="11">
        <v>5.9</v>
      </c>
      <c r="AB33" s="11">
        <v>5.88</v>
      </c>
      <c r="AC33" s="11">
        <v>45.2</v>
      </c>
      <c r="AD33" s="11">
        <v>52.4</v>
      </c>
      <c r="AE33" s="32">
        <v>52.53</v>
      </c>
      <c r="AF33" s="11">
        <v>102.9</v>
      </c>
      <c r="AG33" s="11">
        <v>96.6</v>
      </c>
      <c r="AH33" s="11">
        <v>96.72</v>
      </c>
      <c r="AI33" s="11">
        <v>1394.7</v>
      </c>
      <c r="AJ33" s="11">
        <v>1367.2</v>
      </c>
      <c r="AK33" s="32">
        <v>1378.39</v>
      </c>
      <c r="AL33" s="11">
        <v>32.1</v>
      </c>
      <c r="AM33" s="11">
        <v>34.8</v>
      </c>
      <c r="AN33" s="11">
        <v>35.16</v>
      </c>
      <c r="AO33" s="11">
        <v>298.8</v>
      </c>
      <c r="AP33" s="11">
        <v>385.9</v>
      </c>
      <c r="AQ33" s="32">
        <v>418.99</v>
      </c>
      <c r="AR33" s="11">
        <v>13.1</v>
      </c>
      <c r="AS33" s="11">
        <v>14</v>
      </c>
      <c r="AT33" s="11">
        <v>14.19</v>
      </c>
      <c r="AU33" s="11">
        <v>178.8</v>
      </c>
      <c r="AV33" s="11">
        <v>191.4</v>
      </c>
      <c r="AW33" s="32">
        <v>201.05</v>
      </c>
      <c r="AX33" s="13">
        <v>50.5</v>
      </c>
      <c r="AY33" s="13">
        <v>44.1</v>
      </c>
      <c r="AZ33" s="13">
        <v>43.8</v>
      </c>
      <c r="BA33" s="13">
        <v>438.8</v>
      </c>
      <c r="BB33" s="13">
        <v>410.2</v>
      </c>
      <c r="BC33" s="39">
        <v>412.68</v>
      </c>
      <c r="BD33" s="12" t="s">
        <v>6</v>
      </c>
      <c r="BE33" s="12" t="s">
        <v>6</v>
      </c>
      <c r="BF33" s="12"/>
      <c r="BG33" s="12" t="s">
        <v>6</v>
      </c>
      <c r="BH33" s="12" t="s">
        <v>6</v>
      </c>
      <c r="BI33" s="29"/>
      <c r="BJ33" s="12">
        <v>201.9</v>
      </c>
      <c r="BK33" s="12" t="s">
        <v>6</v>
      </c>
      <c r="BL33" s="12">
        <v>210.03</v>
      </c>
      <c r="BM33" s="12">
        <v>2144.9</v>
      </c>
      <c r="BN33" s="12" t="s">
        <v>6</v>
      </c>
      <c r="BO33" s="29">
        <v>2373.98</v>
      </c>
      <c r="BP33" s="94">
        <v>694.2</v>
      </c>
      <c r="BQ33" s="94">
        <f t="shared" si="2"/>
        <v>484.90000000000003</v>
      </c>
      <c r="BR33" s="94">
        <f t="shared" si="0"/>
        <v>690.0699999999999</v>
      </c>
      <c r="BS33" s="94">
        <v>8963.6</v>
      </c>
      <c r="BT33" s="95">
        <f t="shared" si="3"/>
        <v>7093.0999999999985</v>
      </c>
      <c r="BU33" s="96">
        <f t="shared" si="1"/>
        <v>9520.56</v>
      </c>
    </row>
    <row r="34" spans="1:73" s="2" customFormat="1" ht="12.75">
      <c r="A34" s="68" t="s">
        <v>38</v>
      </c>
      <c r="B34" s="26">
        <v>3.2</v>
      </c>
      <c r="C34" s="15">
        <v>3.2</v>
      </c>
      <c r="D34" s="15">
        <v>3.38</v>
      </c>
      <c r="E34" s="15">
        <v>48.5</v>
      </c>
      <c r="F34" s="15">
        <v>68.9</v>
      </c>
      <c r="G34" s="31">
        <v>71.65</v>
      </c>
      <c r="H34" s="17">
        <v>4.3</v>
      </c>
      <c r="I34" s="17">
        <v>4.4</v>
      </c>
      <c r="J34" s="17">
        <v>4.5</v>
      </c>
      <c r="K34" s="17">
        <v>97.1</v>
      </c>
      <c r="L34" s="17">
        <v>76.8</v>
      </c>
      <c r="M34" s="35">
        <v>79.08</v>
      </c>
      <c r="N34" s="15">
        <v>8.1</v>
      </c>
      <c r="O34" s="15">
        <v>8.7</v>
      </c>
      <c r="P34" s="15">
        <v>8.87</v>
      </c>
      <c r="Q34" s="15">
        <v>191.2</v>
      </c>
      <c r="R34" s="15">
        <v>154.7</v>
      </c>
      <c r="S34" s="31">
        <v>158.53</v>
      </c>
      <c r="T34" s="17">
        <v>2.6</v>
      </c>
      <c r="U34" s="17">
        <v>2.6</v>
      </c>
      <c r="V34" s="17">
        <v>2.66</v>
      </c>
      <c r="W34" s="17">
        <v>20</v>
      </c>
      <c r="X34" s="17">
        <v>27.5</v>
      </c>
      <c r="Y34" s="35">
        <v>27.66</v>
      </c>
      <c r="Z34" s="15">
        <v>19.1</v>
      </c>
      <c r="AA34" s="15">
        <v>19.7</v>
      </c>
      <c r="AB34" s="15">
        <v>19.7</v>
      </c>
      <c r="AC34" s="15">
        <v>115.5</v>
      </c>
      <c r="AD34" s="15">
        <v>200.6</v>
      </c>
      <c r="AE34" s="31">
        <v>200.94</v>
      </c>
      <c r="AF34" s="15">
        <v>6.2</v>
      </c>
      <c r="AG34" s="15">
        <v>6.3</v>
      </c>
      <c r="AH34" s="15">
        <v>6.52</v>
      </c>
      <c r="AI34" s="15">
        <v>151</v>
      </c>
      <c r="AJ34" s="15">
        <v>154.5</v>
      </c>
      <c r="AK34" s="31">
        <v>160.74</v>
      </c>
      <c r="AL34" s="15">
        <v>8.1</v>
      </c>
      <c r="AM34" s="15">
        <v>8.2</v>
      </c>
      <c r="AN34" s="15">
        <v>8.24</v>
      </c>
      <c r="AO34" s="15">
        <v>175.1</v>
      </c>
      <c r="AP34" s="15">
        <v>182.3</v>
      </c>
      <c r="AQ34" s="31">
        <v>182.69</v>
      </c>
      <c r="AR34" s="15">
        <v>83.1</v>
      </c>
      <c r="AS34" s="15">
        <v>83.6</v>
      </c>
      <c r="AT34" s="15">
        <v>84.11</v>
      </c>
      <c r="AU34" s="15">
        <v>2116.5</v>
      </c>
      <c r="AV34" s="15">
        <v>2088.4</v>
      </c>
      <c r="AW34" s="31">
        <v>2103.97</v>
      </c>
      <c r="AX34" s="16" t="s">
        <v>6</v>
      </c>
      <c r="AY34" s="16" t="s">
        <v>6</v>
      </c>
      <c r="AZ34" s="16"/>
      <c r="BA34" s="16" t="s">
        <v>6</v>
      </c>
      <c r="BB34" s="16" t="s">
        <v>6</v>
      </c>
      <c r="BC34" s="27"/>
      <c r="BD34" s="16" t="s">
        <v>6</v>
      </c>
      <c r="BE34" s="16" t="s">
        <v>6</v>
      </c>
      <c r="BF34" s="16"/>
      <c r="BG34" s="16" t="s">
        <v>6</v>
      </c>
      <c r="BH34" s="16" t="s">
        <v>6</v>
      </c>
      <c r="BI34" s="27"/>
      <c r="BJ34" s="16">
        <v>48.6</v>
      </c>
      <c r="BK34" s="16" t="s">
        <v>6</v>
      </c>
      <c r="BL34" s="16">
        <v>40.25</v>
      </c>
      <c r="BM34" s="16">
        <v>607.7</v>
      </c>
      <c r="BN34" s="16" t="s">
        <v>6</v>
      </c>
      <c r="BO34" s="27">
        <v>689.26</v>
      </c>
      <c r="BP34" s="18">
        <v>183.3</v>
      </c>
      <c r="BQ34" s="18">
        <f t="shared" si="2"/>
        <v>136.7</v>
      </c>
      <c r="BR34" s="18">
        <f t="shared" si="0"/>
        <v>178.23</v>
      </c>
      <c r="BS34" s="18">
        <v>3522.5</v>
      </c>
      <c r="BT34" s="92">
        <f t="shared" si="3"/>
        <v>2953.7</v>
      </c>
      <c r="BU34" s="93">
        <f t="shared" si="1"/>
        <v>3674.5199999999995</v>
      </c>
    </row>
    <row r="35" spans="1:73" ht="12.75">
      <c r="A35" s="66" t="s">
        <v>13</v>
      </c>
      <c r="B35" s="30">
        <v>5.6</v>
      </c>
      <c r="C35" s="11">
        <v>6.3</v>
      </c>
      <c r="D35" s="11">
        <v>5.3</v>
      </c>
      <c r="E35" s="11">
        <v>21.9</v>
      </c>
      <c r="F35" s="11">
        <v>30.9</v>
      </c>
      <c r="G35" s="32">
        <v>26.57</v>
      </c>
      <c r="H35" s="12" t="s">
        <v>6</v>
      </c>
      <c r="I35" s="12">
        <v>1</v>
      </c>
      <c r="J35" s="12">
        <v>1.27</v>
      </c>
      <c r="K35" s="12" t="s">
        <v>6</v>
      </c>
      <c r="L35" s="12">
        <v>8.5</v>
      </c>
      <c r="M35" s="29">
        <v>6.83</v>
      </c>
      <c r="N35" s="12" t="s">
        <v>6</v>
      </c>
      <c r="O35" s="12">
        <v>8.4</v>
      </c>
      <c r="P35" s="12">
        <v>9</v>
      </c>
      <c r="Q35" s="12" t="s">
        <v>6</v>
      </c>
      <c r="R35" s="12">
        <v>39.2</v>
      </c>
      <c r="S35" s="29">
        <v>32.61</v>
      </c>
      <c r="T35" s="13">
        <v>5.1</v>
      </c>
      <c r="U35" s="13">
        <v>4.3</v>
      </c>
      <c r="V35" s="13">
        <v>3.74</v>
      </c>
      <c r="W35" s="13">
        <v>12.8</v>
      </c>
      <c r="X35" s="13">
        <v>12.4</v>
      </c>
      <c r="Y35" s="39">
        <v>12.28</v>
      </c>
      <c r="Z35" s="11">
        <v>12.5</v>
      </c>
      <c r="AA35" s="11">
        <v>3.6</v>
      </c>
      <c r="AB35" s="11">
        <v>12.52</v>
      </c>
      <c r="AC35" s="11">
        <v>24.4</v>
      </c>
      <c r="AD35" s="11">
        <v>4.1</v>
      </c>
      <c r="AE35" s="32">
        <v>22.58</v>
      </c>
      <c r="AF35" s="11">
        <v>13.5</v>
      </c>
      <c r="AG35" s="11">
        <v>16.9</v>
      </c>
      <c r="AH35" s="11">
        <v>17.65</v>
      </c>
      <c r="AI35" s="11">
        <v>37.5</v>
      </c>
      <c r="AJ35" s="11">
        <v>67.5</v>
      </c>
      <c r="AK35" s="32">
        <v>67.97</v>
      </c>
      <c r="AL35" s="11">
        <v>45</v>
      </c>
      <c r="AM35" s="11">
        <v>49</v>
      </c>
      <c r="AN35" s="11">
        <v>73.46</v>
      </c>
      <c r="AO35" s="11">
        <v>742.5</v>
      </c>
      <c r="AP35" s="11">
        <v>494.2</v>
      </c>
      <c r="AQ35" s="32">
        <v>664.22</v>
      </c>
      <c r="AR35" s="11">
        <v>8.5</v>
      </c>
      <c r="AS35" s="11">
        <v>10.5</v>
      </c>
      <c r="AT35" s="11">
        <v>11.85</v>
      </c>
      <c r="AU35" s="11">
        <v>96.4</v>
      </c>
      <c r="AV35" s="11">
        <v>75.7</v>
      </c>
      <c r="AW35" s="32">
        <v>178.02</v>
      </c>
      <c r="AX35" s="13">
        <v>1.2</v>
      </c>
      <c r="AY35" s="13">
        <v>1</v>
      </c>
      <c r="AZ35" s="13">
        <v>0.76</v>
      </c>
      <c r="BA35" s="13">
        <v>2.6</v>
      </c>
      <c r="BB35" s="13">
        <v>2.8</v>
      </c>
      <c r="BC35" s="39">
        <v>3.08</v>
      </c>
      <c r="BD35" s="12" t="s">
        <v>6</v>
      </c>
      <c r="BE35" s="12" t="s">
        <v>6</v>
      </c>
      <c r="BF35" s="12"/>
      <c r="BG35" s="12" t="s">
        <v>6</v>
      </c>
      <c r="BH35" s="12" t="s">
        <v>6</v>
      </c>
      <c r="BI35" s="29"/>
      <c r="BJ35" s="12">
        <v>40.5</v>
      </c>
      <c r="BK35" s="12" t="s">
        <v>6</v>
      </c>
      <c r="BL35" s="12">
        <v>46.15</v>
      </c>
      <c r="BM35" s="12">
        <v>133.8</v>
      </c>
      <c r="BN35" s="12" t="s">
        <v>6</v>
      </c>
      <c r="BO35" s="29">
        <v>273.25</v>
      </c>
      <c r="BP35" s="94">
        <v>131.9</v>
      </c>
      <c r="BQ35" s="94">
        <f t="shared" si="2"/>
        <v>101</v>
      </c>
      <c r="BR35" s="94">
        <f t="shared" si="0"/>
        <v>181.7</v>
      </c>
      <c r="BS35" s="94">
        <v>1071.9</v>
      </c>
      <c r="BT35" s="95">
        <f t="shared" si="3"/>
        <v>735.3</v>
      </c>
      <c r="BU35" s="96">
        <f t="shared" si="1"/>
        <v>1287.4099999999999</v>
      </c>
    </row>
    <row r="36" spans="1:73" s="2" customFormat="1" ht="12.75">
      <c r="A36" s="68" t="s">
        <v>39</v>
      </c>
      <c r="B36" s="26">
        <v>0.3</v>
      </c>
      <c r="C36" s="15">
        <v>0.3</v>
      </c>
      <c r="D36" s="15">
        <v>0.25</v>
      </c>
      <c r="E36" s="15">
        <v>1.6</v>
      </c>
      <c r="F36" s="15">
        <v>1.6</v>
      </c>
      <c r="G36" s="31">
        <v>1.63</v>
      </c>
      <c r="H36" s="16">
        <v>1.2</v>
      </c>
      <c r="I36" s="16">
        <v>1.2</v>
      </c>
      <c r="J36" s="16">
        <v>1.19</v>
      </c>
      <c r="K36" s="16">
        <v>7</v>
      </c>
      <c r="L36" s="16">
        <v>6.9</v>
      </c>
      <c r="M36" s="27">
        <v>7.07</v>
      </c>
      <c r="N36" s="16">
        <v>0.8</v>
      </c>
      <c r="O36" s="16">
        <v>0.7</v>
      </c>
      <c r="P36" s="16">
        <v>0.75</v>
      </c>
      <c r="Q36" s="16">
        <v>3.9</v>
      </c>
      <c r="R36" s="16">
        <v>3.9</v>
      </c>
      <c r="S36" s="27">
        <v>4</v>
      </c>
      <c r="T36" s="16">
        <v>1</v>
      </c>
      <c r="U36" s="16">
        <v>1.1</v>
      </c>
      <c r="V36" s="16">
        <v>1.11</v>
      </c>
      <c r="W36" s="16">
        <v>6.5</v>
      </c>
      <c r="X36" s="16">
        <v>7.2</v>
      </c>
      <c r="Y36" s="27">
        <v>7.35</v>
      </c>
      <c r="Z36" s="16">
        <v>1.8</v>
      </c>
      <c r="AA36" s="16">
        <v>2</v>
      </c>
      <c r="AB36" s="16">
        <v>1.97</v>
      </c>
      <c r="AC36" s="16">
        <v>7.7</v>
      </c>
      <c r="AD36" s="16">
        <v>8.6</v>
      </c>
      <c r="AE36" s="27">
        <v>8.77</v>
      </c>
      <c r="AF36" s="15">
        <v>0.6</v>
      </c>
      <c r="AG36" s="15">
        <v>0.9</v>
      </c>
      <c r="AH36" s="15">
        <v>0.95</v>
      </c>
      <c r="AI36" s="15">
        <v>4.1</v>
      </c>
      <c r="AJ36" s="15">
        <v>8.1</v>
      </c>
      <c r="AK36" s="31">
        <v>8.25</v>
      </c>
      <c r="AL36" s="15">
        <v>0.3</v>
      </c>
      <c r="AM36" s="15">
        <v>0.3</v>
      </c>
      <c r="AN36" s="15">
        <v>0.3</v>
      </c>
      <c r="AO36" s="15">
        <v>1.7</v>
      </c>
      <c r="AP36" s="15">
        <v>1.6</v>
      </c>
      <c r="AQ36" s="31">
        <v>1.64</v>
      </c>
      <c r="AR36" s="15">
        <v>9.1</v>
      </c>
      <c r="AS36" s="15">
        <v>9.4</v>
      </c>
      <c r="AT36" s="15">
        <v>9.77</v>
      </c>
      <c r="AU36" s="15">
        <v>44.3</v>
      </c>
      <c r="AV36" s="15">
        <v>45.7</v>
      </c>
      <c r="AW36" s="31">
        <v>47.09</v>
      </c>
      <c r="AX36" s="16" t="s">
        <v>6</v>
      </c>
      <c r="AY36" s="16" t="s">
        <v>6</v>
      </c>
      <c r="AZ36" s="16"/>
      <c r="BA36" s="16" t="s">
        <v>6</v>
      </c>
      <c r="BB36" s="16" t="s">
        <v>6</v>
      </c>
      <c r="BC36" s="27"/>
      <c r="BD36" s="16" t="s">
        <v>6</v>
      </c>
      <c r="BE36" s="16" t="s">
        <v>6</v>
      </c>
      <c r="BF36" s="16"/>
      <c r="BG36" s="16" t="s">
        <v>6</v>
      </c>
      <c r="BH36" s="16" t="s">
        <v>6</v>
      </c>
      <c r="BI36" s="27"/>
      <c r="BJ36" s="16">
        <v>13.7</v>
      </c>
      <c r="BK36" s="16" t="s">
        <v>6</v>
      </c>
      <c r="BL36" s="16">
        <v>8.72</v>
      </c>
      <c r="BM36" s="16">
        <v>70.9</v>
      </c>
      <c r="BN36" s="16" t="s">
        <v>6</v>
      </c>
      <c r="BO36" s="27">
        <v>41.85</v>
      </c>
      <c r="BP36" s="18">
        <v>28.7</v>
      </c>
      <c r="BQ36" s="18">
        <f t="shared" si="2"/>
        <v>15.900000000000002</v>
      </c>
      <c r="BR36" s="18">
        <f t="shared" si="0"/>
        <v>25.009999999999998</v>
      </c>
      <c r="BS36" s="18">
        <v>147.7</v>
      </c>
      <c r="BT36" s="92">
        <f t="shared" si="3"/>
        <v>83.60000000000001</v>
      </c>
      <c r="BU36" s="93">
        <f t="shared" si="1"/>
        <v>127.65</v>
      </c>
    </row>
    <row r="37" spans="1:73" ht="12.75">
      <c r="A37" s="66" t="s">
        <v>14</v>
      </c>
      <c r="B37" s="30">
        <v>11.9</v>
      </c>
      <c r="C37" s="11">
        <v>12.4</v>
      </c>
      <c r="D37" s="11">
        <v>12.91</v>
      </c>
      <c r="E37" s="11">
        <v>188.4</v>
      </c>
      <c r="F37" s="11">
        <v>203.5</v>
      </c>
      <c r="G37" s="32">
        <v>219.8</v>
      </c>
      <c r="H37" s="13">
        <v>1.3</v>
      </c>
      <c r="I37" s="13">
        <v>1.4</v>
      </c>
      <c r="J37" s="13">
        <v>1.46</v>
      </c>
      <c r="K37" s="13">
        <v>72.8</v>
      </c>
      <c r="L37" s="13">
        <v>78.6</v>
      </c>
      <c r="M37" s="39">
        <v>84.87</v>
      </c>
      <c r="N37" s="13">
        <v>0.7</v>
      </c>
      <c r="O37" s="13">
        <v>0.7</v>
      </c>
      <c r="P37" s="13">
        <v>0.77</v>
      </c>
      <c r="Q37" s="13">
        <v>12.3</v>
      </c>
      <c r="R37" s="13">
        <v>13.3</v>
      </c>
      <c r="S37" s="39">
        <v>14.35</v>
      </c>
      <c r="T37" s="13">
        <v>7.1</v>
      </c>
      <c r="U37" s="13">
        <v>5.7</v>
      </c>
      <c r="V37" s="13"/>
      <c r="W37" s="13">
        <v>67.1</v>
      </c>
      <c r="X37" s="13">
        <v>46.8</v>
      </c>
      <c r="Y37" s="39"/>
      <c r="Z37" s="12" t="s">
        <v>6</v>
      </c>
      <c r="AA37" s="12" t="s">
        <v>6</v>
      </c>
      <c r="AB37" s="12"/>
      <c r="AC37" s="12" t="s">
        <v>6</v>
      </c>
      <c r="AD37" s="12" t="s">
        <v>6</v>
      </c>
      <c r="AE37" s="29"/>
      <c r="AF37" s="11">
        <v>26.1</v>
      </c>
      <c r="AG37" s="11">
        <v>27.2</v>
      </c>
      <c r="AH37" s="11">
        <v>28.26</v>
      </c>
      <c r="AI37" s="11">
        <v>519.1</v>
      </c>
      <c r="AJ37" s="11">
        <v>580.6</v>
      </c>
      <c r="AK37" s="32">
        <v>605.44</v>
      </c>
      <c r="AL37" s="11">
        <v>35.3</v>
      </c>
      <c r="AM37" s="11">
        <v>33.8</v>
      </c>
      <c r="AN37" s="11">
        <v>37.12</v>
      </c>
      <c r="AO37" s="11">
        <v>339.7</v>
      </c>
      <c r="AP37" s="11">
        <v>338.9</v>
      </c>
      <c r="AQ37" s="32">
        <v>556.45</v>
      </c>
      <c r="AR37" s="11">
        <v>4.5</v>
      </c>
      <c r="AS37" s="11">
        <v>4.7</v>
      </c>
      <c r="AT37" s="11">
        <v>4.91</v>
      </c>
      <c r="AU37" s="11">
        <v>89.9</v>
      </c>
      <c r="AV37" s="11">
        <v>97.1</v>
      </c>
      <c r="AW37" s="32">
        <v>104.89</v>
      </c>
      <c r="AX37" s="13">
        <v>0.8</v>
      </c>
      <c r="AY37" s="13">
        <v>0.8</v>
      </c>
      <c r="AZ37" s="13">
        <v>0.83</v>
      </c>
      <c r="BA37" s="13">
        <v>11.5</v>
      </c>
      <c r="BB37" s="13">
        <v>12.4</v>
      </c>
      <c r="BC37" s="39">
        <v>13.37</v>
      </c>
      <c r="BD37" s="13">
        <v>129.4</v>
      </c>
      <c r="BE37" s="13">
        <v>134.6</v>
      </c>
      <c r="BF37" s="13">
        <v>140</v>
      </c>
      <c r="BG37" s="13">
        <v>5113.6</v>
      </c>
      <c r="BH37" s="13">
        <v>5522.7</v>
      </c>
      <c r="BI37" s="39">
        <v>5964.49</v>
      </c>
      <c r="BJ37" s="12">
        <v>46.5</v>
      </c>
      <c r="BK37" s="12" t="s">
        <v>6</v>
      </c>
      <c r="BL37" s="12">
        <v>80.4</v>
      </c>
      <c r="BM37" s="12">
        <v>1213.3</v>
      </c>
      <c r="BN37" s="12" t="s">
        <v>6</v>
      </c>
      <c r="BO37" s="29">
        <v>1504.83</v>
      </c>
      <c r="BP37" s="94">
        <v>263.7</v>
      </c>
      <c r="BQ37" s="94">
        <f t="shared" si="2"/>
        <v>221.29999999999998</v>
      </c>
      <c r="BR37" s="94">
        <f t="shared" si="0"/>
        <v>306.65999999999997</v>
      </c>
      <c r="BS37" s="94">
        <v>7627.7</v>
      </c>
      <c r="BT37" s="95">
        <f t="shared" si="3"/>
        <v>6893.9</v>
      </c>
      <c r="BU37" s="96">
        <f t="shared" si="1"/>
        <v>9068.49</v>
      </c>
    </row>
    <row r="38" spans="1:73" s="2" customFormat="1" ht="12.75">
      <c r="A38" s="68" t="s">
        <v>40</v>
      </c>
      <c r="B38" s="33">
        <v>2.9</v>
      </c>
      <c r="C38" s="16">
        <v>3.2</v>
      </c>
      <c r="D38" s="16">
        <v>1.62</v>
      </c>
      <c r="E38" s="16">
        <v>38.9</v>
      </c>
      <c r="F38" s="16">
        <v>43.9</v>
      </c>
      <c r="G38" s="27">
        <v>30.17</v>
      </c>
      <c r="H38" s="16">
        <v>1.9</v>
      </c>
      <c r="I38" s="16">
        <v>1.9</v>
      </c>
      <c r="J38" s="16">
        <v>2.59</v>
      </c>
      <c r="K38" s="16">
        <v>42.6</v>
      </c>
      <c r="L38" s="16">
        <v>45.6</v>
      </c>
      <c r="M38" s="27">
        <v>67.15</v>
      </c>
      <c r="N38" s="16">
        <v>1.7</v>
      </c>
      <c r="O38" s="16">
        <v>1.8</v>
      </c>
      <c r="P38" s="16">
        <v>2.19</v>
      </c>
      <c r="Q38" s="16">
        <v>27.6</v>
      </c>
      <c r="R38" s="16">
        <v>33.8</v>
      </c>
      <c r="S38" s="27">
        <v>45.02</v>
      </c>
      <c r="T38" s="16">
        <v>1.5</v>
      </c>
      <c r="U38" s="16">
        <v>1.6</v>
      </c>
      <c r="V38" s="16"/>
      <c r="W38" s="16">
        <v>11.9</v>
      </c>
      <c r="X38" s="16">
        <v>12.5</v>
      </c>
      <c r="Y38" s="27"/>
      <c r="Z38" s="16" t="s">
        <v>6</v>
      </c>
      <c r="AA38" s="16" t="s">
        <v>6</v>
      </c>
      <c r="AB38" s="16"/>
      <c r="AC38" s="16" t="s">
        <v>6</v>
      </c>
      <c r="AD38" s="16" t="s">
        <v>6</v>
      </c>
      <c r="AE38" s="27"/>
      <c r="AF38" s="15">
        <v>1.3</v>
      </c>
      <c r="AG38" s="15">
        <v>1.4</v>
      </c>
      <c r="AH38" s="15">
        <v>1.58</v>
      </c>
      <c r="AI38" s="15">
        <v>29.6</v>
      </c>
      <c r="AJ38" s="15">
        <v>30.2</v>
      </c>
      <c r="AK38" s="31">
        <v>38.66</v>
      </c>
      <c r="AL38" s="16" t="s">
        <v>6</v>
      </c>
      <c r="AM38" s="16" t="s">
        <v>6</v>
      </c>
      <c r="AN38" s="16"/>
      <c r="AO38" s="16" t="s">
        <v>6</v>
      </c>
      <c r="AP38" s="16" t="s">
        <v>6</v>
      </c>
      <c r="AQ38" s="27"/>
      <c r="AR38" s="16">
        <v>5.8</v>
      </c>
      <c r="AS38" s="16">
        <v>6.2</v>
      </c>
      <c r="AT38" s="16">
        <v>6.9</v>
      </c>
      <c r="AU38" s="16">
        <v>99.4</v>
      </c>
      <c r="AV38" s="16">
        <v>109.8</v>
      </c>
      <c r="AW38" s="27">
        <v>122.96</v>
      </c>
      <c r="AX38" s="16" t="s">
        <v>6</v>
      </c>
      <c r="AY38" s="16" t="s">
        <v>6</v>
      </c>
      <c r="AZ38" s="16"/>
      <c r="BA38" s="16" t="s">
        <v>6</v>
      </c>
      <c r="BB38" s="16" t="s">
        <v>6</v>
      </c>
      <c r="BC38" s="27"/>
      <c r="BD38" s="16" t="s">
        <v>6</v>
      </c>
      <c r="BE38" s="16" t="s">
        <v>6</v>
      </c>
      <c r="BF38" s="16"/>
      <c r="BG38" s="16" t="s">
        <v>6</v>
      </c>
      <c r="BH38" s="16" t="s">
        <v>6</v>
      </c>
      <c r="BI38" s="27"/>
      <c r="BJ38" s="16">
        <v>17.4</v>
      </c>
      <c r="BK38" s="16" t="s">
        <v>6</v>
      </c>
      <c r="BL38" s="16">
        <v>19.32</v>
      </c>
      <c r="BM38" s="16">
        <v>197</v>
      </c>
      <c r="BN38" s="16" t="s">
        <v>6</v>
      </c>
      <c r="BO38" s="27">
        <v>248.59</v>
      </c>
      <c r="BP38" s="18">
        <v>32.5</v>
      </c>
      <c r="BQ38" s="18">
        <f t="shared" si="2"/>
        <v>16.1</v>
      </c>
      <c r="BR38" s="18">
        <f t="shared" si="0"/>
        <v>34.2</v>
      </c>
      <c r="BS38" s="18">
        <v>446.9</v>
      </c>
      <c r="BT38" s="92">
        <f t="shared" si="3"/>
        <v>275.8</v>
      </c>
      <c r="BU38" s="93">
        <f t="shared" si="1"/>
        <v>552.55</v>
      </c>
    </row>
    <row r="39" spans="1:73" ht="12.75">
      <c r="A39" s="66" t="s">
        <v>41</v>
      </c>
      <c r="B39" s="30">
        <v>2.1</v>
      </c>
      <c r="C39" s="11">
        <v>2.2</v>
      </c>
      <c r="D39" s="11">
        <v>2.33</v>
      </c>
      <c r="E39" s="11">
        <v>24.6</v>
      </c>
      <c r="F39" s="11">
        <v>25.9</v>
      </c>
      <c r="G39" s="32">
        <v>27.05</v>
      </c>
      <c r="H39" s="13">
        <v>5.5</v>
      </c>
      <c r="I39" s="13">
        <v>5.6</v>
      </c>
      <c r="J39" s="13">
        <v>5.75</v>
      </c>
      <c r="K39" s="13">
        <v>68.1</v>
      </c>
      <c r="L39" s="13">
        <v>70.5</v>
      </c>
      <c r="M39" s="39">
        <v>72.7</v>
      </c>
      <c r="N39" s="13">
        <v>2.6</v>
      </c>
      <c r="O39" s="13">
        <v>2.6</v>
      </c>
      <c r="P39" s="13">
        <v>2.75</v>
      </c>
      <c r="Q39" s="13">
        <v>34.6</v>
      </c>
      <c r="R39" s="13">
        <v>34</v>
      </c>
      <c r="S39" s="39">
        <v>36.67</v>
      </c>
      <c r="T39" s="13">
        <v>3</v>
      </c>
      <c r="U39" s="13">
        <v>3.3</v>
      </c>
      <c r="V39" s="13">
        <v>3.34</v>
      </c>
      <c r="W39" s="13">
        <v>24.6</v>
      </c>
      <c r="X39" s="13">
        <v>27.1</v>
      </c>
      <c r="Y39" s="39">
        <v>27.91</v>
      </c>
      <c r="Z39" s="11">
        <v>10.8</v>
      </c>
      <c r="AA39" s="11">
        <v>11.2</v>
      </c>
      <c r="AB39" s="11">
        <v>11.65</v>
      </c>
      <c r="AC39" s="11">
        <v>71</v>
      </c>
      <c r="AD39" s="11">
        <v>86.9</v>
      </c>
      <c r="AE39" s="32">
        <v>78.05</v>
      </c>
      <c r="AF39" s="11">
        <v>7.9</v>
      </c>
      <c r="AG39" s="11">
        <v>8.8</v>
      </c>
      <c r="AH39" s="11">
        <v>8.79</v>
      </c>
      <c r="AI39" s="11">
        <v>95.6</v>
      </c>
      <c r="AJ39" s="11">
        <v>97.1</v>
      </c>
      <c r="AK39" s="32">
        <v>102.4</v>
      </c>
      <c r="AL39" s="11">
        <v>3.6</v>
      </c>
      <c r="AM39" s="11">
        <v>3.8</v>
      </c>
      <c r="AN39" s="11">
        <v>3.81</v>
      </c>
      <c r="AO39" s="11">
        <v>40.5</v>
      </c>
      <c r="AP39" s="11">
        <v>38</v>
      </c>
      <c r="AQ39" s="32">
        <v>39.27</v>
      </c>
      <c r="AR39" s="11">
        <v>24.3</v>
      </c>
      <c r="AS39" s="11">
        <v>24.3</v>
      </c>
      <c r="AT39" s="11">
        <v>25.03</v>
      </c>
      <c r="AU39" s="11">
        <v>432.2</v>
      </c>
      <c r="AV39" s="11">
        <v>424.3</v>
      </c>
      <c r="AW39" s="32">
        <v>433.82</v>
      </c>
      <c r="AX39" s="12" t="s">
        <v>6</v>
      </c>
      <c r="AY39" s="12" t="s">
        <v>6</v>
      </c>
      <c r="AZ39" s="12"/>
      <c r="BA39" s="12" t="s">
        <v>6</v>
      </c>
      <c r="BB39" s="12" t="s">
        <v>6</v>
      </c>
      <c r="BC39" s="29"/>
      <c r="BD39" s="12" t="s">
        <v>6</v>
      </c>
      <c r="BE39" s="12" t="s">
        <v>6</v>
      </c>
      <c r="BF39" s="12"/>
      <c r="BG39" s="12" t="s">
        <v>6</v>
      </c>
      <c r="BH39" s="12" t="s">
        <v>6</v>
      </c>
      <c r="BI39" s="29"/>
      <c r="BJ39" s="12">
        <v>22.8</v>
      </c>
      <c r="BK39" s="12" t="s">
        <v>6</v>
      </c>
      <c r="BL39" s="12">
        <v>25.84</v>
      </c>
      <c r="BM39" s="12">
        <v>206</v>
      </c>
      <c r="BN39" s="12" t="s">
        <v>6</v>
      </c>
      <c r="BO39" s="29">
        <v>248.85</v>
      </c>
      <c r="BP39" s="94">
        <v>82.6</v>
      </c>
      <c r="BQ39" s="94">
        <f t="shared" si="2"/>
        <v>61.8</v>
      </c>
      <c r="BR39" s="94">
        <f t="shared" si="0"/>
        <v>89.29</v>
      </c>
      <c r="BS39" s="94">
        <v>997.3</v>
      </c>
      <c r="BT39" s="95">
        <f t="shared" si="3"/>
        <v>803.8</v>
      </c>
      <c r="BU39" s="96">
        <f t="shared" si="1"/>
        <v>1066.7199999999998</v>
      </c>
    </row>
    <row r="40" spans="1:73" s="2" customFormat="1" ht="12.75">
      <c r="A40" s="68" t="s">
        <v>42</v>
      </c>
      <c r="B40" s="26">
        <v>3</v>
      </c>
      <c r="C40" s="15">
        <v>3</v>
      </c>
      <c r="D40" s="15">
        <v>2.9</v>
      </c>
      <c r="E40" s="15">
        <v>90</v>
      </c>
      <c r="F40" s="15">
        <v>92.1</v>
      </c>
      <c r="G40" s="31">
        <v>90.8</v>
      </c>
      <c r="H40" s="17">
        <v>1.3</v>
      </c>
      <c r="I40" s="17">
        <v>1.6</v>
      </c>
      <c r="J40" s="17">
        <v>1.98</v>
      </c>
      <c r="K40" s="17">
        <v>38.7</v>
      </c>
      <c r="L40" s="17">
        <v>49.5</v>
      </c>
      <c r="M40" s="35">
        <v>62.64</v>
      </c>
      <c r="N40" s="17">
        <v>8.8</v>
      </c>
      <c r="O40" s="17">
        <v>9.3</v>
      </c>
      <c r="P40" s="17">
        <v>9.91</v>
      </c>
      <c r="Q40" s="17">
        <v>180.9</v>
      </c>
      <c r="R40" s="17">
        <v>188.5</v>
      </c>
      <c r="S40" s="35">
        <v>205.68</v>
      </c>
      <c r="T40" s="17">
        <v>11.6</v>
      </c>
      <c r="U40" s="17">
        <v>11.1</v>
      </c>
      <c r="V40" s="17">
        <v>11.49</v>
      </c>
      <c r="W40" s="17">
        <v>131.2</v>
      </c>
      <c r="X40" s="17">
        <v>128.8</v>
      </c>
      <c r="Y40" s="35">
        <v>135.96</v>
      </c>
      <c r="Z40" s="15">
        <v>159</v>
      </c>
      <c r="AA40" s="15">
        <v>159.2</v>
      </c>
      <c r="AB40" s="15">
        <v>161.68</v>
      </c>
      <c r="AC40" s="15">
        <v>1465.8</v>
      </c>
      <c r="AD40" s="15">
        <v>1532.4</v>
      </c>
      <c r="AE40" s="31">
        <v>1602.8</v>
      </c>
      <c r="AF40" s="15">
        <v>6.4</v>
      </c>
      <c r="AG40" s="15">
        <v>6.7</v>
      </c>
      <c r="AH40" s="15">
        <v>6.68</v>
      </c>
      <c r="AI40" s="15">
        <v>252.9</v>
      </c>
      <c r="AJ40" s="15">
        <v>248.6</v>
      </c>
      <c r="AK40" s="31">
        <v>265.27</v>
      </c>
      <c r="AL40" s="15">
        <v>24.3</v>
      </c>
      <c r="AM40" s="15">
        <v>23.2</v>
      </c>
      <c r="AN40" s="15">
        <v>23.69</v>
      </c>
      <c r="AO40" s="15">
        <v>320.3</v>
      </c>
      <c r="AP40" s="15">
        <v>368.6</v>
      </c>
      <c r="AQ40" s="31">
        <v>383.47</v>
      </c>
      <c r="AR40" s="15">
        <v>540.8</v>
      </c>
      <c r="AS40" s="15">
        <v>556.5</v>
      </c>
      <c r="AT40" s="15">
        <v>567.66</v>
      </c>
      <c r="AU40" s="15">
        <v>13447.3</v>
      </c>
      <c r="AV40" s="15">
        <v>13576.6</v>
      </c>
      <c r="AW40" s="31">
        <v>14125.08</v>
      </c>
      <c r="AX40" s="16">
        <v>16.8</v>
      </c>
      <c r="AY40" s="16">
        <v>16.8</v>
      </c>
      <c r="AZ40" s="16">
        <v>17.4</v>
      </c>
      <c r="BA40" s="16">
        <v>227.9</v>
      </c>
      <c r="BB40" s="16">
        <v>206.6</v>
      </c>
      <c r="BC40" s="27">
        <v>226.03</v>
      </c>
      <c r="BD40" s="16" t="s">
        <v>6</v>
      </c>
      <c r="BE40" s="16" t="s">
        <v>6</v>
      </c>
      <c r="BF40" s="16"/>
      <c r="BG40" s="16" t="s">
        <v>6</v>
      </c>
      <c r="BH40" s="16" t="s">
        <v>6</v>
      </c>
      <c r="BI40" s="27"/>
      <c r="BJ40" s="16">
        <v>248.3</v>
      </c>
      <c r="BK40" s="16" t="s">
        <v>6</v>
      </c>
      <c r="BL40" s="16">
        <v>48.7</v>
      </c>
      <c r="BM40" s="16">
        <v>6280</v>
      </c>
      <c r="BN40" s="16" t="s">
        <v>6</v>
      </c>
      <c r="BO40" s="27">
        <v>1466.02</v>
      </c>
      <c r="BP40" s="18">
        <v>1020.1</v>
      </c>
      <c r="BQ40" s="18">
        <f t="shared" si="2"/>
        <v>787.3999999999999</v>
      </c>
      <c r="BR40" s="18">
        <f t="shared" si="0"/>
        <v>852.09</v>
      </c>
      <c r="BS40" s="18">
        <v>22435.7</v>
      </c>
      <c r="BT40" s="92">
        <f t="shared" si="3"/>
        <v>16391.7</v>
      </c>
      <c r="BU40" s="93">
        <f t="shared" si="1"/>
        <v>18563.75</v>
      </c>
    </row>
    <row r="41" spans="1:73" ht="12.75">
      <c r="A41" s="66" t="s">
        <v>43</v>
      </c>
      <c r="B41" s="30">
        <v>156.8</v>
      </c>
      <c r="C41" s="11">
        <v>158.4</v>
      </c>
      <c r="D41" s="11">
        <v>160.02</v>
      </c>
      <c r="E41" s="14">
        <v>2797.3</v>
      </c>
      <c r="F41" s="14">
        <v>2870.6</v>
      </c>
      <c r="G41" s="36">
        <v>2945.73</v>
      </c>
      <c r="H41" s="11">
        <v>74.3</v>
      </c>
      <c r="I41" s="11">
        <v>75.3</v>
      </c>
      <c r="J41" s="11">
        <v>76.78</v>
      </c>
      <c r="K41" s="11">
        <v>2059</v>
      </c>
      <c r="L41" s="11">
        <v>2087.8</v>
      </c>
      <c r="M41" s="32">
        <v>2149.91</v>
      </c>
      <c r="N41" s="11">
        <v>69.2</v>
      </c>
      <c r="O41" s="11">
        <v>70</v>
      </c>
      <c r="P41" s="11">
        <v>71.44</v>
      </c>
      <c r="Q41" s="11">
        <v>1754.1</v>
      </c>
      <c r="R41" s="11">
        <v>1777.2</v>
      </c>
      <c r="S41" s="32">
        <v>1821.66</v>
      </c>
      <c r="T41" s="13">
        <v>73.1</v>
      </c>
      <c r="U41" s="13">
        <v>74</v>
      </c>
      <c r="V41" s="13">
        <v>74.38</v>
      </c>
      <c r="W41" s="13">
        <v>839.3</v>
      </c>
      <c r="X41" s="13">
        <v>862.1</v>
      </c>
      <c r="Y41" s="39">
        <v>863.5</v>
      </c>
      <c r="Z41" s="11">
        <v>21.1</v>
      </c>
      <c r="AA41" s="11">
        <v>21.4</v>
      </c>
      <c r="AB41" s="11">
        <v>21.65</v>
      </c>
      <c r="AC41" s="11">
        <v>125.6</v>
      </c>
      <c r="AD41" s="11">
        <v>129.4</v>
      </c>
      <c r="AE41" s="32">
        <v>131</v>
      </c>
      <c r="AF41" s="11">
        <v>53.5</v>
      </c>
      <c r="AG41" s="11">
        <v>54.1</v>
      </c>
      <c r="AH41" s="11">
        <v>55.23</v>
      </c>
      <c r="AI41" s="11">
        <v>1050</v>
      </c>
      <c r="AJ41" s="11">
        <v>1063.7</v>
      </c>
      <c r="AK41" s="32">
        <v>1104.5</v>
      </c>
      <c r="AL41" s="11">
        <v>21</v>
      </c>
      <c r="AM41" s="11">
        <v>21.3</v>
      </c>
      <c r="AN41" s="11">
        <v>21.68</v>
      </c>
      <c r="AO41" s="11">
        <v>290</v>
      </c>
      <c r="AP41" s="11">
        <v>298</v>
      </c>
      <c r="AQ41" s="32">
        <v>304.56</v>
      </c>
      <c r="AR41" s="11">
        <v>370</v>
      </c>
      <c r="AS41" s="11">
        <v>406.3</v>
      </c>
      <c r="AT41" s="11">
        <v>376.75</v>
      </c>
      <c r="AU41" s="11">
        <v>8880</v>
      </c>
      <c r="AV41" s="11">
        <v>13391.2</v>
      </c>
      <c r="AW41" s="32">
        <v>9693.33</v>
      </c>
      <c r="AX41" s="13">
        <v>22.5</v>
      </c>
      <c r="AY41" s="13">
        <v>22.9</v>
      </c>
      <c r="AZ41" s="13">
        <v>22.98</v>
      </c>
      <c r="BA41" s="13">
        <v>231.1</v>
      </c>
      <c r="BB41" s="13">
        <v>235.7</v>
      </c>
      <c r="BC41" s="39">
        <v>236.96</v>
      </c>
      <c r="BD41" s="12" t="s">
        <v>6</v>
      </c>
      <c r="BE41" s="12" t="s">
        <v>6</v>
      </c>
      <c r="BF41" s="12"/>
      <c r="BG41" s="12" t="s">
        <v>6</v>
      </c>
      <c r="BH41" s="12" t="s">
        <v>6</v>
      </c>
      <c r="BI41" s="29"/>
      <c r="BJ41" s="12">
        <v>441.3</v>
      </c>
      <c r="BK41" s="12" t="s">
        <v>6</v>
      </c>
      <c r="BL41" s="12">
        <v>450.03</v>
      </c>
      <c r="BM41" s="12">
        <v>3880.1</v>
      </c>
      <c r="BN41" s="12" t="s">
        <v>6</v>
      </c>
      <c r="BO41" s="29">
        <v>4164.54</v>
      </c>
      <c r="BP41" s="94">
        <v>1302.7</v>
      </c>
      <c r="BQ41" s="94">
        <f t="shared" si="2"/>
        <v>903.6999999999999</v>
      </c>
      <c r="BR41" s="94">
        <f t="shared" si="0"/>
        <v>1330.94</v>
      </c>
      <c r="BS41" s="94">
        <v>21906.5</v>
      </c>
      <c r="BT41" s="95">
        <f t="shared" si="3"/>
        <v>22715.7</v>
      </c>
      <c r="BU41" s="96">
        <f t="shared" si="1"/>
        <v>23415.69</v>
      </c>
    </row>
    <row r="42" spans="1:73" s="2" customFormat="1" ht="12.75">
      <c r="A42" s="97"/>
      <c r="B42" s="34"/>
      <c r="C42" s="17"/>
      <c r="D42" s="17"/>
      <c r="E42" s="17"/>
      <c r="F42" s="17"/>
      <c r="G42" s="35"/>
      <c r="H42" s="17"/>
      <c r="I42" s="17"/>
      <c r="J42" s="17"/>
      <c r="K42" s="17"/>
      <c r="L42" s="17"/>
      <c r="M42" s="35"/>
      <c r="N42" s="17"/>
      <c r="O42" s="17"/>
      <c r="P42" s="17"/>
      <c r="Q42" s="17"/>
      <c r="R42" s="17"/>
      <c r="S42" s="35"/>
      <c r="T42" s="17"/>
      <c r="U42" s="17"/>
      <c r="V42" s="17"/>
      <c r="W42" s="17"/>
      <c r="X42" s="17"/>
      <c r="Y42" s="35"/>
      <c r="Z42" s="17"/>
      <c r="AA42" s="17"/>
      <c r="AB42" s="17"/>
      <c r="AC42" s="17"/>
      <c r="AD42" s="17"/>
      <c r="AE42" s="35"/>
      <c r="AF42" s="17"/>
      <c r="AG42" s="17"/>
      <c r="AH42" s="17"/>
      <c r="AI42" s="17"/>
      <c r="AJ42" s="17"/>
      <c r="AK42" s="35"/>
      <c r="AL42" s="40"/>
      <c r="AM42" s="40"/>
      <c r="AN42" s="40"/>
      <c r="AO42" s="40"/>
      <c r="AP42" s="40"/>
      <c r="AQ42" s="41"/>
      <c r="AR42" s="40"/>
      <c r="AS42" s="40"/>
      <c r="AT42" s="40"/>
      <c r="AU42" s="40"/>
      <c r="AV42" s="40"/>
      <c r="AW42" s="41"/>
      <c r="AX42" s="17"/>
      <c r="AY42" s="17"/>
      <c r="AZ42" s="17"/>
      <c r="BA42" s="17"/>
      <c r="BB42" s="17"/>
      <c r="BC42" s="35"/>
      <c r="BD42" s="40"/>
      <c r="BE42" s="40"/>
      <c r="BF42" s="40"/>
      <c r="BG42" s="40"/>
      <c r="BH42" s="40"/>
      <c r="BI42" s="41"/>
      <c r="BJ42" s="40"/>
      <c r="BK42" s="16" t="s">
        <v>6</v>
      </c>
      <c r="BL42" s="16"/>
      <c r="BM42" s="40"/>
      <c r="BN42" s="16" t="s">
        <v>6</v>
      </c>
      <c r="BO42" s="27"/>
      <c r="BP42" s="18"/>
      <c r="BQ42" s="18">
        <f t="shared" si="2"/>
        <v>0</v>
      </c>
      <c r="BR42" s="18">
        <f t="shared" si="0"/>
        <v>0</v>
      </c>
      <c r="BS42" s="18"/>
      <c r="BT42" s="92">
        <f t="shared" si="3"/>
        <v>0</v>
      </c>
      <c r="BU42" s="93">
        <f t="shared" si="1"/>
        <v>0</v>
      </c>
    </row>
    <row r="43" spans="1:73" ht="12.75">
      <c r="A43" s="89" t="s">
        <v>15</v>
      </c>
      <c r="B43" s="23"/>
      <c r="C43" s="24"/>
      <c r="D43" s="24"/>
      <c r="E43" s="24"/>
      <c r="F43" s="24"/>
      <c r="G43" s="25"/>
      <c r="H43" s="24"/>
      <c r="I43" s="24"/>
      <c r="J43" s="24"/>
      <c r="K43" s="24"/>
      <c r="L43" s="24"/>
      <c r="M43" s="25"/>
      <c r="N43" s="24"/>
      <c r="O43" s="24"/>
      <c r="P43" s="24"/>
      <c r="Q43" s="24"/>
      <c r="R43" s="24"/>
      <c r="S43" s="25"/>
      <c r="T43" s="24"/>
      <c r="U43" s="24"/>
      <c r="V43" s="24"/>
      <c r="W43" s="24"/>
      <c r="X43" s="24"/>
      <c r="Y43" s="25"/>
      <c r="Z43" s="24"/>
      <c r="AA43" s="24"/>
      <c r="AB43" s="24"/>
      <c r="AC43" s="24"/>
      <c r="AD43" s="24"/>
      <c r="AE43" s="25"/>
      <c r="AF43" s="24"/>
      <c r="AG43" s="24"/>
      <c r="AH43" s="24"/>
      <c r="AI43" s="24"/>
      <c r="AJ43" s="24"/>
      <c r="AK43" s="25"/>
      <c r="AL43" s="24"/>
      <c r="AM43" s="24"/>
      <c r="AN43" s="24"/>
      <c r="AO43" s="24"/>
      <c r="AP43" s="24"/>
      <c r="AQ43" s="25"/>
      <c r="AR43" s="24"/>
      <c r="AS43" s="24"/>
      <c r="AT43" s="24"/>
      <c r="AU43" s="24"/>
      <c r="AV43" s="24"/>
      <c r="AW43" s="25"/>
      <c r="AX43" s="13"/>
      <c r="AY43" s="13"/>
      <c r="AZ43" s="13"/>
      <c r="BA43" s="24"/>
      <c r="BB43" s="24"/>
      <c r="BC43" s="25"/>
      <c r="BD43" s="24"/>
      <c r="BE43" s="24"/>
      <c r="BF43" s="24"/>
      <c r="BG43" s="24"/>
      <c r="BH43" s="24"/>
      <c r="BI43" s="25"/>
      <c r="BJ43" s="24"/>
      <c r="BK43" s="12" t="s">
        <v>6</v>
      </c>
      <c r="BL43" s="12"/>
      <c r="BM43" s="24"/>
      <c r="BN43" s="12" t="s">
        <v>6</v>
      </c>
      <c r="BO43" s="29"/>
      <c r="BP43" s="94"/>
      <c r="BQ43" s="94">
        <f t="shared" si="2"/>
        <v>0</v>
      </c>
      <c r="BR43" s="94">
        <f t="shared" si="0"/>
        <v>0</v>
      </c>
      <c r="BS43" s="94"/>
      <c r="BT43" s="95">
        <f t="shared" si="3"/>
        <v>0</v>
      </c>
      <c r="BU43" s="96">
        <f t="shared" si="1"/>
        <v>0</v>
      </c>
    </row>
    <row r="44" spans="1:73" s="2" customFormat="1" ht="12.75">
      <c r="A44" s="68" t="s">
        <v>44</v>
      </c>
      <c r="B44" s="33" t="s">
        <v>6</v>
      </c>
      <c r="C44" s="16" t="s">
        <v>6</v>
      </c>
      <c r="D44" s="16">
        <v>0.45</v>
      </c>
      <c r="E44" s="16" t="s">
        <v>6</v>
      </c>
      <c r="F44" s="16" t="s">
        <v>6</v>
      </c>
      <c r="G44" s="27">
        <v>3.5</v>
      </c>
      <c r="H44" s="16" t="s">
        <v>6</v>
      </c>
      <c r="I44" s="16" t="s">
        <v>6</v>
      </c>
      <c r="J44" s="16">
        <v>0.2</v>
      </c>
      <c r="K44" s="16" t="s">
        <v>6</v>
      </c>
      <c r="L44" s="16" t="s">
        <v>6</v>
      </c>
      <c r="M44" s="27">
        <v>1.44</v>
      </c>
      <c r="N44" s="16" t="s">
        <v>6</v>
      </c>
      <c r="O44" s="16" t="s">
        <v>6</v>
      </c>
      <c r="P44" s="16">
        <v>0.28</v>
      </c>
      <c r="Q44" s="16" t="s">
        <v>6</v>
      </c>
      <c r="R44" s="16" t="s">
        <v>6</v>
      </c>
      <c r="S44" s="27">
        <v>1.75</v>
      </c>
      <c r="T44" s="16" t="s">
        <v>6</v>
      </c>
      <c r="U44" s="16" t="s">
        <v>6</v>
      </c>
      <c r="V44" s="16">
        <v>0.52</v>
      </c>
      <c r="W44" s="16" t="s">
        <v>6</v>
      </c>
      <c r="X44" s="16" t="s">
        <v>6</v>
      </c>
      <c r="Y44" s="27">
        <v>3.65</v>
      </c>
      <c r="Z44" s="16" t="s">
        <v>6</v>
      </c>
      <c r="AA44" s="16" t="s">
        <v>6</v>
      </c>
      <c r="AB44" s="16"/>
      <c r="AC44" s="16" t="s">
        <v>6</v>
      </c>
      <c r="AD44" s="16" t="s">
        <v>6</v>
      </c>
      <c r="AE44" s="27"/>
      <c r="AF44" s="16" t="s">
        <v>6</v>
      </c>
      <c r="AG44" s="16" t="s">
        <v>6</v>
      </c>
      <c r="AH44" s="16">
        <v>0.13</v>
      </c>
      <c r="AI44" s="16" t="s">
        <v>6</v>
      </c>
      <c r="AJ44" s="16" t="s">
        <v>6</v>
      </c>
      <c r="AK44" s="27">
        <v>1.15</v>
      </c>
      <c r="AL44" s="16" t="s">
        <v>6</v>
      </c>
      <c r="AM44" s="16" t="s">
        <v>6</v>
      </c>
      <c r="AN44" s="16"/>
      <c r="AO44" s="16" t="s">
        <v>6</v>
      </c>
      <c r="AP44" s="16" t="s">
        <v>6</v>
      </c>
      <c r="AQ44" s="27"/>
      <c r="AR44" s="16" t="s">
        <v>6</v>
      </c>
      <c r="AS44" s="16" t="s">
        <v>6</v>
      </c>
      <c r="AT44" s="16"/>
      <c r="AU44" s="16" t="s">
        <v>6</v>
      </c>
      <c r="AV44" s="16" t="s">
        <v>6</v>
      </c>
      <c r="AW44" s="27"/>
      <c r="AX44" s="16" t="s">
        <v>6</v>
      </c>
      <c r="AY44" s="16" t="s">
        <v>6</v>
      </c>
      <c r="AZ44" s="16">
        <v>0.15</v>
      </c>
      <c r="BA44" s="16" t="s">
        <v>6</v>
      </c>
      <c r="BB44" s="16" t="s">
        <v>6</v>
      </c>
      <c r="BC44" s="27">
        <v>0.85</v>
      </c>
      <c r="BD44" s="16" t="s">
        <v>6</v>
      </c>
      <c r="BE44" s="16" t="s">
        <v>6</v>
      </c>
      <c r="BF44" s="16">
        <v>0.27</v>
      </c>
      <c r="BG44" s="16" t="s">
        <v>6</v>
      </c>
      <c r="BH44" s="16" t="s">
        <v>6</v>
      </c>
      <c r="BI44" s="27">
        <v>2.05</v>
      </c>
      <c r="BJ44" s="15">
        <v>5.2</v>
      </c>
      <c r="BK44" s="16" t="s">
        <v>6</v>
      </c>
      <c r="BL44" s="16">
        <v>4.32</v>
      </c>
      <c r="BM44" s="15">
        <v>41.5</v>
      </c>
      <c r="BN44" s="16" t="s">
        <v>6</v>
      </c>
      <c r="BO44" s="27">
        <v>28.84</v>
      </c>
      <c r="BP44" s="18">
        <v>5.2</v>
      </c>
      <c r="BQ44" s="18">
        <f t="shared" si="2"/>
        <v>0</v>
      </c>
      <c r="BR44" s="18">
        <f t="shared" si="0"/>
        <v>6.32</v>
      </c>
      <c r="BS44" s="18">
        <v>41.5</v>
      </c>
      <c r="BT44" s="92">
        <f t="shared" si="3"/>
        <v>0</v>
      </c>
      <c r="BU44" s="93">
        <f t="shared" si="1"/>
        <v>43.230000000000004</v>
      </c>
    </row>
    <row r="45" spans="1:73" ht="12.75">
      <c r="A45" s="66" t="s">
        <v>48</v>
      </c>
      <c r="B45" s="28" t="s">
        <v>6</v>
      </c>
      <c r="C45" s="12" t="s">
        <v>6</v>
      </c>
      <c r="D45" s="12"/>
      <c r="E45" s="12" t="s">
        <v>6</v>
      </c>
      <c r="F45" s="12" t="s">
        <v>6</v>
      </c>
      <c r="G45" s="29"/>
      <c r="H45" s="12" t="s">
        <v>6</v>
      </c>
      <c r="I45" s="12" t="s">
        <v>6</v>
      </c>
      <c r="J45" s="12"/>
      <c r="K45" s="12" t="s">
        <v>6</v>
      </c>
      <c r="L45" s="12" t="s">
        <v>6</v>
      </c>
      <c r="M45" s="29"/>
      <c r="N45" s="12" t="s">
        <v>6</v>
      </c>
      <c r="O45" s="12" t="s">
        <v>6</v>
      </c>
      <c r="P45" s="12"/>
      <c r="Q45" s="12" t="s">
        <v>6</v>
      </c>
      <c r="R45" s="12" t="s">
        <v>6</v>
      </c>
      <c r="S45" s="29"/>
      <c r="T45" s="12" t="s">
        <v>6</v>
      </c>
      <c r="U45" s="12" t="s">
        <v>6</v>
      </c>
      <c r="V45" s="12"/>
      <c r="W45" s="12" t="s">
        <v>6</v>
      </c>
      <c r="X45" s="12" t="s">
        <v>6</v>
      </c>
      <c r="Y45" s="29"/>
      <c r="Z45" s="12" t="s">
        <v>6</v>
      </c>
      <c r="AA45" s="12" t="s">
        <v>6</v>
      </c>
      <c r="AB45" s="12"/>
      <c r="AC45" s="12" t="s">
        <v>6</v>
      </c>
      <c r="AD45" s="12" t="s">
        <v>6</v>
      </c>
      <c r="AE45" s="29"/>
      <c r="AF45" s="12" t="s">
        <v>6</v>
      </c>
      <c r="AG45" s="12" t="s">
        <v>6</v>
      </c>
      <c r="AH45" s="12"/>
      <c r="AI45" s="12" t="s">
        <v>6</v>
      </c>
      <c r="AJ45" s="12" t="s">
        <v>6</v>
      </c>
      <c r="AK45" s="29"/>
      <c r="AL45" s="12" t="s">
        <v>6</v>
      </c>
      <c r="AM45" s="12" t="s">
        <v>6</v>
      </c>
      <c r="AN45" s="12"/>
      <c r="AO45" s="12" t="s">
        <v>6</v>
      </c>
      <c r="AP45" s="12" t="s">
        <v>6</v>
      </c>
      <c r="AQ45" s="29"/>
      <c r="AR45" s="12" t="s">
        <v>6</v>
      </c>
      <c r="AS45" s="12" t="s">
        <v>6</v>
      </c>
      <c r="AT45" s="12"/>
      <c r="AU45" s="12" t="s">
        <v>6</v>
      </c>
      <c r="AV45" s="12" t="s">
        <v>6</v>
      </c>
      <c r="AW45" s="29"/>
      <c r="AX45" s="12" t="s">
        <v>6</v>
      </c>
      <c r="AY45" s="12" t="s">
        <v>6</v>
      </c>
      <c r="AZ45" s="12"/>
      <c r="BA45" s="12" t="s">
        <v>6</v>
      </c>
      <c r="BB45" s="12" t="s">
        <v>6</v>
      </c>
      <c r="BC45" s="29"/>
      <c r="BD45" s="12" t="s">
        <v>6</v>
      </c>
      <c r="BE45" s="12" t="s">
        <v>6</v>
      </c>
      <c r="BF45" s="12"/>
      <c r="BG45" s="12" t="s">
        <v>6</v>
      </c>
      <c r="BH45" s="12" t="s">
        <v>6</v>
      </c>
      <c r="BI45" s="29"/>
      <c r="BJ45" s="11">
        <v>0.1</v>
      </c>
      <c r="BK45" s="12" t="s">
        <v>6</v>
      </c>
      <c r="BL45" s="12"/>
      <c r="BM45" s="11">
        <v>1.7</v>
      </c>
      <c r="BN45" s="12" t="s">
        <v>6</v>
      </c>
      <c r="BO45" s="29"/>
      <c r="BP45" s="94">
        <v>0.1</v>
      </c>
      <c r="BQ45" s="94">
        <f t="shared" si="2"/>
        <v>0</v>
      </c>
      <c r="BR45" s="94">
        <f t="shared" si="0"/>
        <v>0</v>
      </c>
      <c r="BS45" s="94">
        <v>1.7</v>
      </c>
      <c r="BT45" s="95">
        <f t="shared" si="3"/>
        <v>0</v>
      </c>
      <c r="BU45" s="96">
        <f t="shared" si="1"/>
        <v>0</v>
      </c>
    </row>
    <row r="46" spans="1:73" s="2" customFormat="1" ht="12.75">
      <c r="A46" s="68" t="s">
        <v>45</v>
      </c>
      <c r="B46" s="26">
        <v>0.5</v>
      </c>
      <c r="C46" s="15">
        <v>0.5</v>
      </c>
      <c r="D46" s="15">
        <v>0.5</v>
      </c>
      <c r="E46" s="15">
        <v>2.2</v>
      </c>
      <c r="F46" s="15">
        <v>2.2</v>
      </c>
      <c r="G46" s="31"/>
      <c r="H46" s="16" t="s">
        <v>6</v>
      </c>
      <c r="I46" s="16" t="s">
        <v>6</v>
      </c>
      <c r="J46" s="16"/>
      <c r="K46" s="16" t="s">
        <v>6</v>
      </c>
      <c r="L46" s="16" t="s">
        <v>6</v>
      </c>
      <c r="M46" s="27"/>
      <c r="N46" s="16" t="s">
        <v>6</v>
      </c>
      <c r="O46" s="16" t="s">
        <v>6</v>
      </c>
      <c r="P46" s="16"/>
      <c r="Q46" s="16" t="s">
        <v>6</v>
      </c>
      <c r="R46" s="16" t="s">
        <v>6</v>
      </c>
      <c r="S46" s="27"/>
      <c r="T46" s="16" t="s">
        <v>6</v>
      </c>
      <c r="U46" s="16" t="s">
        <v>6</v>
      </c>
      <c r="V46" s="16"/>
      <c r="W46" s="16" t="s">
        <v>6</v>
      </c>
      <c r="X46" s="16" t="s">
        <v>6</v>
      </c>
      <c r="Y46" s="27"/>
      <c r="Z46" s="16" t="s">
        <v>6</v>
      </c>
      <c r="AA46" s="16" t="s">
        <v>6</v>
      </c>
      <c r="AB46" s="16"/>
      <c r="AC46" s="16" t="s">
        <v>6</v>
      </c>
      <c r="AD46" s="16" t="s">
        <v>6</v>
      </c>
      <c r="AE46" s="27"/>
      <c r="AF46" s="15">
        <v>0.4</v>
      </c>
      <c r="AG46" s="15">
        <v>0.4</v>
      </c>
      <c r="AH46" s="15">
        <v>0.4</v>
      </c>
      <c r="AI46" s="15">
        <v>1.8</v>
      </c>
      <c r="AJ46" s="15">
        <v>1.8</v>
      </c>
      <c r="AK46" s="31"/>
      <c r="AL46" s="16" t="s">
        <v>6</v>
      </c>
      <c r="AM46" s="16" t="s">
        <v>6</v>
      </c>
      <c r="AN46" s="16"/>
      <c r="AO46" s="16" t="s">
        <v>6</v>
      </c>
      <c r="AP46" s="16" t="s">
        <v>6</v>
      </c>
      <c r="AQ46" s="27"/>
      <c r="AR46" s="16" t="s">
        <v>6</v>
      </c>
      <c r="AS46" s="16" t="s">
        <v>6</v>
      </c>
      <c r="AT46" s="16"/>
      <c r="AU46" s="16" t="s">
        <v>6</v>
      </c>
      <c r="AV46" s="16" t="s">
        <v>6</v>
      </c>
      <c r="AW46" s="27"/>
      <c r="AX46" s="16" t="s">
        <v>6</v>
      </c>
      <c r="AY46" s="16" t="s">
        <v>6</v>
      </c>
      <c r="AZ46" s="16"/>
      <c r="BA46" s="16" t="s">
        <v>6</v>
      </c>
      <c r="BB46" s="16" t="s">
        <v>6</v>
      </c>
      <c r="BC46" s="27"/>
      <c r="BD46" s="16" t="s">
        <v>6</v>
      </c>
      <c r="BE46" s="16" t="s">
        <v>6</v>
      </c>
      <c r="BF46" s="16"/>
      <c r="BG46" s="16" t="s">
        <v>6</v>
      </c>
      <c r="BH46" s="16" t="s">
        <v>6</v>
      </c>
      <c r="BI46" s="27"/>
      <c r="BJ46" s="15">
        <v>0.17</v>
      </c>
      <c r="BK46" s="16" t="s">
        <v>6</v>
      </c>
      <c r="BL46" s="16">
        <v>0.2</v>
      </c>
      <c r="BM46" s="15">
        <v>0.48</v>
      </c>
      <c r="BN46" s="16" t="s">
        <v>6</v>
      </c>
      <c r="BO46" s="27">
        <v>1.5</v>
      </c>
      <c r="BP46" s="18">
        <v>0.97</v>
      </c>
      <c r="BQ46" s="18">
        <f t="shared" si="2"/>
        <v>0.9</v>
      </c>
      <c r="BR46" s="18">
        <f t="shared" si="0"/>
        <v>1.1</v>
      </c>
      <c r="BS46" s="18">
        <v>4.48</v>
      </c>
      <c r="BT46" s="92">
        <f t="shared" si="3"/>
        <v>4</v>
      </c>
      <c r="BU46" s="93">
        <f t="shared" si="1"/>
        <v>1.5</v>
      </c>
    </row>
    <row r="47" spans="1:73" ht="12.75">
      <c r="A47" s="66" t="s">
        <v>46</v>
      </c>
      <c r="B47" s="28" t="s">
        <v>6</v>
      </c>
      <c r="C47" s="12" t="s">
        <v>6</v>
      </c>
      <c r="D47" s="12"/>
      <c r="E47" s="12" t="s">
        <v>6</v>
      </c>
      <c r="F47" s="12" t="s">
        <v>6</v>
      </c>
      <c r="G47" s="29">
        <v>2.2</v>
      </c>
      <c r="H47" s="12" t="s">
        <v>6</v>
      </c>
      <c r="I47" s="12" t="s">
        <v>6</v>
      </c>
      <c r="J47" s="12"/>
      <c r="K47" s="12" t="s">
        <v>6</v>
      </c>
      <c r="L47" s="12" t="s">
        <v>6</v>
      </c>
      <c r="M47" s="29"/>
      <c r="N47" s="12" t="s">
        <v>6</v>
      </c>
      <c r="O47" s="12" t="s">
        <v>6</v>
      </c>
      <c r="P47" s="12"/>
      <c r="Q47" s="12" t="s">
        <v>6</v>
      </c>
      <c r="R47" s="12" t="s">
        <v>6</v>
      </c>
      <c r="S47" s="29"/>
      <c r="T47" s="12" t="s">
        <v>6</v>
      </c>
      <c r="U47" s="12" t="s">
        <v>6</v>
      </c>
      <c r="V47" s="12"/>
      <c r="W47" s="12" t="s">
        <v>6</v>
      </c>
      <c r="X47" s="12" t="s">
        <v>6</v>
      </c>
      <c r="Y47" s="29"/>
      <c r="Z47" s="12" t="s">
        <v>6</v>
      </c>
      <c r="AA47" s="12" t="s">
        <v>6</v>
      </c>
      <c r="AB47" s="12"/>
      <c r="AC47" s="12" t="s">
        <v>6</v>
      </c>
      <c r="AD47" s="12" t="s">
        <v>6</v>
      </c>
      <c r="AE47" s="29"/>
      <c r="AF47" s="12" t="s">
        <v>6</v>
      </c>
      <c r="AG47" s="12" t="s">
        <v>6</v>
      </c>
      <c r="AH47" s="12"/>
      <c r="AI47" s="12" t="s">
        <v>6</v>
      </c>
      <c r="AJ47" s="12" t="s">
        <v>6</v>
      </c>
      <c r="AK47" s="29">
        <v>1.8</v>
      </c>
      <c r="AL47" s="12" t="s">
        <v>6</v>
      </c>
      <c r="AM47" s="12" t="s">
        <v>6</v>
      </c>
      <c r="AN47" s="12"/>
      <c r="AO47" s="12" t="s">
        <v>6</v>
      </c>
      <c r="AP47" s="12" t="s">
        <v>6</v>
      </c>
      <c r="AQ47" s="29"/>
      <c r="AR47" s="12" t="s">
        <v>6</v>
      </c>
      <c r="AS47" s="12" t="s">
        <v>6</v>
      </c>
      <c r="AT47" s="12"/>
      <c r="AU47" s="12" t="s">
        <v>6</v>
      </c>
      <c r="AV47" s="12" t="s">
        <v>6</v>
      </c>
      <c r="AW47" s="29"/>
      <c r="AX47" s="12" t="s">
        <v>6</v>
      </c>
      <c r="AY47" s="12" t="s">
        <v>6</v>
      </c>
      <c r="AZ47" s="12"/>
      <c r="BA47" s="12" t="s">
        <v>6</v>
      </c>
      <c r="BB47" s="12" t="s">
        <v>6</v>
      </c>
      <c r="BC47" s="29"/>
      <c r="BD47" s="12" t="s">
        <v>6</v>
      </c>
      <c r="BE47" s="12" t="s">
        <v>6</v>
      </c>
      <c r="BF47" s="12"/>
      <c r="BG47" s="12" t="s">
        <v>6</v>
      </c>
      <c r="BH47" s="12" t="s">
        <v>6</v>
      </c>
      <c r="BI47" s="29"/>
      <c r="BJ47" s="12" t="s">
        <v>6</v>
      </c>
      <c r="BK47" s="12" t="s">
        <v>6</v>
      </c>
      <c r="BL47" s="12"/>
      <c r="BM47" s="11">
        <v>0.058</v>
      </c>
      <c r="BN47" s="12" t="s">
        <v>6</v>
      </c>
      <c r="BO47" s="29"/>
      <c r="BP47" s="12" t="s">
        <v>6</v>
      </c>
      <c r="BQ47" s="94">
        <f t="shared" si="2"/>
        <v>0</v>
      </c>
      <c r="BR47" s="94">
        <f t="shared" si="0"/>
        <v>0</v>
      </c>
      <c r="BS47" s="94">
        <v>0.058</v>
      </c>
      <c r="BT47" s="95">
        <f t="shared" si="3"/>
        <v>0</v>
      </c>
      <c r="BU47" s="96">
        <f t="shared" si="1"/>
        <v>4</v>
      </c>
    </row>
    <row r="48" spans="1:73" s="2" customFormat="1" ht="12.75">
      <c r="A48" s="68" t="s">
        <v>16</v>
      </c>
      <c r="B48" s="26">
        <v>1.6</v>
      </c>
      <c r="C48" s="15">
        <v>1.6</v>
      </c>
      <c r="D48" s="15">
        <v>1.37</v>
      </c>
      <c r="E48" s="15">
        <v>34</v>
      </c>
      <c r="F48" s="15">
        <v>30.7</v>
      </c>
      <c r="G48" s="31">
        <v>26.25</v>
      </c>
      <c r="H48" s="16" t="s">
        <v>6</v>
      </c>
      <c r="I48" s="16" t="s">
        <v>6</v>
      </c>
      <c r="J48" s="16"/>
      <c r="K48" s="16" t="s">
        <v>6</v>
      </c>
      <c r="L48" s="16" t="s">
        <v>6</v>
      </c>
      <c r="M48" s="27"/>
      <c r="N48" s="15">
        <v>6.2</v>
      </c>
      <c r="O48" s="15">
        <v>5.1</v>
      </c>
      <c r="P48" s="15">
        <v>4.44</v>
      </c>
      <c r="Q48" s="15">
        <v>128.4</v>
      </c>
      <c r="R48" s="15">
        <v>94.8</v>
      </c>
      <c r="S48" s="31">
        <v>82.55</v>
      </c>
      <c r="T48" s="15">
        <v>2.2</v>
      </c>
      <c r="U48" s="15">
        <v>1.6</v>
      </c>
      <c r="V48" s="15">
        <v>1.6</v>
      </c>
      <c r="W48" s="15">
        <v>29.9</v>
      </c>
      <c r="X48" s="15">
        <v>22.7</v>
      </c>
      <c r="Y48" s="31">
        <v>23.23</v>
      </c>
      <c r="Z48" s="15">
        <v>0.4</v>
      </c>
      <c r="AA48" s="15">
        <v>0.8</v>
      </c>
      <c r="AB48" s="15">
        <v>0.61</v>
      </c>
      <c r="AC48" s="15">
        <v>6</v>
      </c>
      <c r="AD48" s="15">
        <v>11.1</v>
      </c>
      <c r="AE48" s="31">
        <v>8.71</v>
      </c>
      <c r="AF48" s="15">
        <v>1.7</v>
      </c>
      <c r="AG48" s="15">
        <v>1.6</v>
      </c>
      <c r="AH48" s="15">
        <v>1.43</v>
      </c>
      <c r="AI48" s="15">
        <v>35</v>
      </c>
      <c r="AJ48" s="15">
        <v>31</v>
      </c>
      <c r="AK48" s="31">
        <v>26.8</v>
      </c>
      <c r="AL48" s="15">
        <v>1.2</v>
      </c>
      <c r="AM48" s="15">
        <v>1.5</v>
      </c>
      <c r="AN48" s="15">
        <v>1.3</v>
      </c>
      <c r="AO48" s="15">
        <v>23.5</v>
      </c>
      <c r="AP48" s="15">
        <v>27.3</v>
      </c>
      <c r="AQ48" s="31">
        <v>22.86</v>
      </c>
      <c r="AR48" s="15">
        <v>1.5</v>
      </c>
      <c r="AS48" s="15">
        <v>0.8</v>
      </c>
      <c r="AT48" s="15">
        <v>0.71</v>
      </c>
      <c r="AU48" s="15">
        <v>34.2</v>
      </c>
      <c r="AV48" s="15">
        <v>18.4</v>
      </c>
      <c r="AW48" s="31">
        <v>16.75</v>
      </c>
      <c r="AX48" s="16" t="s">
        <v>6</v>
      </c>
      <c r="AY48" s="16" t="s">
        <v>6</v>
      </c>
      <c r="AZ48" s="16"/>
      <c r="BA48" s="16" t="s">
        <v>6</v>
      </c>
      <c r="BB48" s="16" t="s">
        <v>6</v>
      </c>
      <c r="BC48" s="27"/>
      <c r="BD48" s="16" t="s">
        <v>6</v>
      </c>
      <c r="BE48" s="16" t="s">
        <v>6</v>
      </c>
      <c r="BF48" s="16"/>
      <c r="BG48" s="16" t="s">
        <v>6</v>
      </c>
      <c r="BH48" s="16" t="s">
        <v>6</v>
      </c>
      <c r="BI48" s="27"/>
      <c r="BJ48" s="15">
        <f>2.471+1.31+1.038+0.616+4.479+3.901+1.335+1.159+4.949</f>
        <v>21.257999999999996</v>
      </c>
      <c r="BK48" s="16" t="s">
        <v>6</v>
      </c>
      <c r="BL48" s="16">
        <v>16.44</v>
      </c>
      <c r="BM48" s="15">
        <f>40.919+22.401+13.725+8.257+72.184+59.497+19.797+27.174+62.426</f>
        <v>326.38</v>
      </c>
      <c r="BN48" s="16" t="s">
        <v>6</v>
      </c>
      <c r="BO48" s="27">
        <v>259.54</v>
      </c>
      <c r="BP48" s="18">
        <v>36.05799999999999</v>
      </c>
      <c r="BQ48" s="18">
        <f t="shared" si="2"/>
        <v>13</v>
      </c>
      <c r="BR48" s="18">
        <f t="shared" si="0"/>
        <v>27.900000000000002</v>
      </c>
      <c r="BS48" s="18">
        <v>617.38</v>
      </c>
      <c r="BT48" s="92">
        <f t="shared" si="3"/>
        <v>236</v>
      </c>
      <c r="BU48" s="93">
        <f t="shared" si="1"/>
        <v>466.69000000000005</v>
      </c>
    </row>
    <row r="49" spans="1:73" ht="12.75">
      <c r="A49" s="66" t="s">
        <v>47</v>
      </c>
      <c r="B49" s="28" t="s">
        <v>6</v>
      </c>
      <c r="C49" s="12" t="s">
        <v>6</v>
      </c>
      <c r="D49" s="12">
        <v>0.02</v>
      </c>
      <c r="E49" s="12" t="s">
        <v>6</v>
      </c>
      <c r="F49" s="12" t="s">
        <v>6</v>
      </c>
      <c r="G49" s="29">
        <v>0.02</v>
      </c>
      <c r="H49" s="12" t="s">
        <v>6</v>
      </c>
      <c r="I49" s="12" t="s">
        <v>6</v>
      </c>
      <c r="J49" s="12"/>
      <c r="K49" s="12" t="s">
        <v>6</v>
      </c>
      <c r="L49" s="12" t="s">
        <v>6</v>
      </c>
      <c r="M49" s="29"/>
      <c r="N49" s="12" t="s">
        <v>6</v>
      </c>
      <c r="O49" s="12" t="s">
        <v>6</v>
      </c>
      <c r="P49" s="12"/>
      <c r="Q49" s="12" t="s">
        <v>6</v>
      </c>
      <c r="R49" s="12" t="s">
        <v>6</v>
      </c>
      <c r="S49" s="29"/>
      <c r="T49" s="12" t="s">
        <v>6</v>
      </c>
      <c r="U49" s="12" t="s">
        <v>6</v>
      </c>
      <c r="V49" s="12"/>
      <c r="W49" s="12" t="s">
        <v>6</v>
      </c>
      <c r="X49" s="12" t="s">
        <v>6</v>
      </c>
      <c r="Y49" s="29"/>
      <c r="Z49" s="12" t="s">
        <v>6</v>
      </c>
      <c r="AA49" s="12" t="s">
        <v>6</v>
      </c>
      <c r="AB49" s="12">
        <v>0.01</v>
      </c>
      <c r="AC49" s="12" t="s">
        <v>6</v>
      </c>
      <c r="AD49" s="12" t="s">
        <v>6</v>
      </c>
      <c r="AE49" s="29">
        <v>0.01</v>
      </c>
      <c r="AF49" s="12" t="s">
        <v>6</v>
      </c>
      <c r="AG49" s="12" t="s">
        <v>6</v>
      </c>
      <c r="AH49" s="12">
        <v>0.01</v>
      </c>
      <c r="AI49" s="12" t="s">
        <v>6</v>
      </c>
      <c r="AJ49" s="12" t="s">
        <v>6</v>
      </c>
      <c r="AK49" s="29">
        <v>0.01</v>
      </c>
      <c r="AL49" s="12" t="s">
        <v>6</v>
      </c>
      <c r="AM49" s="12" t="s">
        <v>6</v>
      </c>
      <c r="AN49" s="12"/>
      <c r="AO49" s="12" t="s">
        <v>6</v>
      </c>
      <c r="AP49" s="12" t="s">
        <v>6</v>
      </c>
      <c r="AQ49" s="29"/>
      <c r="AR49" s="12" t="s">
        <v>6</v>
      </c>
      <c r="AS49" s="12" t="s">
        <v>6</v>
      </c>
      <c r="AT49" s="12"/>
      <c r="AU49" s="12" t="s">
        <v>6</v>
      </c>
      <c r="AV49" s="12" t="s">
        <v>6</v>
      </c>
      <c r="AW49" s="29"/>
      <c r="AX49" s="12" t="s">
        <v>6</v>
      </c>
      <c r="AY49" s="12" t="s">
        <v>6</v>
      </c>
      <c r="AZ49" s="12">
        <v>0.03</v>
      </c>
      <c r="BA49" s="12" t="s">
        <v>6</v>
      </c>
      <c r="BB49" s="12" t="s">
        <v>6</v>
      </c>
      <c r="BC49" s="29">
        <v>0.12</v>
      </c>
      <c r="BD49" s="12" t="s">
        <v>6</v>
      </c>
      <c r="BE49" s="12" t="s">
        <v>6</v>
      </c>
      <c r="BF49" s="12">
        <v>0.02</v>
      </c>
      <c r="BG49" s="12" t="s">
        <v>6</v>
      </c>
      <c r="BH49" s="12" t="s">
        <v>6</v>
      </c>
      <c r="BI49" s="29">
        <v>0.06</v>
      </c>
      <c r="BJ49" s="11">
        <v>0.445</v>
      </c>
      <c r="BK49" s="12" t="s">
        <v>6</v>
      </c>
      <c r="BL49" s="12">
        <v>0.16</v>
      </c>
      <c r="BM49" s="11">
        <v>14.12</v>
      </c>
      <c r="BN49" s="12" t="s">
        <v>6</v>
      </c>
      <c r="BO49" s="29">
        <v>0.08</v>
      </c>
      <c r="BP49" s="94">
        <v>0.445</v>
      </c>
      <c r="BQ49" s="94">
        <f t="shared" si="2"/>
        <v>0</v>
      </c>
      <c r="BR49" s="94">
        <f t="shared" si="0"/>
        <v>0.25</v>
      </c>
      <c r="BS49" s="94">
        <v>14.12</v>
      </c>
      <c r="BT49" s="95">
        <f t="shared" si="3"/>
        <v>0</v>
      </c>
      <c r="BU49" s="96">
        <f t="shared" si="1"/>
        <v>0.3</v>
      </c>
    </row>
    <row r="50" spans="1:73" s="2" customFormat="1" ht="12.75">
      <c r="A50" s="68" t="s">
        <v>21</v>
      </c>
      <c r="B50" s="26">
        <v>0.3</v>
      </c>
      <c r="C50" s="15">
        <v>0.2</v>
      </c>
      <c r="D50" s="15">
        <v>0.08</v>
      </c>
      <c r="E50" s="15">
        <v>6</v>
      </c>
      <c r="F50" s="15">
        <v>1.5</v>
      </c>
      <c r="G50" s="31">
        <v>0.81</v>
      </c>
      <c r="H50" s="16" t="s">
        <v>6</v>
      </c>
      <c r="I50" s="16" t="s">
        <v>6</v>
      </c>
      <c r="J50" s="16"/>
      <c r="K50" s="16" t="s">
        <v>6</v>
      </c>
      <c r="L50" s="16" t="s">
        <v>6</v>
      </c>
      <c r="M50" s="27"/>
      <c r="N50" s="16" t="s">
        <v>6</v>
      </c>
      <c r="O50" s="16" t="s">
        <v>6</v>
      </c>
      <c r="P50" s="16"/>
      <c r="Q50" s="16" t="s">
        <v>6</v>
      </c>
      <c r="R50" s="16" t="s">
        <v>6</v>
      </c>
      <c r="S50" s="27"/>
      <c r="T50" s="15">
        <v>0.3</v>
      </c>
      <c r="U50" s="15">
        <v>0.1</v>
      </c>
      <c r="V50" s="15">
        <v>0.08</v>
      </c>
      <c r="W50" s="15">
        <v>2.7</v>
      </c>
      <c r="X50" s="15">
        <v>0.6</v>
      </c>
      <c r="Y50" s="31">
        <v>0.49</v>
      </c>
      <c r="Z50" s="16" t="s">
        <v>6</v>
      </c>
      <c r="AA50" s="16" t="s">
        <v>6</v>
      </c>
      <c r="AB50" s="16"/>
      <c r="AC50" s="16" t="s">
        <v>6</v>
      </c>
      <c r="AD50" s="16" t="s">
        <v>6</v>
      </c>
      <c r="AE50" s="27"/>
      <c r="AF50" s="15">
        <v>0.1</v>
      </c>
      <c r="AG50" s="15">
        <v>0</v>
      </c>
      <c r="AH50" s="15">
        <v>0.01</v>
      </c>
      <c r="AI50" s="15">
        <v>0.7</v>
      </c>
      <c r="AJ50" s="15">
        <v>0.1</v>
      </c>
      <c r="AK50" s="31">
        <v>0.07</v>
      </c>
      <c r="AL50" s="16" t="s">
        <v>6</v>
      </c>
      <c r="AM50" s="16">
        <v>0.1</v>
      </c>
      <c r="AN50" s="16">
        <v>0.01</v>
      </c>
      <c r="AO50" s="17">
        <v>0.3</v>
      </c>
      <c r="AP50" s="17">
        <v>0.4</v>
      </c>
      <c r="AQ50" s="35">
        <v>0.05</v>
      </c>
      <c r="AR50" s="16" t="s">
        <v>6</v>
      </c>
      <c r="AS50" s="16" t="s">
        <v>6</v>
      </c>
      <c r="AT50" s="16"/>
      <c r="AU50" s="16" t="s">
        <v>6</v>
      </c>
      <c r="AV50" s="16" t="s">
        <v>6</v>
      </c>
      <c r="AW50" s="27"/>
      <c r="AX50" s="16" t="s">
        <v>6</v>
      </c>
      <c r="AY50" s="16" t="s">
        <v>6</v>
      </c>
      <c r="AZ50" s="16"/>
      <c r="BA50" s="16" t="s">
        <v>6</v>
      </c>
      <c r="BB50" s="16" t="s">
        <v>6</v>
      </c>
      <c r="BC50" s="27"/>
      <c r="BD50" s="17">
        <v>0.612</v>
      </c>
      <c r="BE50" s="17">
        <v>0.2</v>
      </c>
      <c r="BF50" s="17">
        <v>0.22</v>
      </c>
      <c r="BG50" s="17">
        <v>25.005</v>
      </c>
      <c r="BH50" s="17">
        <v>4</v>
      </c>
      <c r="BI50" s="35">
        <v>5.47</v>
      </c>
      <c r="BJ50" s="17">
        <f>0.136+0.159+0.109+0.373+0.122+2.304</f>
        <v>3.203</v>
      </c>
      <c r="BK50" s="16" t="s">
        <v>6</v>
      </c>
      <c r="BL50" s="16">
        <v>0.14</v>
      </c>
      <c r="BM50" s="17">
        <f>1.465+1.235+0.66+2.73+1.645+38.525</f>
        <v>46.26</v>
      </c>
      <c r="BN50" s="16" t="s">
        <v>6</v>
      </c>
      <c r="BO50" s="27">
        <v>0.6</v>
      </c>
      <c r="BP50" s="18">
        <v>4.415</v>
      </c>
      <c r="BQ50" s="18">
        <f t="shared" si="2"/>
        <v>0.6000000000000001</v>
      </c>
      <c r="BR50" s="18">
        <f t="shared" si="0"/>
        <v>0.54</v>
      </c>
      <c r="BS50" s="18">
        <v>80.965</v>
      </c>
      <c r="BT50" s="92">
        <f t="shared" si="3"/>
        <v>6.6</v>
      </c>
      <c r="BU50" s="93">
        <f t="shared" si="1"/>
        <v>7.489999999999999</v>
      </c>
    </row>
    <row r="51" spans="1:73" ht="12.75">
      <c r="A51" s="66" t="s">
        <v>51</v>
      </c>
      <c r="B51" s="28" t="s">
        <v>6</v>
      </c>
      <c r="C51" s="11">
        <v>147.5</v>
      </c>
      <c r="D51" s="11"/>
      <c r="E51" s="12" t="s">
        <v>6</v>
      </c>
      <c r="F51" s="11">
        <v>2964.6</v>
      </c>
      <c r="G51" s="32"/>
      <c r="H51" s="12" t="s">
        <v>6</v>
      </c>
      <c r="I51" s="12">
        <v>98.4</v>
      </c>
      <c r="J51" s="12"/>
      <c r="K51" s="12" t="s">
        <v>6</v>
      </c>
      <c r="L51" s="12">
        <v>1769.5</v>
      </c>
      <c r="M51" s="29"/>
      <c r="N51" s="12" t="s">
        <v>6</v>
      </c>
      <c r="O51" s="12">
        <v>85.2</v>
      </c>
      <c r="P51" s="12"/>
      <c r="Q51" s="12" t="s">
        <v>6</v>
      </c>
      <c r="R51" s="12">
        <v>1471</v>
      </c>
      <c r="S51" s="29"/>
      <c r="T51" s="12" t="s">
        <v>6</v>
      </c>
      <c r="U51" s="11">
        <v>148.9</v>
      </c>
      <c r="V51" s="11"/>
      <c r="W51" s="12" t="s">
        <v>6</v>
      </c>
      <c r="X51" s="11">
        <v>2123.2</v>
      </c>
      <c r="Y51" s="32"/>
      <c r="Z51" s="12" t="s">
        <v>6</v>
      </c>
      <c r="AA51" s="12">
        <v>34.3</v>
      </c>
      <c r="AB51" s="12"/>
      <c r="AC51" s="12" t="s">
        <v>6</v>
      </c>
      <c r="AD51" s="12">
        <v>166.2</v>
      </c>
      <c r="AE51" s="29"/>
      <c r="AF51" s="12" t="s">
        <v>6</v>
      </c>
      <c r="AG51" s="11">
        <v>359.9</v>
      </c>
      <c r="AH51" s="11"/>
      <c r="AI51" s="12" t="s">
        <v>6</v>
      </c>
      <c r="AJ51" s="11">
        <v>7069.9</v>
      </c>
      <c r="AK51" s="32"/>
      <c r="AL51" s="12" t="s">
        <v>6</v>
      </c>
      <c r="AM51" s="12">
        <v>108.9</v>
      </c>
      <c r="AN51" s="12"/>
      <c r="AO51" s="12" t="s">
        <v>6</v>
      </c>
      <c r="AP51" s="13">
        <v>1916.5</v>
      </c>
      <c r="AQ51" s="39"/>
      <c r="AR51" s="12" t="s">
        <v>6</v>
      </c>
      <c r="AS51" s="12">
        <v>409.9</v>
      </c>
      <c r="AT51" s="12"/>
      <c r="AU51" s="12" t="s">
        <v>6</v>
      </c>
      <c r="AV51" s="12">
        <v>6650.6</v>
      </c>
      <c r="AW51" s="29"/>
      <c r="AX51" s="12" t="s">
        <v>6</v>
      </c>
      <c r="AY51" s="12">
        <v>10.2</v>
      </c>
      <c r="AZ51" s="12"/>
      <c r="BA51" s="12" t="s">
        <v>6</v>
      </c>
      <c r="BB51" s="12">
        <v>53.8</v>
      </c>
      <c r="BC51" s="29"/>
      <c r="BD51" s="12" t="s">
        <v>6</v>
      </c>
      <c r="BE51" s="13">
        <v>7.4</v>
      </c>
      <c r="BF51" s="13"/>
      <c r="BG51" s="12" t="s">
        <v>6</v>
      </c>
      <c r="BH51" s="13">
        <v>94.9</v>
      </c>
      <c r="BI51" s="39"/>
      <c r="BJ51" s="12" t="s">
        <v>6</v>
      </c>
      <c r="BK51" s="12" t="s">
        <v>6</v>
      </c>
      <c r="BL51" s="12"/>
      <c r="BM51" s="12" t="s">
        <v>6</v>
      </c>
      <c r="BN51" s="12" t="s">
        <v>6</v>
      </c>
      <c r="BO51" s="29"/>
      <c r="BP51" s="12" t="s">
        <v>6</v>
      </c>
      <c r="BQ51" s="94">
        <f t="shared" si="2"/>
        <v>1410.6000000000001</v>
      </c>
      <c r="BR51" s="94">
        <f t="shared" si="0"/>
        <v>0</v>
      </c>
      <c r="BS51" s="12" t="s">
        <v>6</v>
      </c>
      <c r="BT51" s="95">
        <f t="shared" si="3"/>
        <v>24280.2</v>
      </c>
      <c r="BU51" s="96">
        <f t="shared" si="1"/>
        <v>0</v>
      </c>
    </row>
    <row r="52" spans="1:73" s="2" customFormat="1" ht="12.75">
      <c r="A52" s="98" t="s">
        <v>52</v>
      </c>
      <c r="B52" s="37">
        <f>SUM(B14:B51)</f>
        <v>612.6750000000001</v>
      </c>
      <c r="C52" s="19">
        <f aca="true" t="shared" si="4" ref="C52:W52">SUM(C14:C51)</f>
        <v>680</v>
      </c>
      <c r="D52" s="19">
        <f t="shared" si="4"/>
        <v>691.5700000000002</v>
      </c>
      <c r="E52" s="19">
        <f t="shared" si="4"/>
        <v>10561.8</v>
      </c>
      <c r="F52" s="19">
        <f t="shared" si="4"/>
        <v>11895.800000000001</v>
      </c>
      <c r="G52" s="19">
        <f t="shared" si="4"/>
        <v>12634.139999999998</v>
      </c>
      <c r="H52" s="19">
        <f t="shared" si="4"/>
        <v>331.1</v>
      </c>
      <c r="I52" s="19">
        <f t="shared" si="4"/>
        <v>368.80000000000007</v>
      </c>
      <c r="J52" s="19">
        <f t="shared" si="4"/>
        <v>389.61999999999995</v>
      </c>
      <c r="K52" s="19">
        <f t="shared" si="4"/>
        <v>7281.700000000002</v>
      </c>
      <c r="L52" s="19">
        <f t="shared" si="4"/>
        <v>7948.9</v>
      </c>
      <c r="M52" s="38">
        <f t="shared" si="4"/>
        <v>8412.109999999999</v>
      </c>
      <c r="N52" s="19">
        <f t="shared" si="4"/>
        <v>347.995</v>
      </c>
      <c r="O52" s="19">
        <f t="shared" si="4"/>
        <v>368.7</v>
      </c>
      <c r="P52" s="19">
        <f t="shared" si="4"/>
        <v>390.78999999999996</v>
      </c>
      <c r="Q52" s="19">
        <f t="shared" si="4"/>
        <v>6568.999999999998</v>
      </c>
      <c r="R52" s="19">
        <f t="shared" si="4"/>
        <v>6744.900000000001</v>
      </c>
      <c r="S52" s="38">
        <f t="shared" si="4"/>
        <v>7348.920000000001</v>
      </c>
      <c r="T52" s="19">
        <f t="shared" si="4"/>
        <v>452.70000000000016</v>
      </c>
      <c r="U52" s="19">
        <f>SUM(U14:U51)</f>
        <v>498.3000000000002</v>
      </c>
      <c r="V52" s="19">
        <f>SUM(V14:V51)</f>
        <v>518.36</v>
      </c>
      <c r="W52" s="19">
        <f t="shared" si="4"/>
        <v>4803.199999999999</v>
      </c>
      <c r="X52" s="19">
        <f>SUM(X14:X51)</f>
        <v>5784</v>
      </c>
      <c r="Y52" s="38">
        <f>SUM(Y14:Y51)</f>
        <v>6259.1799999999985</v>
      </c>
      <c r="Z52" s="19">
        <f aca="true" t="shared" si="5" ref="Z52:BJ52">SUM(Z14:Z51)</f>
        <v>365.1287</v>
      </c>
      <c r="AA52" s="19">
        <f t="shared" si="5"/>
        <v>369.79999999999995</v>
      </c>
      <c r="AB52" s="19">
        <f>SUM(AB14:AB51)</f>
        <v>408.23</v>
      </c>
      <c r="AC52" s="19">
        <f t="shared" si="5"/>
        <v>3029.4</v>
      </c>
      <c r="AD52" s="19">
        <f t="shared" si="5"/>
        <v>3517.3999999999996</v>
      </c>
      <c r="AE52" s="19">
        <f t="shared" si="5"/>
        <v>3744.82</v>
      </c>
      <c r="AF52" s="19">
        <f t="shared" si="5"/>
        <v>634.4000000000001</v>
      </c>
      <c r="AG52" s="19">
        <f t="shared" si="5"/>
        <v>864.9</v>
      </c>
      <c r="AH52" s="19">
        <f t="shared" si="5"/>
        <v>907.08</v>
      </c>
      <c r="AI52" s="19">
        <f t="shared" si="5"/>
        <v>12433.100000000004</v>
      </c>
      <c r="AJ52" s="19">
        <f t="shared" si="5"/>
        <v>16526</v>
      </c>
      <c r="AK52" s="19">
        <f t="shared" si="5"/>
        <v>18653.3</v>
      </c>
      <c r="AL52" s="19">
        <f t="shared" si="5"/>
        <v>755.978</v>
      </c>
      <c r="AM52" s="19">
        <f t="shared" si="5"/>
        <v>1063.8</v>
      </c>
      <c r="AN52" s="19">
        <f t="shared" si="5"/>
        <v>1087.2599999999998</v>
      </c>
      <c r="AO52" s="19">
        <f t="shared" si="5"/>
        <v>12158.726</v>
      </c>
      <c r="AP52" s="19">
        <f t="shared" si="5"/>
        <v>15117.699999999999</v>
      </c>
      <c r="AQ52" s="19">
        <f t="shared" si="5"/>
        <v>17511.100000000002</v>
      </c>
      <c r="AR52" s="19">
        <f t="shared" si="5"/>
        <v>1835.1999999999998</v>
      </c>
      <c r="AS52" s="19">
        <f t="shared" si="5"/>
        <v>1863.1999999999998</v>
      </c>
      <c r="AT52" s="19">
        <f>SUM(AT14:AT51)</f>
        <v>1906.9700000000003</v>
      </c>
      <c r="AU52" s="19">
        <f t="shared" si="5"/>
        <v>36577.299999999996</v>
      </c>
      <c r="AV52" s="19">
        <f t="shared" si="5"/>
        <v>42339.399999999994</v>
      </c>
      <c r="AW52" s="19">
        <f t="shared" si="5"/>
        <v>41482.79</v>
      </c>
      <c r="AX52" s="19">
        <f t="shared" si="5"/>
        <v>118.89999999999999</v>
      </c>
      <c r="AY52" s="19">
        <f t="shared" si="5"/>
        <v>113.2</v>
      </c>
      <c r="AZ52" s="19">
        <f>SUM(AZ14:AZ51)</f>
        <v>110.39</v>
      </c>
      <c r="BA52" s="19">
        <f t="shared" si="5"/>
        <v>1094.6</v>
      </c>
      <c r="BB52" s="19">
        <f t="shared" si="5"/>
        <v>1046.6</v>
      </c>
      <c r="BC52" s="19">
        <f t="shared" si="5"/>
        <v>1072.84</v>
      </c>
      <c r="BD52" s="19">
        <f t="shared" si="5"/>
        <v>231.912</v>
      </c>
      <c r="BE52" s="19">
        <f>SUM(BE14:BE51)</f>
        <v>221.4</v>
      </c>
      <c r="BF52" s="19">
        <f>SUM(BF14:BF51)</f>
        <v>226.70000000000002</v>
      </c>
      <c r="BG52" s="19">
        <f t="shared" si="5"/>
        <v>8059.805000000001</v>
      </c>
      <c r="BH52" s="19">
        <f>SUM(BH14:BH51)</f>
        <v>8076</v>
      </c>
      <c r="BI52" s="19">
        <f>SUM(BI14:BI51)</f>
        <v>8746.559999999998</v>
      </c>
      <c r="BJ52" s="19">
        <f t="shared" si="5"/>
        <v>2299.676</v>
      </c>
      <c r="BK52" s="19">
        <v>2083</v>
      </c>
      <c r="BL52" s="19">
        <f>SUM(BL14:BL51)</f>
        <v>2352.6600000000003</v>
      </c>
      <c r="BM52" s="19">
        <f>SUM(BM14:BM51)</f>
        <v>31167.597999999998</v>
      </c>
      <c r="BN52" s="19">
        <v>27557</v>
      </c>
      <c r="BO52" s="38">
        <f>SUM(BO14:BO51)</f>
        <v>30459.77</v>
      </c>
      <c r="BP52" s="19">
        <f>SUM(BP14:BP51)</f>
        <v>7984.564699999999</v>
      </c>
      <c r="BQ52" s="20">
        <f t="shared" si="2"/>
        <v>8495.099999999999</v>
      </c>
      <c r="BR52" s="20">
        <f t="shared" si="0"/>
        <v>8989.630000000001</v>
      </c>
      <c r="BS52" s="19">
        <f>SUM(BS14:BS51)</f>
        <v>133737.42899999997</v>
      </c>
      <c r="BT52" s="21">
        <f t="shared" si="3"/>
        <v>146553.7</v>
      </c>
      <c r="BU52" s="99">
        <f t="shared" si="1"/>
        <v>156325.53</v>
      </c>
    </row>
    <row r="53" spans="1:73" ht="12.75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50"/>
      <c r="AK53" s="5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1"/>
    </row>
    <row r="54" spans="1:73" ht="12.75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1"/>
    </row>
    <row r="55" spans="1:73" ht="12.75">
      <c r="A55" s="115" t="s">
        <v>76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81"/>
    </row>
    <row r="56" spans="1:73" ht="12.75">
      <c r="A56" s="115" t="s">
        <v>50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81"/>
    </row>
    <row r="57" spans="1:73" ht="12.75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1"/>
    </row>
    <row r="58" spans="1:73" ht="13.5" thickBot="1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4"/>
    </row>
  </sheetData>
  <sheetProtection/>
  <mergeCells count="57">
    <mergeCell ref="BD2:BU2"/>
    <mergeCell ref="BD4:BU4"/>
    <mergeCell ref="Z2:BC2"/>
    <mergeCell ref="Z4:BC4"/>
    <mergeCell ref="T8:W8"/>
    <mergeCell ref="D2:Y2"/>
    <mergeCell ref="D4:Y4"/>
    <mergeCell ref="A53:AI53"/>
    <mergeCell ref="AL8:AO8"/>
    <mergeCell ref="AR8:AU8"/>
    <mergeCell ref="B7:G7"/>
    <mergeCell ref="BP8:BS8"/>
    <mergeCell ref="B8:E8"/>
    <mergeCell ref="H8:K8"/>
    <mergeCell ref="T7:Y7"/>
    <mergeCell ref="T9:V9"/>
    <mergeCell ref="W9:Y9"/>
    <mergeCell ref="BJ8:BM8"/>
    <mergeCell ref="A55:BT55"/>
    <mergeCell ref="A56:BT56"/>
    <mergeCell ref="B9:D9"/>
    <mergeCell ref="E9:G9"/>
    <mergeCell ref="Z8:AC8"/>
    <mergeCell ref="AF8:AI8"/>
    <mergeCell ref="H7:M7"/>
    <mergeCell ref="H9:J9"/>
    <mergeCell ref="K9:M9"/>
    <mergeCell ref="N7:S7"/>
    <mergeCell ref="N9:P9"/>
    <mergeCell ref="Q9:S9"/>
    <mergeCell ref="N8:Q8"/>
    <mergeCell ref="Z7:AE7"/>
    <mergeCell ref="Z9:AB9"/>
    <mergeCell ref="AC9:AE9"/>
    <mergeCell ref="AF7:AK7"/>
    <mergeCell ref="AF9:AH9"/>
    <mergeCell ref="AI9:AK9"/>
    <mergeCell ref="AL7:AQ7"/>
    <mergeCell ref="AL9:AN9"/>
    <mergeCell ref="AO9:AQ9"/>
    <mergeCell ref="AR7:AW7"/>
    <mergeCell ref="AR9:AT9"/>
    <mergeCell ref="AU9:AW9"/>
    <mergeCell ref="BP7:BU7"/>
    <mergeCell ref="BP9:BR9"/>
    <mergeCell ref="BS9:BU9"/>
    <mergeCell ref="BD7:BI7"/>
    <mergeCell ref="BD9:BF9"/>
    <mergeCell ref="BG9:BI9"/>
    <mergeCell ref="BJ7:BO7"/>
    <mergeCell ref="BJ9:BL9"/>
    <mergeCell ref="BM9:BO9"/>
    <mergeCell ref="BD8:BG8"/>
    <mergeCell ref="AX7:BC7"/>
    <mergeCell ref="AX9:AZ9"/>
    <mergeCell ref="BA9:BC9"/>
    <mergeCell ref="AX8:BA8"/>
  </mergeCells>
  <printOptions horizontalCentered="1"/>
  <pageMargins left="0.43" right="0.25" top="0.25" bottom="0" header="0" footer="0"/>
  <pageSetup horizontalDpi="600" verticalDpi="600" orientation="landscape" scale="58" r:id="rId1"/>
  <colBreaks count="2" manualBreakCount="2">
    <brk id="25" max="57" man="1"/>
    <brk id="55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8"/>
  <sheetViews>
    <sheetView showGridLines="0" view="pageBreakPreview" zoomScaleSheetLayoutView="100" zoomScalePageLayoutView="0" workbookViewId="0" topLeftCell="A1">
      <selection activeCell="F35" sqref="F35"/>
    </sheetView>
  </sheetViews>
  <sheetFormatPr defaultColWidth="9.625" defaultRowHeight="12.75"/>
  <cols>
    <col min="1" max="1" width="14.625" style="1" customWidth="1"/>
    <col min="2" max="2" width="8.125" style="1" customWidth="1"/>
    <col min="3" max="3" width="7.625" style="1" customWidth="1"/>
    <col min="4" max="4" width="7.375" style="1" customWidth="1"/>
    <col min="5" max="5" width="7.25390625" style="1" customWidth="1"/>
    <col min="6" max="6" width="8.125" style="1" customWidth="1"/>
    <col min="7" max="7" width="7.375" style="1" customWidth="1"/>
    <col min="8" max="8" width="9.125" style="1" customWidth="1"/>
    <col min="9" max="9" width="7.50390625" style="1" customWidth="1"/>
    <col min="10" max="10" width="8.375" style="1" customWidth="1"/>
    <col min="11" max="11" width="7.125" style="1" customWidth="1"/>
    <col min="12" max="12" width="8.375" style="1" customWidth="1"/>
    <col min="13" max="13" width="6.75390625" style="1" customWidth="1"/>
    <col min="14" max="14" width="8.375" style="1" customWidth="1"/>
    <col min="15" max="15" width="10.625" style="1" customWidth="1"/>
    <col min="16" max="16" width="7.25390625" style="1" customWidth="1"/>
    <col min="17" max="17" width="6.625" style="1" customWidth="1"/>
    <col min="18" max="18" width="7.875" style="1" customWidth="1"/>
    <col min="19" max="19" width="6.625" style="1" customWidth="1"/>
    <col min="20" max="27" width="9.625" style="1" customWidth="1"/>
    <col min="28" max="28" width="50.625" style="1" customWidth="1"/>
    <col min="29" max="29" width="9.625" style="1" customWidth="1"/>
    <col min="30" max="30" width="50.625" style="1" customWidth="1"/>
    <col min="31" max="16384" width="9.625" style="1" customWidth="1"/>
  </cols>
  <sheetData>
    <row r="1" spans="1:27" ht="12.7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5"/>
      <c r="AA1" s="3"/>
    </row>
    <row r="2" spans="1:27" ht="15.75">
      <c r="A2" s="128" t="s">
        <v>22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  <c r="AA2" s="3"/>
    </row>
    <row r="3" spans="1:27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/>
      <c r="AA3" s="3"/>
    </row>
    <row r="4" spans="1:27" ht="15.75">
      <c r="A4" s="125" t="s">
        <v>72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7"/>
      <c r="AA4" s="3"/>
    </row>
    <row r="5" spans="1:27" ht="12.75">
      <c r="A5" s="117" t="s">
        <v>23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23"/>
      <c r="AA5" s="3"/>
    </row>
    <row r="6" spans="1:27" ht="12.75">
      <c r="A6" s="120" t="s">
        <v>68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4"/>
      <c r="AA6" s="3"/>
    </row>
    <row r="7" spans="1:26" ht="12.75" customHeight="1">
      <c r="A7" s="59"/>
      <c r="B7" s="47"/>
      <c r="C7" s="101" t="s">
        <v>53</v>
      </c>
      <c r="D7" s="132"/>
      <c r="E7" s="101" t="s">
        <v>54</v>
      </c>
      <c r="F7" s="132"/>
      <c r="G7" s="101" t="s">
        <v>55</v>
      </c>
      <c r="H7" s="132"/>
      <c r="I7" s="101" t="s">
        <v>56</v>
      </c>
      <c r="J7" s="132"/>
      <c r="K7" s="101" t="s">
        <v>57</v>
      </c>
      <c r="L7" s="132"/>
      <c r="M7" s="101" t="s">
        <v>58</v>
      </c>
      <c r="N7" s="132"/>
      <c r="O7" s="108" t="s">
        <v>59</v>
      </c>
      <c r="P7" s="113"/>
      <c r="Q7" s="108" t="s">
        <v>60</v>
      </c>
      <c r="R7" s="113"/>
      <c r="S7" s="105" t="s">
        <v>61</v>
      </c>
      <c r="T7" s="134"/>
      <c r="U7" s="108" t="s">
        <v>62</v>
      </c>
      <c r="V7" s="135"/>
      <c r="W7" s="113" t="s">
        <v>51</v>
      </c>
      <c r="X7" s="113"/>
      <c r="Y7" s="108" t="s">
        <v>52</v>
      </c>
      <c r="Z7" s="131"/>
    </row>
    <row r="8" spans="1:26" ht="12.75" customHeight="1">
      <c r="A8" s="60" t="s">
        <v>73</v>
      </c>
      <c r="B8" s="51"/>
      <c r="C8" s="103" t="s">
        <v>26</v>
      </c>
      <c r="D8" s="103"/>
      <c r="E8" s="103" t="s">
        <v>26</v>
      </c>
      <c r="F8" s="103"/>
      <c r="G8" s="103" t="s">
        <v>26</v>
      </c>
      <c r="H8" s="103"/>
      <c r="I8" s="103" t="s">
        <v>26</v>
      </c>
      <c r="J8" s="103"/>
      <c r="K8" s="103" t="s">
        <v>26</v>
      </c>
      <c r="L8" s="103"/>
      <c r="M8" s="103" t="s">
        <v>26</v>
      </c>
      <c r="N8" s="103"/>
      <c r="O8" s="103" t="s">
        <v>26</v>
      </c>
      <c r="P8" s="103"/>
      <c r="Q8" s="103" t="s">
        <v>26</v>
      </c>
      <c r="R8" s="103"/>
      <c r="S8" s="103" t="s">
        <v>26</v>
      </c>
      <c r="T8" s="103"/>
      <c r="U8" s="103" t="s">
        <v>26</v>
      </c>
      <c r="V8" s="103"/>
      <c r="W8" s="103" t="s">
        <v>26</v>
      </c>
      <c r="X8" s="103"/>
      <c r="Y8" s="103" t="s">
        <v>26</v>
      </c>
      <c r="Z8" s="133"/>
    </row>
    <row r="9" spans="1:26" ht="12.75">
      <c r="A9" s="60"/>
      <c r="B9" s="49"/>
      <c r="C9" s="49" t="s">
        <v>24</v>
      </c>
      <c r="D9" s="49" t="s">
        <v>25</v>
      </c>
      <c r="E9" s="49" t="s">
        <v>24</v>
      </c>
      <c r="F9" s="49" t="s">
        <v>25</v>
      </c>
      <c r="G9" s="49" t="s">
        <v>24</v>
      </c>
      <c r="H9" s="49" t="s">
        <v>25</v>
      </c>
      <c r="I9" s="49" t="s">
        <v>24</v>
      </c>
      <c r="J9" s="49" t="s">
        <v>25</v>
      </c>
      <c r="K9" s="49" t="s">
        <v>24</v>
      </c>
      <c r="L9" s="49" t="s">
        <v>25</v>
      </c>
      <c r="M9" s="49" t="s">
        <v>24</v>
      </c>
      <c r="N9" s="49" t="s">
        <v>25</v>
      </c>
      <c r="O9" s="49" t="s">
        <v>24</v>
      </c>
      <c r="P9" s="49" t="s">
        <v>25</v>
      </c>
      <c r="Q9" s="49" t="s">
        <v>24</v>
      </c>
      <c r="R9" s="49" t="s">
        <v>25</v>
      </c>
      <c r="S9" s="49" t="s">
        <v>24</v>
      </c>
      <c r="T9" s="49" t="s">
        <v>25</v>
      </c>
      <c r="U9" s="49" t="s">
        <v>24</v>
      </c>
      <c r="V9" s="49" t="s">
        <v>25</v>
      </c>
      <c r="W9" s="49" t="s">
        <v>24</v>
      </c>
      <c r="X9" s="49" t="s">
        <v>25</v>
      </c>
      <c r="Y9" s="49" t="s">
        <v>24</v>
      </c>
      <c r="Z9" s="61" t="s">
        <v>25</v>
      </c>
    </row>
    <row r="10" spans="1:26" ht="12.75">
      <c r="A10" s="62"/>
      <c r="B10" s="5"/>
      <c r="C10" s="5"/>
      <c r="D10" s="5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5"/>
      <c r="P10" s="5"/>
      <c r="Q10" s="5"/>
      <c r="R10" s="5"/>
      <c r="S10" s="22"/>
      <c r="T10" s="22"/>
      <c r="U10" s="22"/>
      <c r="V10" s="22"/>
      <c r="W10" s="22"/>
      <c r="X10" s="22"/>
      <c r="Y10" s="22"/>
      <c r="Z10" s="63"/>
    </row>
    <row r="11" spans="1:26" ht="12.75">
      <c r="A11" s="60" t="s">
        <v>1</v>
      </c>
      <c r="B11" s="47"/>
      <c r="C11" s="8" t="s">
        <v>2</v>
      </c>
      <c r="D11" s="8" t="s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8">
        <v>21</v>
      </c>
      <c r="W11" s="8">
        <v>22</v>
      </c>
      <c r="X11" s="8">
        <v>23</v>
      </c>
      <c r="Y11" s="8">
        <v>24</v>
      </c>
      <c r="Z11" s="64">
        <v>25</v>
      </c>
    </row>
    <row r="12" spans="1:26" ht="12.75">
      <c r="A12" s="6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5"/>
    </row>
    <row r="13" spans="1:26" ht="12.75">
      <c r="A13" s="66" t="s">
        <v>63</v>
      </c>
      <c r="B13" s="13"/>
      <c r="C13" s="24">
        <v>502.4</v>
      </c>
      <c r="D13" s="13">
        <v>8347.7</v>
      </c>
      <c r="E13" s="13">
        <v>258.1</v>
      </c>
      <c r="F13" s="13">
        <v>5678.2</v>
      </c>
      <c r="G13" s="13">
        <v>269.9</v>
      </c>
      <c r="H13" s="13">
        <v>4890.5</v>
      </c>
      <c r="I13" s="13">
        <v>347.2</v>
      </c>
      <c r="J13" s="24">
        <v>3324.7</v>
      </c>
      <c r="K13" s="13">
        <v>303.3</v>
      </c>
      <c r="L13" s="24">
        <v>2038.2</v>
      </c>
      <c r="M13" s="13">
        <v>458.1</v>
      </c>
      <c r="N13" s="13">
        <v>7462.3</v>
      </c>
      <c r="O13" s="24">
        <v>495.8</v>
      </c>
      <c r="P13" s="13">
        <v>5252.1</v>
      </c>
      <c r="Q13" s="13">
        <v>1259.5</v>
      </c>
      <c r="R13" s="13">
        <v>24456.1</v>
      </c>
      <c r="S13" s="13">
        <v>131.9</v>
      </c>
      <c r="T13" s="13">
        <v>1130.3</v>
      </c>
      <c r="U13" s="13">
        <v>238.9</v>
      </c>
      <c r="V13" s="24">
        <v>6515.9</v>
      </c>
      <c r="W13" s="13">
        <v>1890.9</v>
      </c>
      <c r="X13" s="13">
        <v>19526</v>
      </c>
      <c r="Y13" s="13">
        <v>6156</v>
      </c>
      <c r="Z13" s="67">
        <v>88622</v>
      </c>
    </row>
    <row r="14" spans="1:26" s="2" customFormat="1" ht="12.75">
      <c r="A14" s="68" t="s">
        <v>64</v>
      </c>
      <c r="B14" s="17"/>
      <c r="C14" s="40">
        <v>507.3</v>
      </c>
      <c r="D14" s="17">
        <v>8001.2</v>
      </c>
      <c r="E14" s="17">
        <v>233.8</v>
      </c>
      <c r="F14" s="17">
        <v>5392</v>
      </c>
      <c r="G14" s="17">
        <v>254.6</v>
      </c>
      <c r="H14" s="17">
        <v>4444.1</v>
      </c>
      <c r="I14" s="17">
        <v>329.2</v>
      </c>
      <c r="J14" s="40">
        <v>3244.5</v>
      </c>
      <c r="K14" s="17">
        <v>305.2</v>
      </c>
      <c r="L14" s="40">
        <v>2061.8</v>
      </c>
      <c r="M14" s="17">
        <v>478.8</v>
      </c>
      <c r="N14" s="17">
        <v>7616.7</v>
      </c>
      <c r="O14" s="40">
        <v>424.7</v>
      </c>
      <c r="P14" s="17">
        <v>4209.5</v>
      </c>
      <c r="Q14" s="17">
        <v>1337.2</v>
      </c>
      <c r="R14" s="17">
        <v>23161.4</v>
      </c>
      <c r="S14" s="17">
        <v>131.9</v>
      </c>
      <c r="T14" s="17">
        <v>1130.3</v>
      </c>
      <c r="U14" s="17">
        <v>207</v>
      </c>
      <c r="V14" s="40">
        <v>5426.2</v>
      </c>
      <c r="W14" s="17">
        <v>1882.3</v>
      </c>
      <c r="X14" s="17">
        <v>20127.3</v>
      </c>
      <c r="Y14" s="17">
        <v>6092</v>
      </c>
      <c r="Z14" s="69">
        <v>84815</v>
      </c>
    </row>
    <row r="15" spans="1:26" ht="12.75">
      <c r="A15" s="66" t="s">
        <v>65</v>
      </c>
      <c r="B15" s="13"/>
      <c r="C15" s="24">
        <v>516.4</v>
      </c>
      <c r="D15" s="13">
        <v>8477.3</v>
      </c>
      <c r="E15" s="13">
        <v>255.1</v>
      </c>
      <c r="F15" s="13">
        <v>5594.6</v>
      </c>
      <c r="G15" s="13">
        <v>267.9</v>
      </c>
      <c r="H15" s="13">
        <v>4940.2</v>
      </c>
      <c r="I15" s="13">
        <v>353.1</v>
      </c>
      <c r="J15" s="24">
        <v>3631.4</v>
      </c>
      <c r="K15" s="13">
        <v>385.2</v>
      </c>
      <c r="L15" s="24">
        <v>1901.2</v>
      </c>
      <c r="M15" s="13">
        <v>502.8</v>
      </c>
      <c r="N15" s="13">
        <v>8125.6</v>
      </c>
      <c r="O15" s="24">
        <v>553.8</v>
      </c>
      <c r="P15" s="13">
        <v>6267.6</v>
      </c>
      <c r="Q15" s="13">
        <v>1484.7</v>
      </c>
      <c r="R15" s="13">
        <v>27925.8</v>
      </c>
      <c r="S15" s="13">
        <v>133.1</v>
      </c>
      <c r="T15" s="13">
        <v>1179.1</v>
      </c>
      <c r="U15" s="13">
        <v>220</v>
      </c>
      <c r="V15" s="24">
        <v>5949.6</v>
      </c>
      <c r="W15" s="13">
        <v>1409.9</v>
      </c>
      <c r="X15" s="13">
        <v>14341.6</v>
      </c>
      <c r="Y15" s="13">
        <v>6082</v>
      </c>
      <c r="Z15" s="67">
        <v>88334</v>
      </c>
    </row>
    <row r="16" spans="1:26" s="2" customFormat="1" ht="12.75">
      <c r="A16" s="68" t="s">
        <v>66</v>
      </c>
      <c r="B16" s="17"/>
      <c r="C16" s="40">
        <v>526.5</v>
      </c>
      <c r="D16" s="17">
        <v>8600.8</v>
      </c>
      <c r="E16" s="17">
        <v>287.8</v>
      </c>
      <c r="F16" s="17">
        <v>6113.5</v>
      </c>
      <c r="G16" s="17">
        <v>238.5</v>
      </c>
      <c r="H16" s="17">
        <v>4514.8</v>
      </c>
      <c r="I16" s="17">
        <v>357.3</v>
      </c>
      <c r="J16" s="40">
        <v>3512.4</v>
      </c>
      <c r="K16" s="17">
        <v>376.3</v>
      </c>
      <c r="L16" s="40">
        <v>1944.8</v>
      </c>
      <c r="M16" s="17">
        <v>505.4</v>
      </c>
      <c r="N16" s="17">
        <v>8825.4</v>
      </c>
      <c r="O16" s="40">
        <v>613.8</v>
      </c>
      <c r="P16" s="17">
        <v>7760.6</v>
      </c>
      <c r="Q16" s="17">
        <v>1523.9</v>
      </c>
      <c r="R16" s="17">
        <v>28787.7</v>
      </c>
      <c r="S16" s="17">
        <v>133.3</v>
      </c>
      <c r="T16" s="17">
        <v>1179.4</v>
      </c>
      <c r="U16" s="17">
        <v>244.7</v>
      </c>
      <c r="V16" s="40">
        <v>7462.8</v>
      </c>
      <c r="W16" s="17">
        <v>1936.5</v>
      </c>
      <c r="X16" s="17">
        <v>22543.8</v>
      </c>
      <c r="Y16" s="17">
        <v>6744</v>
      </c>
      <c r="Z16" s="69">
        <v>101246</v>
      </c>
    </row>
    <row r="17" spans="1:26" ht="12.75">
      <c r="A17" s="66" t="s">
        <v>67</v>
      </c>
      <c r="B17" s="13"/>
      <c r="C17" s="24">
        <v>559.7</v>
      </c>
      <c r="D17" s="13">
        <v>9364.6</v>
      </c>
      <c r="E17" s="13">
        <v>253.5</v>
      </c>
      <c r="F17" s="13">
        <v>5637.3</v>
      </c>
      <c r="G17" s="13">
        <v>288.6</v>
      </c>
      <c r="H17" s="13">
        <v>5323.1</v>
      </c>
      <c r="I17" s="13">
        <v>391.8</v>
      </c>
      <c r="J17" s="24">
        <v>3974.6</v>
      </c>
      <c r="K17" s="13">
        <v>386.1</v>
      </c>
      <c r="L17" s="24">
        <v>2270</v>
      </c>
      <c r="M17" s="13">
        <v>546.1</v>
      </c>
      <c r="N17" s="13">
        <v>9820.4</v>
      </c>
      <c r="O17" s="24">
        <v>703.6</v>
      </c>
      <c r="P17" s="13">
        <v>9432.5</v>
      </c>
      <c r="Q17" s="13">
        <v>1569.2</v>
      </c>
      <c r="R17" s="13">
        <v>29174.6</v>
      </c>
      <c r="S17" s="13">
        <v>122.8</v>
      </c>
      <c r="T17" s="13">
        <v>1066.5</v>
      </c>
      <c r="U17" s="13">
        <v>244.6</v>
      </c>
      <c r="V17" s="24">
        <v>7854.9</v>
      </c>
      <c r="W17" s="13">
        <v>2147</v>
      </c>
      <c r="X17" s="13">
        <v>27480.5</v>
      </c>
      <c r="Y17" s="13">
        <v>7213</v>
      </c>
      <c r="Z17" s="67">
        <v>111399</v>
      </c>
    </row>
    <row r="18" spans="1:26" s="2" customFormat="1" ht="12.75">
      <c r="A18" s="68" t="s">
        <v>27</v>
      </c>
      <c r="B18" s="17"/>
      <c r="C18" s="40">
        <v>568.2</v>
      </c>
      <c r="D18" s="17">
        <v>9453.1</v>
      </c>
      <c r="E18" s="17">
        <v>249</v>
      </c>
      <c r="F18" s="17">
        <v>5583.6</v>
      </c>
      <c r="G18" s="17">
        <v>302.1</v>
      </c>
      <c r="H18" s="17">
        <v>5537.9</v>
      </c>
      <c r="I18" s="17">
        <v>396.4</v>
      </c>
      <c r="J18" s="40">
        <v>4070.3</v>
      </c>
      <c r="K18" s="17">
        <v>297.5</v>
      </c>
      <c r="L18" s="40">
        <v>2401.9</v>
      </c>
      <c r="M18" s="17">
        <v>596.2</v>
      </c>
      <c r="N18" s="17">
        <v>10054.6</v>
      </c>
      <c r="O18" s="17">
        <v>767.9</v>
      </c>
      <c r="P18" s="17">
        <v>10847.4</v>
      </c>
      <c r="Q18" s="40">
        <v>1742.8</v>
      </c>
      <c r="R18" s="17">
        <v>28599.5</v>
      </c>
      <c r="S18" s="17">
        <v>122.7</v>
      </c>
      <c r="T18" s="17">
        <v>1067.1</v>
      </c>
      <c r="U18" s="17">
        <v>255.4</v>
      </c>
      <c r="V18" s="17">
        <v>8232.2</v>
      </c>
      <c r="W18" s="17">
        <v>2398.8</v>
      </c>
      <c r="X18" s="17">
        <v>29145.7</v>
      </c>
      <c r="Y18" s="40">
        <v>7697.000000001483</v>
      </c>
      <c r="Z18" s="70">
        <v>114993.3</v>
      </c>
    </row>
    <row r="19" spans="1:26" ht="12.75">
      <c r="A19" s="66" t="s">
        <v>28</v>
      </c>
      <c r="B19" s="13"/>
      <c r="C19" s="13">
        <v>561.4</v>
      </c>
      <c r="D19" s="13">
        <v>9677.7</v>
      </c>
      <c r="E19" s="13">
        <v>266.2</v>
      </c>
      <c r="F19" s="13">
        <v>5910.4</v>
      </c>
      <c r="G19" s="13">
        <v>312.4</v>
      </c>
      <c r="H19" s="13">
        <v>5777.1</v>
      </c>
      <c r="I19" s="13">
        <v>406.9</v>
      </c>
      <c r="J19" s="13">
        <v>4179.1</v>
      </c>
      <c r="K19" s="13">
        <v>312.5</v>
      </c>
      <c r="L19" s="13">
        <v>2491.1</v>
      </c>
      <c r="M19" s="13">
        <v>566.3</v>
      </c>
      <c r="N19" s="13">
        <v>10302.7</v>
      </c>
      <c r="O19" s="13">
        <v>821</v>
      </c>
      <c r="P19" s="13">
        <v>13900.4</v>
      </c>
      <c r="Q19" s="13">
        <v>1795</v>
      </c>
      <c r="R19" s="13">
        <v>34658.3</v>
      </c>
      <c r="S19" s="13">
        <v>122.6</v>
      </c>
      <c r="T19" s="13">
        <v>1094.3</v>
      </c>
      <c r="U19" s="13">
        <v>269.7</v>
      </c>
      <c r="V19" s="13">
        <v>9056</v>
      </c>
      <c r="W19" s="13">
        <v>2414.4</v>
      </c>
      <c r="X19" s="13">
        <v>31401.6</v>
      </c>
      <c r="Y19" s="24">
        <v>7848.3</v>
      </c>
      <c r="Z19" s="71">
        <v>128448.8</v>
      </c>
    </row>
    <row r="20" spans="1:26" s="2" customFormat="1" ht="12.75">
      <c r="A20" s="68" t="s">
        <v>29</v>
      </c>
      <c r="B20" s="17"/>
      <c r="C20" s="17">
        <v>1224.95</v>
      </c>
      <c r="D20" s="17">
        <v>21125.8</v>
      </c>
      <c r="E20" s="17">
        <v>662</v>
      </c>
      <c r="F20" s="17">
        <v>14562.8</v>
      </c>
      <c r="G20" s="17">
        <v>695.79</v>
      </c>
      <c r="H20" s="17">
        <v>13138</v>
      </c>
      <c r="I20" s="17">
        <v>905.2</v>
      </c>
      <c r="J20" s="17">
        <v>9606.4</v>
      </c>
      <c r="K20" s="17">
        <v>730.2574000000001</v>
      </c>
      <c r="L20" s="17">
        <v>6059</v>
      </c>
      <c r="M20" s="17">
        <v>1268.8</v>
      </c>
      <c r="N20" s="17">
        <v>24866.4</v>
      </c>
      <c r="O20" s="17">
        <v>1512.032</v>
      </c>
      <c r="P20" s="17">
        <v>24317.452</v>
      </c>
      <c r="Q20" s="17">
        <v>3667</v>
      </c>
      <c r="R20" s="17">
        <v>73124.2</v>
      </c>
      <c r="S20" s="17">
        <v>237.8</v>
      </c>
      <c r="T20" s="17">
        <v>2189.2</v>
      </c>
      <c r="U20" s="17">
        <v>463.824</v>
      </c>
      <c r="V20" s="17">
        <v>16119.61</v>
      </c>
      <c r="W20" s="17">
        <v>4586.752</v>
      </c>
      <c r="X20" s="17">
        <v>62215.695999999996</v>
      </c>
      <c r="Y20" s="40">
        <v>15954.4054</v>
      </c>
      <c r="Z20" s="70">
        <v>267324.558</v>
      </c>
    </row>
    <row r="21" spans="1:26" ht="12.75">
      <c r="A21" s="66" t="s">
        <v>69</v>
      </c>
      <c r="B21" s="13"/>
      <c r="C21" s="24">
        <v>612.4</v>
      </c>
      <c r="D21" s="24">
        <v>10563</v>
      </c>
      <c r="E21" s="24">
        <v>331</v>
      </c>
      <c r="F21" s="24">
        <v>7281.4</v>
      </c>
      <c r="G21" s="24">
        <v>347.895</v>
      </c>
      <c r="H21" s="24">
        <v>6569</v>
      </c>
      <c r="I21" s="24">
        <v>452.5</v>
      </c>
      <c r="J21" s="24">
        <v>4803.3</v>
      </c>
      <c r="K21" s="24">
        <v>364.9</v>
      </c>
      <c r="L21" s="24">
        <v>3029.4</v>
      </c>
      <c r="M21" s="24">
        <v>634.4</v>
      </c>
      <c r="N21" s="24">
        <v>12433.2</v>
      </c>
      <c r="O21" s="24">
        <v>756.2</v>
      </c>
      <c r="P21" s="24">
        <v>12158.8</v>
      </c>
      <c r="Q21" s="24">
        <v>1835.3</v>
      </c>
      <c r="R21" s="24">
        <v>36577.3</v>
      </c>
      <c r="S21" s="24">
        <v>118.9</v>
      </c>
      <c r="T21" s="24">
        <v>1094.7</v>
      </c>
      <c r="U21" s="24">
        <v>231.912</v>
      </c>
      <c r="V21" s="24">
        <v>8059.805000000001</v>
      </c>
      <c r="W21" s="24">
        <v>2299.5</v>
      </c>
      <c r="X21" s="24">
        <v>31167.6</v>
      </c>
      <c r="Y21" s="24">
        <v>7984.8</v>
      </c>
      <c r="Z21" s="71">
        <v>133737.6</v>
      </c>
    </row>
    <row r="22" spans="1:26" s="2" customFormat="1" ht="12.75">
      <c r="A22" s="68" t="s">
        <v>71</v>
      </c>
      <c r="B22" s="17"/>
      <c r="C22" s="40">
        <v>680</v>
      </c>
      <c r="D22" s="40">
        <v>11895.8</v>
      </c>
      <c r="E22" s="40">
        <v>368.8</v>
      </c>
      <c r="F22" s="40">
        <v>7948.9</v>
      </c>
      <c r="G22" s="40">
        <v>368.7</v>
      </c>
      <c r="H22" s="40">
        <v>6744.9</v>
      </c>
      <c r="I22" s="40">
        <v>498.3</v>
      </c>
      <c r="J22" s="40">
        <v>5784</v>
      </c>
      <c r="K22" s="40">
        <v>369.8</v>
      </c>
      <c r="L22" s="40">
        <v>3517.4</v>
      </c>
      <c r="M22" s="40">
        <v>864.9</v>
      </c>
      <c r="N22" s="40">
        <v>16526</v>
      </c>
      <c r="O22" s="40">
        <v>1063.8</v>
      </c>
      <c r="P22" s="40">
        <v>15117.7</v>
      </c>
      <c r="Q22" s="40">
        <v>1863.2</v>
      </c>
      <c r="R22" s="40">
        <v>42339.4</v>
      </c>
      <c r="S22" s="40">
        <v>113.2</v>
      </c>
      <c r="T22" s="40">
        <v>1046.6</v>
      </c>
      <c r="U22" s="40">
        <v>221.4</v>
      </c>
      <c r="V22" s="40">
        <v>8076</v>
      </c>
      <c r="W22" s="40">
        <v>2083</v>
      </c>
      <c r="X22" s="40">
        <v>27557</v>
      </c>
      <c r="Y22" s="40">
        <f>SUM(C22,E22,G22,I22,K22,M22,O22,Q22,S22,U22,W22)</f>
        <v>8495.099999999999</v>
      </c>
      <c r="Z22" s="70">
        <f>SUM(D22,F22,H22,J22,L22,N22,P22,R22,T22,V22,X22)</f>
        <v>146553.7</v>
      </c>
    </row>
    <row r="23" spans="1:26" s="2" customFormat="1" ht="12.75">
      <c r="A23" s="72" t="s">
        <v>75</v>
      </c>
      <c r="B23" s="42"/>
      <c r="C23" s="43">
        <v>691.6</v>
      </c>
      <c r="D23" s="43">
        <v>12634.1</v>
      </c>
      <c r="E23" s="43">
        <v>389.6</v>
      </c>
      <c r="F23" s="43">
        <v>8412.1</v>
      </c>
      <c r="G23" s="43">
        <v>390.8</v>
      </c>
      <c r="H23" s="43">
        <v>7348.9</v>
      </c>
      <c r="I23" s="43">
        <v>518.4</v>
      </c>
      <c r="J23" s="43">
        <v>6259.2</v>
      </c>
      <c r="K23" s="43">
        <v>408.2</v>
      </c>
      <c r="L23" s="43">
        <v>3744.8</v>
      </c>
      <c r="M23" s="43">
        <v>907.1</v>
      </c>
      <c r="N23" s="43">
        <v>18653.3</v>
      </c>
      <c r="O23" s="43">
        <v>1087.3</v>
      </c>
      <c r="P23" s="43">
        <v>17511.1</v>
      </c>
      <c r="Q23" s="43">
        <v>1907</v>
      </c>
      <c r="R23" s="43">
        <v>41482.8</v>
      </c>
      <c r="S23" s="43">
        <v>110.4</v>
      </c>
      <c r="T23" s="43">
        <v>1072.8</v>
      </c>
      <c r="U23" s="43">
        <v>226.7</v>
      </c>
      <c r="V23" s="43">
        <v>8746.6</v>
      </c>
      <c r="W23" s="43">
        <v>2352.7</v>
      </c>
      <c r="X23" s="43">
        <v>30459.8</v>
      </c>
      <c r="Y23" s="43">
        <f>SUM(C23,E23,G23,I23,K23,M23,O23,Q23,S23,U23,W23)</f>
        <v>8989.8</v>
      </c>
      <c r="Z23" s="73">
        <f>SUM(D23,F23,H23,J23,L23,N23,P23,R23,T23,V23,X23)</f>
        <v>156325.5</v>
      </c>
    </row>
    <row r="24" spans="1:26" ht="12.75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75"/>
      <c r="U24" s="75"/>
      <c r="V24" s="75"/>
      <c r="W24" s="75"/>
      <c r="X24" s="75"/>
      <c r="Y24" s="75"/>
      <c r="Z24" s="77"/>
    </row>
    <row r="25" spans="1:26" ht="12.75">
      <c r="A25" s="115" t="s">
        <v>76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22"/>
    </row>
    <row r="26" spans="1:26" ht="12.75">
      <c r="A26" s="115" t="s">
        <v>50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22"/>
    </row>
    <row r="27" spans="1:26" ht="12.75">
      <c r="A27" s="78"/>
      <c r="B27" s="79"/>
      <c r="C27" s="79"/>
      <c r="D27" s="79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1"/>
    </row>
    <row r="28" spans="1:26" ht="13.5" thickBo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4"/>
    </row>
  </sheetData>
  <sheetProtection/>
  <mergeCells count="30">
    <mergeCell ref="K7:L7"/>
    <mergeCell ref="K8:L8"/>
    <mergeCell ref="I7:J7"/>
    <mergeCell ref="C7:D7"/>
    <mergeCell ref="E7:F7"/>
    <mergeCell ref="M8:N8"/>
    <mergeCell ref="G8:H8"/>
    <mergeCell ref="I8:J8"/>
    <mergeCell ref="C8:D8"/>
    <mergeCell ref="E8:F8"/>
    <mergeCell ref="G7:H7"/>
    <mergeCell ref="M7:N7"/>
    <mergeCell ref="U8:V8"/>
    <mergeCell ref="W8:X8"/>
    <mergeCell ref="Y8:Z8"/>
    <mergeCell ref="O7:P7"/>
    <mergeCell ref="Q7:R7"/>
    <mergeCell ref="S7:T7"/>
    <mergeCell ref="W7:X7"/>
    <mergeCell ref="U7:V7"/>
    <mergeCell ref="A25:Z25"/>
    <mergeCell ref="A26:Z26"/>
    <mergeCell ref="A5:Z5"/>
    <mergeCell ref="A6:Z6"/>
    <mergeCell ref="A4:Z4"/>
    <mergeCell ref="A2:Z2"/>
    <mergeCell ref="Y7:Z7"/>
    <mergeCell ref="O8:P8"/>
    <mergeCell ref="Q8:R8"/>
    <mergeCell ref="S8:T8"/>
  </mergeCells>
  <printOptions horizontalCentered="1"/>
  <pageMargins left="0.43" right="0.25" top="0.25" bottom="0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2013-12-21T19:00:59Z</cp:lastPrinted>
  <dcterms:created xsi:type="dcterms:W3CDTF">2001-02-24T01:55:02Z</dcterms:created>
  <dcterms:modified xsi:type="dcterms:W3CDTF">2013-12-21T19:02:39Z</dcterms:modified>
  <cp:category/>
  <cp:version/>
  <cp:contentType/>
  <cp:contentStatus/>
</cp:coreProperties>
</file>