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7 state-wise" sheetId="1" r:id="rId1"/>
    <sheet name="T 9.7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9.7 All india'!$A$1:$K$28</definedName>
    <definedName name="_xlnm.Print_Area" localSheetId="0">'T 9.7 state-wise'!$A$1:$AO$57</definedName>
    <definedName name="Print_Area_MI" localSheetId="1">'T 9.7 All india'!$A$1:$K$3</definedName>
    <definedName name="Print_Area_MI" localSheetId="0">'T 9.7 state-wise'!$A$1:$AL$2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<sst xmlns="http://schemas.openxmlformats.org/spreadsheetml/2006/main" count="1044" uniqueCount="71">
  <si>
    <t>Union Territory</t>
  </si>
  <si>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</si>
  <si>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</si>
  <si>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</si>
  <si>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</si>
  <si>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</si>
  <si>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</si>
  <si>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</si>
  <si>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</si>
  <si>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</si>
  <si>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</si>
  <si>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</si>
  <si>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</si>
  <si>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</si>
  <si>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</si>
  <si>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</si>
  <si>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</si>
  <si>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</si>
  <si>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</si>
  <si>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</si>
  <si>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</si>
  <si>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</si>
  <si>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</si>
  <si>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</si>
  <si>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</si>
  <si>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</si>
  <si>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</si>
  <si>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</si>
  <si>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</si>
  <si>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</si>
  <si>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</si>
  <si>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</si>
  <si>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</si>
  <si>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</si>
  <si>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</si>
  <si>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</si>
  <si>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</si>
  <si>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</si>
  <si>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</si>
  <si>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</si>
  <si>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</si>
  <si>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</si>
  <si>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</si>
  <si>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</si>
  <si>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</si>
  <si>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</si>
  <si>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</si>
  <si>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Total</t>
  </si>
  <si>
    <t>Cashewnut</t>
  </si>
  <si>
    <t>Arecanut</t>
  </si>
  <si>
    <t>Cocoa</t>
  </si>
  <si>
    <t>Coconut</t>
  </si>
  <si>
    <t>Table 9.7 - AREA AND PRODUCTION OF PLANTATIONS -STATEWISE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</si>
  <si>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</si>
  <si>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</si>
  <si>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</si>
  <si>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</si>
  <si>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</si>
  <si>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</si>
  <si>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</t>
  </si>
  <si>
    <t>..</t>
  </si>
  <si>
    <t>(Production in '000 Tonne)</t>
  </si>
  <si>
    <t>2009-10</t>
  </si>
  <si>
    <t>2010-11</t>
  </si>
  <si>
    <t xml:space="preserve">Table 9.7 - AREA AND PRODUCTION OF PLANTATIONS </t>
  </si>
  <si>
    <t>Year</t>
  </si>
  <si>
    <t>State/</t>
  </si>
  <si>
    <t>2011-12</t>
  </si>
  <si>
    <t xml:space="preserve">Source : Indian Horticulture Database, 2013, National Horticulture Board, </t>
  </si>
  <si>
    <t>2012-13</t>
  </si>
  <si>
    <t xml:space="preserve"> Odisha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</si>
</sst>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;[Red]0.0"/>
    <numFmt numFmtId="184" formatCode="0.000;[Red]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181" fontId="2" fillId="34" borderId="0" xfId="55" applyNumberFormat="1" applyFont="1" applyFill="1" applyBorder="1">
      <alignment/>
      <protection/>
    </xf>
    <xf numFmtId="0" fontId="2" fillId="35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33" borderId="11" xfId="0" applyFont="1" applyFill="1" applyBorder="1" applyAlignment="1">
      <alignment horizontal="right" wrapText="1"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181" fontId="2" fillId="34" borderId="0" xfId="0" applyNumberFormat="1" applyFont="1" applyFill="1" applyBorder="1" applyAlignment="1">
      <alignment/>
    </xf>
    <xf numFmtId="181" fontId="2" fillId="34" borderId="0" xfId="55" applyNumberFormat="1" applyFont="1" applyFill="1" applyBorder="1" applyAlignment="1">
      <alignment horizontal="right"/>
      <protection/>
    </xf>
    <xf numFmtId="181" fontId="3" fillId="34" borderId="0" xfId="0" applyNumberFormat="1" applyFont="1" applyFill="1" applyBorder="1" applyAlignment="1" applyProtection="1">
      <alignment horizontal="right"/>
      <protection/>
    </xf>
    <xf numFmtId="181" fontId="2" fillId="35" borderId="0" xfId="55" applyNumberFormat="1" applyFont="1" applyFill="1" applyBorder="1">
      <alignment/>
      <protection/>
    </xf>
    <xf numFmtId="181" fontId="2" fillId="35" borderId="0" xfId="0" applyNumberFormat="1" applyFont="1" applyFill="1" applyBorder="1" applyAlignment="1">
      <alignment/>
    </xf>
    <xf numFmtId="181" fontId="2" fillId="35" borderId="0" xfId="55" applyNumberFormat="1" applyFont="1" applyFill="1" applyBorder="1" applyAlignment="1">
      <alignment horizontal="right"/>
      <protection/>
    </xf>
    <xf numFmtId="181" fontId="2" fillId="34" borderId="14" xfId="0" applyNumberFormat="1" applyFont="1" applyFill="1" applyBorder="1" applyAlignment="1" applyProtection="1">
      <alignment horizontal="right"/>
      <protection/>
    </xf>
    <xf numFmtId="181" fontId="2" fillId="34" borderId="0" xfId="0" applyNumberFormat="1" applyFont="1" applyFill="1" applyBorder="1" applyAlignment="1" applyProtection="1">
      <alignment horizontal="right"/>
      <protection/>
    </xf>
    <xf numFmtId="181" fontId="2" fillId="34" borderId="11" xfId="0" applyNumberFormat="1" applyFont="1" applyFill="1" applyBorder="1" applyAlignment="1" applyProtection="1">
      <alignment horizontal="right"/>
      <protection/>
    </xf>
    <xf numFmtId="181" fontId="2" fillId="35" borderId="14" xfId="55" applyNumberFormat="1" applyFont="1" applyFill="1" applyBorder="1">
      <alignment/>
      <protection/>
    </xf>
    <xf numFmtId="181" fontId="2" fillId="35" borderId="11" xfId="55" applyNumberFormat="1" applyFont="1" applyFill="1" applyBorder="1">
      <alignment/>
      <protection/>
    </xf>
    <xf numFmtId="181" fontId="2" fillId="34" borderId="14" xfId="55" applyNumberFormat="1" applyFont="1" applyFill="1" applyBorder="1" applyAlignment="1">
      <alignment horizontal="right"/>
      <protection/>
    </xf>
    <xf numFmtId="181" fontId="2" fillId="34" borderId="11" xfId="55" applyNumberFormat="1" applyFont="1" applyFill="1" applyBorder="1" applyAlignment="1">
      <alignment horizontal="right"/>
      <protection/>
    </xf>
    <xf numFmtId="181" fontId="2" fillId="35" borderId="14" xfId="55" applyNumberFormat="1" applyFont="1" applyFill="1" applyBorder="1" applyAlignment="1">
      <alignment horizontal="right"/>
      <protection/>
    </xf>
    <xf numFmtId="181" fontId="2" fillId="35" borderId="11" xfId="55" applyNumberFormat="1" applyFont="1" applyFill="1" applyBorder="1" applyAlignment="1">
      <alignment horizontal="right"/>
      <protection/>
    </xf>
    <xf numFmtId="181" fontId="2" fillId="34" borderId="14" xfId="55" applyNumberFormat="1" applyFont="1" applyFill="1" applyBorder="1">
      <alignment/>
      <protection/>
    </xf>
    <xf numFmtId="181" fontId="2" fillId="34" borderId="11" xfId="55" applyNumberFormat="1" applyFont="1" applyFill="1" applyBorder="1">
      <alignment/>
      <protection/>
    </xf>
    <xf numFmtId="181" fontId="2" fillId="35" borderId="14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181" fontId="2" fillId="35" borderId="11" xfId="0" applyNumberFormat="1" applyFont="1" applyFill="1" applyBorder="1" applyAlignment="1" applyProtection="1">
      <alignment horizontal="right"/>
      <protection/>
    </xf>
    <xf numFmtId="181" fontId="2" fillId="35" borderId="11" xfId="0" applyNumberFormat="1" applyFont="1" applyFill="1" applyBorder="1" applyAlignment="1">
      <alignment/>
    </xf>
    <xf numFmtId="181" fontId="2" fillId="34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181" fontId="2" fillId="34" borderId="15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/>
    </xf>
    <xf numFmtId="181" fontId="3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7" fontId="3" fillId="33" borderId="19" xfId="0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center"/>
      <protection/>
    </xf>
    <xf numFmtId="37" fontId="3" fillId="33" borderId="19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>
      <alignment/>
    </xf>
    <xf numFmtId="181" fontId="2" fillId="34" borderId="0" xfId="0" applyNumberFormat="1" applyFont="1" applyFill="1" applyBorder="1" applyAlignment="1">
      <alignment horizontal="right"/>
    </xf>
    <xf numFmtId="181" fontId="2" fillId="34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>
      <alignment/>
    </xf>
    <xf numFmtId="181" fontId="2" fillId="35" borderId="17" xfId="0" applyNumberFormat="1" applyFont="1" applyFill="1" applyBorder="1" applyAlignment="1" applyProtection="1">
      <alignment horizontal="right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181" fontId="2" fillId="34" borderId="17" xfId="55" applyNumberFormat="1" applyFont="1" applyFill="1" applyBorder="1">
      <alignment/>
      <protection/>
    </xf>
    <xf numFmtId="181" fontId="2" fillId="35" borderId="17" xfId="55" applyNumberFormat="1" applyFont="1" applyFill="1" applyBorder="1">
      <alignment/>
      <protection/>
    </xf>
    <xf numFmtId="0" fontId="2" fillId="36" borderId="16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3" fillId="35" borderId="16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5" borderId="18" xfId="0" applyFont="1" applyFill="1" applyBorder="1" applyAlignment="1">
      <alignment/>
    </xf>
    <xf numFmtId="181" fontId="2" fillId="35" borderId="10" xfId="0" applyNumberFormat="1" applyFont="1" applyFill="1" applyBorder="1" applyAlignment="1">
      <alignment horizontal="right"/>
    </xf>
    <xf numFmtId="181" fontId="2" fillId="35" borderId="10" xfId="0" applyNumberFormat="1" applyFont="1" applyFill="1" applyBorder="1" applyAlignment="1">
      <alignment/>
    </xf>
    <xf numFmtId="181" fontId="2" fillId="35" borderId="10" xfId="55" applyNumberFormat="1" applyFont="1" applyFill="1" applyBorder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/>
      <protection/>
    </xf>
    <xf numFmtId="181" fontId="3" fillId="35" borderId="13" xfId="0" applyNumberFormat="1" applyFont="1" applyFill="1" applyBorder="1" applyAlignment="1">
      <alignment/>
    </xf>
    <xf numFmtId="181" fontId="3" fillId="35" borderId="10" xfId="0" applyNumberFormat="1" applyFont="1" applyFill="1" applyBorder="1" applyAlignment="1">
      <alignment/>
    </xf>
    <xf numFmtId="181" fontId="3" fillId="35" borderId="12" xfId="0" applyNumberFormat="1" applyFont="1" applyFill="1" applyBorder="1" applyAlignment="1">
      <alignment/>
    </xf>
    <xf numFmtId="37" fontId="3" fillId="33" borderId="23" xfId="0" applyNumberFormat="1" applyFont="1" applyFill="1" applyBorder="1" applyAlignment="1" applyProtection="1">
      <alignment horizontal="center"/>
      <protection/>
    </xf>
    <xf numFmtId="181" fontId="2" fillId="34" borderId="14" xfId="0" applyNumberFormat="1" applyFont="1" applyFill="1" applyBorder="1" applyAlignment="1">
      <alignment/>
    </xf>
    <xf numFmtId="181" fontId="2" fillId="35" borderId="14" xfId="0" applyNumberFormat="1" applyFont="1" applyFill="1" applyBorder="1" applyAlignment="1">
      <alignment/>
    </xf>
    <xf numFmtId="181" fontId="3" fillId="35" borderId="14" xfId="0" applyNumberFormat="1" applyFont="1" applyFill="1" applyBorder="1" applyAlignment="1" applyProtection="1">
      <alignment horizontal="right"/>
      <protection/>
    </xf>
    <xf numFmtId="181" fontId="3" fillId="35" borderId="11" xfId="0" applyNumberFormat="1" applyFont="1" applyFill="1" applyBorder="1" applyAlignment="1" applyProtection="1">
      <alignment horizontal="right"/>
      <protection/>
    </xf>
    <xf numFmtId="181" fontId="3" fillId="34" borderId="11" xfId="0" applyNumberFormat="1" applyFont="1" applyFill="1" applyBorder="1" applyAlignment="1" applyProtection="1">
      <alignment horizontal="right"/>
      <protection/>
    </xf>
    <xf numFmtId="181" fontId="3" fillId="34" borderId="14" xfId="0" applyNumberFormat="1" applyFont="1" applyFill="1" applyBorder="1" applyAlignment="1" applyProtection="1">
      <alignment horizontal="right"/>
      <protection/>
    </xf>
    <xf numFmtId="181" fontId="3" fillId="35" borderId="14" xfId="55" applyNumberFormat="1" applyFont="1" applyFill="1" applyBorder="1">
      <alignment/>
      <protection/>
    </xf>
    <xf numFmtId="181" fontId="3" fillId="35" borderId="10" xfId="0" applyNumberFormat="1" applyFont="1" applyFill="1" applyBorder="1" applyAlignment="1" applyProtection="1">
      <alignment horizontal="right"/>
      <protection/>
    </xf>
    <xf numFmtId="181" fontId="3" fillId="34" borderId="0" xfId="0" applyNumberFormat="1" applyFont="1" applyFill="1" applyBorder="1" applyAlignment="1">
      <alignment horizontal="right"/>
    </xf>
    <xf numFmtId="181" fontId="3" fillId="35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81" fontId="3" fillId="35" borderId="1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4" fillId="33" borderId="24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0" fontId="3" fillId="36" borderId="25" xfId="0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2" fillId="33" borderId="26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181" fontId="3" fillId="35" borderId="11" xfId="0" applyNumberFormat="1" applyFont="1" applyFill="1" applyBorder="1" applyAlignment="1">
      <alignment horizontal="right"/>
    </xf>
    <xf numFmtId="181" fontId="3" fillId="34" borderId="11" xfId="0" applyNumberFormat="1" applyFont="1" applyFill="1" applyBorder="1" applyAlignment="1">
      <alignment horizontal="right"/>
    </xf>
    <xf numFmtId="181" fontId="3" fillId="35" borderId="12" xfId="0" applyNumberFormat="1" applyFont="1" applyFill="1" applyBorder="1" applyAlignment="1">
      <alignment horizontal="right"/>
    </xf>
    <xf numFmtId="0" fontId="2" fillId="36" borderId="27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2" fillId="36" borderId="22" xfId="0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3" fillId="36" borderId="16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28" xfId="0" applyFont="1" applyFill="1" applyBorder="1" applyAlignment="1" applyProtection="1">
      <alignment horizontal="left"/>
      <protection/>
    </xf>
    <xf numFmtId="0" fontId="3" fillId="36" borderId="25" xfId="0" applyFont="1" applyFill="1" applyBorder="1" applyAlignment="1" applyProtection="1">
      <alignment horizontal="left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0" fontId="3" fillId="33" borderId="31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left"/>
      <protection/>
    </xf>
    <xf numFmtId="37" fontId="3" fillId="33" borderId="18" xfId="0" applyNumberFormat="1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left"/>
      <protection/>
    </xf>
    <xf numFmtId="0" fontId="3" fillId="33" borderId="27" xfId="0" applyFont="1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7" fontId="3" fillId="33" borderId="16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37" fontId="3" fillId="33" borderId="18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6" borderId="17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57"/>
  <sheetViews>
    <sheetView showGridLines="0" tabSelected="1" zoomScaleSheetLayoutView="100" zoomScalePageLayoutView="0" workbookViewId="0" topLeftCell="A1">
      <selection activeCell="J6" sqref="J6:Q6"/>
    </sheetView>
  </sheetViews>
  <sheetFormatPr defaultColWidth="9.625" defaultRowHeight="12.75"/>
  <cols>
    <col min="1" max="1" width="14.625" style="2" customWidth="1"/>
    <col min="2" max="5" width="7.625" style="2" customWidth="1"/>
    <col min="6" max="9" width="7.375" style="2" customWidth="1"/>
    <col min="10" max="13" width="7.25390625" style="2" customWidth="1"/>
    <col min="14" max="17" width="8.125" style="2" customWidth="1"/>
    <col min="18" max="21" width="7.375" style="2" customWidth="1"/>
    <col min="22" max="25" width="9.125" style="2" customWidth="1"/>
    <col min="26" max="29" width="7.50390625" style="2" customWidth="1"/>
    <col min="30" max="33" width="8.375" style="2" customWidth="1"/>
    <col min="34" max="37" width="6.75390625" style="2" customWidth="1"/>
    <col min="38" max="38" width="7.50390625" style="2" customWidth="1"/>
    <col min="39" max="40" width="8.875" style="102" customWidth="1"/>
    <col min="41" max="41" width="6.625" style="102" customWidth="1"/>
    <col min="42" max="43" width="6.625" style="119" customWidth="1"/>
    <col min="44" max="51" width="9.625" style="119" customWidth="1"/>
    <col min="52" max="52" width="50.625" style="119" customWidth="1"/>
    <col min="53" max="53" width="9.625" style="119" customWidth="1"/>
    <col min="54" max="54" width="50.625" style="119" customWidth="1"/>
    <col min="55" max="56" width="9.625" style="119" customWidth="1"/>
    <col min="57" max="16384" width="9.625" style="2" customWidth="1"/>
  </cols>
  <sheetData>
    <row r="1" spans="1:41" ht="15.7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03"/>
      <c r="AO1" s="108"/>
    </row>
    <row r="2" spans="1:41" ht="15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96"/>
      <c r="AN2" s="96"/>
      <c r="AO2" s="74"/>
    </row>
    <row r="3" spans="1:41" ht="15.75">
      <c r="A3" s="137" t="s">
        <v>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04"/>
      <c r="AO3" s="74"/>
    </row>
    <row r="4" spans="1:41" ht="12.75">
      <c r="A4" s="139" t="s">
        <v>22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05"/>
      <c r="AO4" s="74"/>
    </row>
    <row r="5" spans="1:41" ht="12.75">
      <c r="A5" s="141" t="s">
        <v>61</v>
      </c>
      <c r="B5" s="142"/>
      <c r="C5" s="142"/>
      <c r="D5" s="142"/>
      <c r="E5" s="142"/>
      <c r="F5" s="142"/>
      <c r="G5" s="142"/>
      <c r="H5" s="140"/>
      <c r="I5" s="140"/>
      <c r="J5" s="142"/>
      <c r="K5" s="142"/>
      <c r="L5" s="142"/>
      <c r="M5" s="142"/>
      <c r="N5" s="142"/>
      <c r="O5" s="142"/>
      <c r="P5" s="140"/>
      <c r="Q5" s="140"/>
      <c r="R5" s="142"/>
      <c r="S5" s="142"/>
      <c r="T5" s="142"/>
      <c r="U5" s="142"/>
      <c r="V5" s="142"/>
      <c r="W5" s="142"/>
      <c r="X5" s="140"/>
      <c r="Y5" s="140"/>
      <c r="Z5" s="142"/>
      <c r="AA5" s="142"/>
      <c r="AB5" s="142"/>
      <c r="AC5" s="142"/>
      <c r="AD5" s="142"/>
      <c r="AE5" s="142"/>
      <c r="AF5" s="140"/>
      <c r="AG5" s="140"/>
      <c r="AH5" s="142"/>
      <c r="AI5" s="142"/>
      <c r="AJ5" s="142"/>
      <c r="AK5" s="142"/>
      <c r="AL5" s="142"/>
      <c r="AM5" s="142"/>
      <c r="AN5" s="105"/>
      <c r="AO5" s="74"/>
    </row>
    <row r="6" spans="1:41" ht="12.75">
      <c r="A6" s="46"/>
      <c r="B6" s="132" t="s">
        <v>48</v>
      </c>
      <c r="C6" s="133"/>
      <c r="D6" s="133"/>
      <c r="E6" s="133"/>
      <c r="F6" s="133"/>
      <c r="G6" s="133"/>
      <c r="H6" s="133"/>
      <c r="I6" s="134"/>
      <c r="J6" s="132" t="s">
        <v>49</v>
      </c>
      <c r="K6" s="133"/>
      <c r="L6" s="133"/>
      <c r="M6" s="133"/>
      <c r="N6" s="133"/>
      <c r="O6" s="133"/>
      <c r="P6" s="133"/>
      <c r="Q6" s="134"/>
      <c r="R6" s="127" t="s">
        <v>50</v>
      </c>
      <c r="S6" s="128"/>
      <c r="T6" s="128"/>
      <c r="U6" s="128"/>
      <c r="V6" s="128"/>
      <c r="W6" s="128"/>
      <c r="X6" s="128"/>
      <c r="Y6" s="129"/>
      <c r="Z6" s="132" t="s">
        <v>51</v>
      </c>
      <c r="AA6" s="133"/>
      <c r="AB6" s="133"/>
      <c r="AC6" s="133"/>
      <c r="AD6" s="133"/>
      <c r="AE6" s="133"/>
      <c r="AF6" s="133"/>
      <c r="AG6" s="134"/>
      <c r="AH6" s="132" t="s">
        <v>47</v>
      </c>
      <c r="AI6" s="133"/>
      <c r="AJ6" s="133"/>
      <c r="AK6" s="133"/>
      <c r="AL6" s="133"/>
      <c r="AM6" s="133"/>
      <c r="AN6" s="133"/>
      <c r="AO6" s="143"/>
    </row>
    <row r="7" spans="1:41" ht="10.5" customHeight="1">
      <c r="A7" s="47" t="s">
        <v>66</v>
      </c>
      <c r="B7" s="130"/>
      <c r="C7" s="131"/>
      <c r="D7" s="131"/>
      <c r="E7" s="131"/>
      <c r="F7" s="131"/>
      <c r="G7" s="36"/>
      <c r="H7" s="72"/>
      <c r="I7" s="8"/>
      <c r="J7" s="131"/>
      <c r="K7" s="131"/>
      <c r="L7" s="131"/>
      <c r="M7" s="131"/>
      <c r="N7" s="131"/>
      <c r="O7" s="36"/>
      <c r="P7" s="72"/>
      <c r="Q7" s="8"/>
      <c r="R7" s="131"/>
      <c r="S7" s="131"/>
      <c r="T7" s="131"/>
      <c r="U7" s="131"/>
      <c r="V7" s="131"/>
      <c r="W7" s="36"/>
      <c r="X7" s="72"/>
      <c r="Y7" s="8"/>
      <c r="Z7" s="131"/>
      <c r="AA7" s="131"/>
      <c r="AB7" s="131"/>
      <c r="AC7" s="131"/>
      <c r="AD7" s="131"/>
      <c r="AE7" s="36"/>
      <c r="AF7" s="72"/>
      <c r="AG7" s="8"/>
      <c r="AH7" s="131"/>
      <c r="AI7" s="131"/>
      <c r="AJ7" s="131"/>
      <c r="AK7" s="131"/>
      <c r="AL7" s="131"/>
      <c r="AM7" s="73"/>
      <c r="AN7" s="73"/>
      <c r="AO7" s="74"/>
    </row>
    <row r="8" spans="1:41" ht="12.75">
      <c r="A8" s="47" t="s">
        <v>0</v>
      </c>
      <c r="B8" s="124" t="s">
        <v>23</v>
      </c>
      <c r="C8" s="125"/>
      <c r="D8" s="125"/>
      <c r="E8" s="126"/>
      <c r="F8" s="124" t="s">
        <v>24</v>
      </c>
      <c r="G8" s="125"/>
      <c r="H8" s="125"/>
      <c r="I8" s="126"/>
      <c r="J8" s="124" t="s">
        <v>23</v>
      </c>
      <c r="K8" s="125"/>
      <c r="L8" s="125"/>
      <c r="M8" s="126"/>
      <c r="N8" s="124" t="s">
        <v>24</v>
      </c>
      <c r="O8" s="125"/>
      <c r="P8" s="125"/>
      <c r="Q8" s="126"/>
      <c r="R8" s="124" t="s">
        <v>23</v>
      </c>
      <c r="S8" s="125"/>
      <c r="T8" s="125"/>
      <c r="U8" s="126"/>
      <c r="V8" s="124" t="s">
        <v>24</v>
      </c>
      <c r="W8" s="125"/>
      <c r="X8" s="125"/>
      <c r="Y8" s="126"/>
      <c r="Z8" s="124" t="s">
        <v>23</v>
      </c>
      <c r="AA8" s="125"/>
      <c r="AB8" s="125"/>
      <c r="AC8" s="126"/>
      <c r="AD8" s="124" t="s">
        <v>24</v>
      </c>
      <c r="AE8" s="125"/>
      <c r="AF8" s="125"/>
      <c r="AG8" s="126"/>
      <c r="AH8" s="124" t="s">
        <v>23</v>
      </c>
      <c r="AI8" s="125"/>
      <c r="AJ8" s="125"/>
      <c r="AK8" s="126"/>
      <c r="AL8" s="124" t="s">
        <v>24</v>
      </c>
      <c r="AM8" s="125"/>
      <c r="AN8" s="125"/>
      <c r="AO8" s="126"/>
    </row>
    <row r="9" spans="1:41" ht="12.75">
      <c r="A9" s="49"/>
      <c r="B9" s="10" t="s">
        <v>62</v>
      </c>
      <c r="C9" s="4" t="s">
        <v>63</v>
      </c>
      <c r="D9" s="4" t="s">
        <v>67</v>
      </c>
      <c r="E9" s="85" t="s">
        <v>69</v>
      </c>
      <c r="F9" s="10" t="s">
        <v>62</v>
      </c>
      <c r="G9" s="4" t="s">
        <v>63</v>
      </c>
      <c r="H9" s="4" t="s">
        <v>67</v>
      </c>
      <c r="I9" s="9" t="s">
        <v>69</v>
      </c>
      <c r="J9" s="10" t="s">
        <v>62</v>
      </c>
      <c r="K9" s="4" t="s">
        <v>63</v>
      </c>
      <c r="L9" s="4" t="s">
        <v>67</v>
      </c>
      <c r="M9" s="9" t="s">
        <v>69</v>
      </c>
      <c r="N9" s="10" t="s">
        <v>62</v>
      </c>
      <c r="O9" s="4" t="s">
        <v>63</v>
      </c>
      <c r="P9" s="4" t="s">
        <v>67</v>
      </c>
      <c r="Q9" s="9" t="s">
        <v>69</v>
      </c>
      <c r="R9" s="10" t="s">
        <v>62</v>
      </c>
      <c r="S9" s="4" t="s">
        <v>63</v>
      </c>
      <c r="T9" s="4" t="s">
        <v>67</v>
      </c>
      <c r="U9" s="9" t="s">
        <v>69</v>
      </c>
      <c r="V9" s="10" t="s">
        <v>62</v>
      </c>
      <c r="W9" s="4" t="s">
        <v>63</v>
      </c>
      <c r="X9" s="4" t="s">
        <v>67</v>
      </c>
      <c r="Y9" s="9" t="s">
        <v>69</v>
      </c>
      <c r="Z9" s="10" t="s">
        <v>62</v>
      </c>
      <c r="AA9" s="4" t="s">
        <v>63</v>
      </c>
      <c r="AB9" s="4" t="s">
        <v>67</v>
      </c>
      <c r="AC9" s="9" t="s">
        <v>69</v>
      </c>
      <c r="AD9" s="10" t="s">
        <v>62</v>
      </c>
      <c r="AE9" s="4" t="s">
        <v>63</v>
      </c>
      <c r="AF9" s="4" t="s">
        <v>67</v>
      </c>
      <c r="AG9" s="9" t="s">
        <v>69</v>
      </c>
      <c r="AH9" s="10" t="s">
        <v>62</v>
      </c>
      <c r="AI9" s="4" t="s">
        <v>63</v>
      </c>
      <c r="AJ9" s="4" t="s">
        <v>67</v>
      </c>
      <c r="AK9" s="9" t="s">
        <v>69</v>
      </c>
      <c r="AL9" s="10" t="s">
        <v>62</v>
      </c>
      <c r="AM9" s="38" t="s">
        <v>63</v>
      </c>
      <c r="AN9" s="38" t="s">
        <v>67</v>
      </c>
      <c r="AO9" s="109" t="s">
        <v>69</v>
      </c>
    </row>
    <row r="10" spans="1:41" ht="12.75">
      <c r="A10" s="47" t="s">
        <v>1</v>
      </c>
      <c r="B10" s="13">
        <v>2</v>
      </c>
      <c r="C10" s="11">
        <v>3</v>
      </c>
      <c r="D10" s="11">
        <v>4</v>
      </c>
      <c r="E10" s="12">
        <v>6</v>
      </c>
      <c r="F10" s="13">
        <v>7</v>
      </c>
      <c r="G10" s="11">
        <v>8</v>
      </c>
      <c r="H10" s="11">
        <v>9</v>
      </c>
      <c r="I10" s="12">
        <v>10</v>
      </c>
      <c r="J10" s="13">
        <v>11</v>
      </c>
      <c r="K10" s="11">
        <v>12</v>
      </c>
      <c r="L10" s="11">
        <v>13</v>
      </c>
      <c r="M10" s="12">
        <v>14</v>
      </c>
      <c r="N10" s="13">
        <v>15</v>
      </c>
      <c r="O10" s="11">
        <v>16</v>
      </c>
      <c r="P10" s="11">
        <v>17</v>
      </c>
      <c r="Q10" s="12">
        <v>18</v>
      </c>
      <c r="R10" s="13">
        <v>19</v>
      </c>
      <c r="S10" s="11">
        <v>20</v>
      </c>
      <c r="T10" s="11">
        <v>21</v>
      </c>
      <c r="U10" s="12">
        <v>22</v>
      </c>
      <c r="V10" s="13">
        <v>23</v>
      </c>
      <c r="W10" s="11">
        <v>24</v>
      </c>
      <c r="X10" s="11">
        <v>25</v>
      </c>
      <c r="Y10" s="12">
        <v>26</v>
      </c>
      <c r="Z10" s="13">
        <v>27</v>
      </c>
      <c r="AA10" s="11">
        <v>28</v>
      </c>
      <c r="AB10" s="11">
        <v>29</v>
      </c>
      <c r="AC10" s="12">
        <v>30</v>
      </c>
      <c r="AD10" s="13">
        <v>31</v>
      </c>
      <c r="AE10" s="11">
        <v>32</v>
      </c>
      <c r="AF10" s="11">
        <v>33</v>
      </c>
      <c r="AG10" s="12">
        <v>34</v>
      </c>
      <c r="AH10" s="13">
        <v>35</v>
      </c>
      <c r="AI10" s="11">
        <v>36</v>
      </c>
      <c r="AJ10" s="11">
        <v>37</v>
      </c>
      <c r="AK10" s="12">
        <v>38</v>
      </c>
      <c r="AL10" s="13">
        <v>39</v>
      </c>
      <c r="AM10" s="97">
        <v>40</v>
      </c>
      <c r="AN10" s="97">
        <v>41</v>
      </c>
      <c r="AO10" s="110">
        <v>42</v>
      </c>
    </row>
    <row r="11" spans="1:41" ht="12.75">
      <c r="A11" s="49"/>
      <c r="B11" s="10"/>
      <c r="C11" s="4"/>
      <c r="D11" s="4"/>
      <c r="E11" s="9"/>
      <c r="F11" s="10"/>
      <c r="G11" s="4"/>
      <c r="H11" s="4"/>
      <c r="I11" s="12"/>
      <c r="J11" s="10"/>
      <c r="K11" s="4"/>
      <c r="L11" s="4"/>
      <c r="M11" s="9"/>
      <c r="N11" s="10"/>
      <c r="O11" s="4"/>
      <c r="P11" s="4"/>
      <c r="Q11" s="12"/>
      <c r="R11" s="10"/>
      <c r="S11" s="4"/>
      <c r="T11" s="4"/>
      <c r="U11" s="9"/>
      <c r="V11" s="10"/>
      <c r="W11" s="4"/>
      <c r="X11" s="4"/>
      <c r="Y11" s="12"/>
      <c r="Z11" s="10"/>
      <c r="AA11" s="4"/>
      <c r="AB11" s="4"/>
      <c r="AC11" s="9"/>
      <c r="AD11" s="10"/>
      <c r="AE11" s="4"/>
      <c r="AF11" s="4"/>
      <c r="AG11" s="12"/>
      <c r="AH11" s="10"/>
      <c r="AI11" s="4"/>
      <c r="AJ11" s="4"/>
      <c r="AK11" s="9"/>
      <c r="AL11" s="10"/>
      <c r="AM11" s="75"/>
      <c r="AN11" s="75"/>
      <c r="AO11" s="111"/>
    </row>
    <row r="12" spans="1:41" ht="12.75">
      <c r="A12" s="68" t="s">
        <v>2</v>
      </c>
      <c r="B12" s="20"/>
      <c r="C12" s="21"/>
      <c r="D12" s="21"/>
      <c r="E12" s="22"/>
      <c r="F12" s="20"/>
      <c r="G12" s="21"/>
      <c r="H12" s="21"/>
      <c r="I12" s="39"/>
      <c r="J12" s="20"/>
      <c r="K12" s="21"/>
      <c r="L12" s="21"/>
      <c r="M12" s="22"/>
      <c r="N12" s="20"/>
      <c r="O12" s="21"/>
      <c r="P12" s="21"/>
      <c r="Q12" s="39"/>
      <c r="R12" s="86"/>
      <c r="S12" s="14"/>
      <c r="T12" s="14"/>
      <c r="U12" s="35"/>
      <c r="V12" s="20"/>
      <c r="W12" s="21"/>
      <c r="X12" s="21"/>
      <c r="Y12" s="39"/>
      <c r="Z12" s="20"/>
      <c r="AA12" s="21"/>
      <c r="AB12" s="21"/>
      <c r="AC12" s="22"/>
      <c r="AD12" s="20"/>
      <c r="AE12" s="21"/>
      <c r="AF12" s="21"/>
      <c r="AG12" s="39"/>
      <c r="AH12" s="20"/>
      <c r="AI12" s="21"/>
      <c r="AJ12" s="21"/>
      <c r="AK12" s="22"/>
      <c r="AL12" s="20"/>
      <c r="AM12" s="98"/>
      <c r="AN12" s="98"/>
      <c r="AO12" s="112"/>
    </row>
    <row r="13" spans="1:56" s="6" customFormat="1" ht="12.75">
      <c r="A13" s="58" t="s">
        <v>3</v>
      </c>
      <c r="B13" s="23">
        <v>183</v>
      </c>
      <c r="C13" s="17">
        <v>183</v>
      </c>
      <c r="D13" s="17">
        <v>184</v>
      </c>
      <c r="E13" s="24">
        <v>184</v>
      </c>
      <c r="F13" s="23">
        <v>99</v>
      </c>
      <c r="G13" s="17">
        <v>107</v>
      </c>
      <c r="H13" s="17">
        <v>113.6</v>
      </c>
      <c r="I13" s="24">
        <v>118.1</v>
      </c>
      <c r="J13" s="23">
        <v>0.25</v>
      </c>
      <c r="K13" s="17">
        <v>0.3</v>
      </c>
      <c r="L13" s="17">
        <v>5.3</v>
      </c>
      <c r="M13" s="24">
        <v>0.6</v>
      </c>
      <c r="N13" s="23">
        <v>0.19</v>
      </c>
      <c r="O13" s="17">
        <v>0.2</v>
      </c>
      <c r="P13" s="17">
        <v>8.5</v>
      </c>
      <c r="Q13" s="24">
        <v>0.3</v>
      </c>
      <c r="R13" s="23">
        <v>17</v>
      </c>
      <c r="S13" s="17">
        <v>17.5</v>
      </c>
      <c r="T13" s="17">
        <v>18.7</v>
      </c>
      <c r="U13" s="24">
        <v>20.7</v>
      </c>
      <c r="V13" s="23">
        <v>2.7</v>
      </c>
      <c r="W13" s="17">
        <v>3</v>
      </c>
      <c r="X13" s="17">
        <v>4</v>
      </c>
      <c r="Y13" s="24">
        <v>4.2</v>
      </c>
      <c r="Z13" s="87">
        <v>104</v>
      </c>
      <c r="AA13" s="18">
        <v>104</v>
      </c>
      <c r="AB13" s="18">
        <v>142</v>
      </c>
      <c r="AC13" s="34">
        <v>128.9</v>
      </c>
      <c r="AD13" s="87">
        <v>667</v>
      </c>
      <c r="AE13" s="18">
        <v>667</v>
      </c>
      <c r="AF13" s="18">
        <v>1270</v>
      </c>
      <c r="AG13" s="34">
        <v>1330.4</v>
      </c>
      <c r="AH13" s="88">
        <f>+B13+J13+R13+Z13</f>
        <v>304.25</v>
      </c>
      <c r="AI13" s="41">
        <f>SUM(C13,K13,S13,AA13)</f>
        <v>304.8</v>
      </c>
      <c r="AJ13" s="41">
        <f aca="true" t="shared" si="0" ref="AJ13:AJ51">SUM(D13,L13,T13,AB13)</f>
        <v>350</v>
      </c>
      <c r="AK13" s="89">
        <f>E13+M13+U13+AC13</f>
        <v>334.2</v>
      </c>
      <c r="AL13" s="88">
        <f>+F13+N13+V13+AD13</f>
        <v>768.89</v>
      </c>
      <c r="AM13" s="95">
        <f>SUM(G13,O13,W13,AE13)</f>
        <v>777.2</v>
      </c>
      <c r="AN13" s="95">
        <f>H13+P13+X13+AF13</f>
        <v>1396.1</v>
      </c>
      <c r="AO13" s="113">
        <f>I13+Q13+Y13+AG13</f>
        <v>1453</v>
      </c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</row>
    <row r="14" spans="1:41" ht="12.75">
      <c r="A14" s="59" t="s">
        <v>27</v>
      </c>
      <c r="B14" s="25" t="s">
        <v>4</v>
      </c>
      <c r="C14" s="15" t="s">
        <v>4</v>
      </c>
      <c r="D14" s="15" t="s">
        <v>4</v>
      </c>
      <c r="E14" s="26" t="s">
        <v>4</v>
      </c>
      <c r="F14" s="25" t="s">
        <v>4</v>
      </c>
      <c r="G14" s="15" t="s">
        <v>4</v>
      </c>
      <c r="H14" s="15" t="s">
        <v>4</v>
      </c>
      <c r="I14" s="26" t="s">
        <v>4</v>
      </c>
      <c r="J14" s="25" t="s">
        <v>4</v>
      </c>
      <c r="K14" s="15" t="s">
        <v>4</v>
      </c>
      <c r="L14" s="15" t="s">
        <v>4</v>
      </c>
      <c r="M14" s="26" t="s">
        <v>4</v>
      </c>
      <c r="N14" s="25" t="s">
        <v>4</v>
      </c>
      <c r="O14" s="15" t="s">
        <v>4</v>
      </c>
      <c r="P14" s="15" t="s">
        <v>4</v>
      </c>
      <c r="Q14" s="26" t="s">
        <v>4</v>
      </c>
      <c r="R14" s="25" t="s">
        <v>4</v>
      </c>
      <c r="S14" s="15" t="s">
        <v>4</v>
      </c>
      <c r="T14" s="15" t="s">
        <v>4</v>
      </c>
      <c r="U14" s="26" t="s">
        <v>4</v>
      </c>
      <c r="V14" s="25" t="s">
        <v>4</v>
      </c>
      <c r="W14" s="15" t="s">
        <v>4</v>
      </c>
      <c r="X14" s="15" t="s">
        <v>4</v>
      </c>
      <c r="Y14" s="26" t="s">
        <v>4</v>
      </c>
      <c r="Z14" s="25" t="s">
        <v>4</v>
      </c>
      <c r="AA14" s="15" t="s">
        <v>4</v>
      </c>
      <c r="AB14" s="15" t="s">
        <v>4</v>
      </c>
      <c r="AC14" s="26" t="s">
        <v>4</v>
      </c>
      <c r="AD14" s="25" t="s">
        <v>4</v>
      </c>
      <c r="AE14" s="15" t="s">
        <v>4</v>
      </c>
      <c r="AF14" s="15" t="s">
        <v>4</v>
      </c>
      <c r="AG14" s="26" t="s">
        <v>4</v>
      </c>
      <c r="AH14" s="25" t="s">
        <v>4</v>
      </c>
      <c r="AI14" s="16" t="s">
        <v>4</v>
      </c>
      <c r="AJ14" s="16" t="s">
        <v>4</v>
      </c>
      <c r="AK14" s="90" t="s">
        <v>4</v>
      </c>
      <c r="AL14" s="25" t="s">
        <v>4</v>
      </c>
      <c r="AM14" s="94" t="s">
        <v>4</v>
      </c>
      <c r="AN14" s="94" t="s">
        <v>4</v>
      </c>
      <c r="AO14" s="114" t="s">
        <v>4</v>
      </c>
    </row>
    <row r="15" spans="1:56" s="6" customFormat="1" ht="12.75">
      <c r="A15" s="58" t="s">
        <v>28</v>
      </c>
      <c r="B15" s="27" t="s">
        <v>4</v>
      </c>
      <c r="C15" s="19" t="s">
        <v>4</v>
      </c>
      <c r="D15" s="19">
        <v>0.6</v>
      </c>
      <c r="E15" s="28">
        <v>0.9</v>
      </c>
      <c r="F15" s="27" t="s">
        <v>4</v>
      </c>
      <c r="G15" s="19" t="s">
        <v>4</v>
      </c>
      <c r="H15" s="19">
        <v>0.5</v>
      </c>
      <c r="I15" s="28">
        <v>0.5</v>
      </c>
      <c r="J15" s="23">
        <v>69.97</v>
      </c>
      <c r="K15" s="17">
        <v>70</v>
      </c>
      <c r="L15" s="17">
        <v>73.1</v>
      </c>
      <c r="M15" s="24">
        <v>75.1</v>
      </c>
      <c r="N15" s="23">
        <v>62.7</v>
      </c>
      <c r="O15" s="17">
        <v>62.7</v>
      </c>
      <c r="P15" s="17">
        <v>72.9</v>
      </c>
      <c r="Q15" s="24">
        <v>72.6</v>
      </c>
      <c r="R15" s="27" t="s">
        <v>4</v>
      </c>
      <c r="S15" s="19" t="s">
        <v>4</v>
      </c>
      <c r="T15" s="19" t="s">
        <v>4</v>
      </c>
      <c r="U15" s="28" t="s">
        <v>4</v>
      </c>
      <c r="V15" s="27" t="s">
        <v>4</v>
      </c>
      <c r="W15" s="19" t="s">
        <v>4</v>
      </c>
      <c r="X15" s="19" t="s">
        <v>4</v>
      </c>
      <c r="Y15" s="28" t="s">
        <v>4</v>
      </c>
      <c r="Z15" s="87">
        <v>18.8</v>
      </c>
      <c r="AA15" s="18">
        <v>18.8</v>
      </c>
      <c r="AB15" s="18">
        <v>20.8</v>
      </c>
      <c r="AC15" s="34">
        <v>22.2</v>
      </c>
      <c r="AD15" s="27" t="s">
        <v>4</v>
      </c>
      <c r="AE15" s="19">
        <v>101</v>
      </c>
      <c r="AF15" s="19">
        <v>194.8</v>
      </c>
      <c r="AG15" s="28">
        <v>110.3</v>
      </c>
      <c r="AH15" s="88">
        <f>+B15+J15+R15+Z15</f>
        <v>88.77</v>
      </c>
      <c r="AI15" s="41">
        <f aca="true" t="shared" si="1" ref="AI15:AI51">SUM(C15,K15,S15,AA15)</f>
        <v>88.8</v>
      </c>
      <c r="AJ15" s="41">
        <f t="shared" si="0"/>
        <v>94.49999999999999</v>
      </c>
      <c r="AK15" s="89">
        <f aca="true" t="shared" si="2" ref="AK15:AK51">E15+M15+U15+AC15</f>
        <v>98.2</v>
      </c>
      <c r="AL15" s="88">
        <f aca="true" t="shared" si="3" ref="AL15:AL40">+F15+N15+V15+AD15</f>
        <v>62.7</v>
      </c>
      <c r="AM15" s="95">
        <f aca="true" t="shared" si="4" ref="AM15:AM51">SUM(G15,O15,W15,AE15)</f>
        <v>163.7</v>
      </c>
      <c r="AN15" s="95">
        <f aca="true" t="shared" si="5" ref="AN15:AN51">H15+P15+X15+AF15</f>
        <v>268.20000000000005</v>
      </c>
      <c r="AO15" s="113">
        <f aca="true" t="shared" si="6" ref="AO15:AO50">I15+Q15+Y15+AG15</f>
        <v>183.39999999999998</v>
      </c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</row>
    <row r="16" spans="1:41" ht="12.75">
      <c r="A16" s="59" t="s">
        <v>29</v>
      </c>
      <c r="B16" s="25" t="s">
        <v>4</v>
      </c>
      <c r="C16" s="15" t="s">
        <v>4</v>
      </c>
      <c r="D16" s="15"/>
      <c r="E16" s="26" t="s">
        <v>4</v>
      </c>
      <c r="F16" s="25" t="s">
        <v>4</v>
      </c>
      <c r="G16" s="15" t="s">
        <v>4</v>
      </c>
      <c r="H16" s="15" t="s">
        <v>4</v>
      </c>
      <c r="I16" s="26" t="s">
        <v>4</v>
      </c>
      <c r="J16" s="25" t="s">
        <v>4</v>
      </c>
      <c r="K16" s="15" t="s">
        <v>4</v>
      </c>
      <c r="L16" s="15" t="s">
        <v>4</v>
      </c>
      <c r="M16" s="26" t="s">
        <v>4</v>
      </c>
      <c r="N16" s="25" t="s">
        <v>4</v>
      </c>
      <c r="O16" s="15" t="s">
        <v>4</v>
      </c>
      <c r="P16" s="15" t="s">
        <v>4</v>
      </c>
      <c r="Q16" s="26" t="s">
        <v>4</v>
      </c>
      <c r="R16" s="25" t="s">
        <v>4</v>
      </c>
      <c r="S16" s="15" t="s">
        <v>4</v>
      </c>
      <c r="T16" s="15" t="s">
        <v>4</v>
      </c>
      <c r="U16" s="26" t="s">
        <v>4</v>
      </c>
      <c r="V16" s="25" t="s">
        <v>4</v>
      </c>
      <c r="W16" s="15" t="s">
        <v>4</v>
      </c>
      <c r="X16" s="15" t="s">
        <v>4</v>
      </c>
      <c r="Y16" s="26" t="s">
        <v>4</v>
      </c>
      <c r="Z16" s="25" t="s">
        <v>4</v>
      </c>
      <c r="AA16" s="15" t="s">
        <v>4</v>
      </c>
      <c r="AB16" s="15">
        <v>15.2</v>
      </c>
      <c r="AC16" s="26">
        <v>15.3</v>
      </c>
      <c r="AD16" s="25" t="s">
        <v>4</v>
      </c>
      <c r="AE16" s="15" t="s">
        <v>4</v>
      </c>
      <c r="AF16" s="15">
        <v>97.5</v>
      </c>
      <c r="AG16" s="26">
        <v>97.1</v>
      </c>
      <c r="AH16" s="25" t="s">
        <v>4</v>
      </c>
      <c r="AI16" s="16" t="s">
        <v>4</v>
      </c>
      <c r="AJ16" s="16">
        <f t="shared" si="0"/>
        <v>15.2</v>
      </c>
      <c r="AK16" s="90">
        <f t="shared" si="2"/>
        <v>15.3</v>
      </c>
      <c r="AL16" s="25" t="s">
        <v>4</v>
      </c>
      <c r="AM16" s="94" t="s">
        <v>4</v>
      </c>
      <c r="AN16" s="94">
        <f t="shared" si="5"/>
        <v>97.5</v>
      </c>
      <c r="AO16" s="114">
        <f t="shared" si="6"/>
        <v>97.1</v>
      </c>
    </row>
    <row r="17" spans="1:56" s="6" customFormat="1" ht="12.75">
      <c r="A17" s="58" t="s">
        <v>45</v>
      </c>
      <c r="B17" s="27">
        <v>33</v>
      </c>
      <c r="C17" s="19">
        <v>33</v>
      </c>
      <c r="D17" s="19">
        <v>13.5</v>
      </c>
      <c r="E17" s="28">
        <v>13.5</v>
      </c>
      <c r="F17" s="27">
        <v>17</v>
      </c>
      <c r="G17" s="19">
        <v>19</v>
      </c>
      <c r="H17" s="19">
        <v>15</v>
      </c>
      <c r="I17" s="28">
        <v>9.6</v>
      </c>
      <c r="J17" s="27" t="s">
        <v>4</v>
      </c>
      <c r="K17" s="19" t="s">
        <v>4</v>
      </c>
      <c r="L17" s="19" t="s">
        <v>4</v>
      </c>
      <c r="M17" s="28" t="s">
        <v>4</v>
      </c>
      <c r="N17" s="27" t="s">
        <v>4</v>
      </c>
      <c r="O17" s="19" t="s">
        <v>4</v>
      </c>
      <c r="P17" s="19" t="s">
        <v>4</v>
      </c>
      <c r="Q17" s="28" t="s">
        <v>4</v>
      </c>
      <c r="R17" s="27" t="s">
        <v>4</v>
      </c>
      <c r="S17" s="19" t="s">
        <v>4</v>
      </c>
      <c r="T17" s="19" t="s">
        <v>4</v>
      </c>
      <c r="U17" s="28" t="s">
        <v>4</v>
      </c>
      <c r="V17" s="27" t="s">
        <v>4</v>
      </c>
      <c r="W17" s="19" t="s">
        <v>4</v>
      </c>
      <c r="X17" s="19" t="s">
        <v>4</v>
      </c>
      <c r="Y17" s="28" t="s">
        <v>4</v>
      </c>
      <c r="Z17" s="27" t="s">
        <v>4</v>
      </c>
      <c r="AA17" s="19">
        <v>0.7</v>
      </c>
      <c r="AB17" s="19">
        <v>0.8</v>
      </c>
      <c r="AC17" s="28">
        <v>1.4</v>
      </c>
      <c r="AD17" s="27" t="s">
        <v>4</v>
      </c>
      <c r="AE17" s="19">
        <v>6.3</v>
      </c>
      <c r="AF17" s="19">
        <v>6.3</v>
      </c>
      <c r="AG17" s="28">
        <v>7.9</v>
      </c>
      <c r="AH17" s="88">
        <f>+B17+J17+R17+Z17</f>
        <v>33</v>
      </c>
      <c r="AI17" s="41">
        <f t="shared" si="1"/>
        <v>33.7</v>
      </c>
      <c r="AJ17" s="41">
        <f t="shared" si="0"/>
        <v>14.3</v>
      </c>
      <c r="AK17" s="89">
        <f t="shared" si="2"/>
        <v>14.9</v>
      </c>
      <c r="AL17" s="88">
        <f t="shared" si="3"/>
        <v>17</v>
      </c>
      <c r="AM17" s="95">
        <f t="shared" si="4"/>
        <v>25.3</v>
      </c>
      <c r="AN17" s="95">
        <f t="shared" si="5"/>
        <v>21.3</v>
      </c>
      <c r="AO17" s="113">
        <f t="shared" si="6"/>
        <v>17.5</v>
      </c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</row>
    <row r="18" spans="1:41" ht="12.75">
      <c r="A18" s="59" t="s">
        <v>5</v>
      </c>
      <c r="B18" s="29">
        <v>55</v>
      </c>
      <c r="C18" s="5">
        <v>56</v>
      </c>
      <c r="D18" s="5">
        <v>57.5</v>
      </c>
      <c r="E18" s="30">
        <v>57.5</v>
      </c>
      <c r="F18" s="29">
        <v>26</v>
      </c>
      <c r="G18" s="5">
        <v>24</v>
      </c>
      <c r="H18" s="5">
        <v>28.8</v>
      </c>
      <c r="I18" s="30">
        <v>30</v>
      </c>
      <c r="J18" s="29">
        <v>1.85</v>
      </c>
      <c r="K18" s="5">
        <v>1.9</v>
      </c>
      <c r="L18" s="15">
        <v>1.7</v>
      </c>
      <c r="M18" s="30">
        <v>1.7</v>
      </c>
      <c r="N18" s="29">
        <v>2.78</v>
      </c>
      <c r="O18" s="5">
        <v>2.8</v>
      </c>
      <c r="P18" s="5">
        <v>2.9</v>
      </c>
      <c r="Q18" s="30">
        <v>2.9</v>
      </c>
      <c r="R18" s="25" t="s">
        <v>4</v>
      </c>
      <c r="S18" s="15" t="s">
        <v>4</v>
      </c>
      <c r="T18" s="15" t="s">
        <v>4</v>
      </c>
      <c r="U18" s="26" t="s">
        <v>4</v>
      </c>
      <c r="V18" s="25" t="s">
        <v>4</v>
      </c>
      <c r="W18" s="15" t="s">
        <v>4</v>
      </c>
      <c r="X18" s="15" t="s">
        <v>4</v>
      </c>
      <c r="Y18" s="26" t="s">
        <v>4</v>
      </c>
      <c r="Z18" s="86">
        <v>25.6</v>
      </c>
      <c r="AA18" s="14">
        <v>25.6</v>
      </c>
      <c r="AB18" s="14">
        <v>25.7</v>
      </c>
      <c r="AC18" s="35">
        <v>25.7</v>
      </c>
      <c r="AD18" s="25" t="s">
        <v>4</v>
      </c>
      <c r="AE18" s="15">
        <v>88</v>
      </c>
      <c r="AF18" s="15">
        <v>89</v>
      </c>
      <c r="AG18" s="26">
        <v>84.5</v>
      </c>
      <c r="AH18" s="91">
        <f>+B18+J18+R18+Z18</f>
        <v>82.45</v>
      </c>
      <c r="AI18" s="16">
        <f t="shared" si="1"/>
        <v>83.5</v>
      </c>
      <c r="AJ18" s="16">
        <f t="shared" si="0"/>
        <v>84.9</v>
      </c>
      <c r="AK18" s="90">
        <f t="shared" si="2"/>
        <v>84.9</v>
      </c>
      <c r="AL18" s="91">
        <f t="shared" si="3"/>
        <v>28.78</v>
      </c>
      <c r="AM18" s="94">
        <f t="shared" si="4"/>
        <v>114.8</v>
      </c>
      <c r="AN18" s="94">
        <f t="shared" si="5"/>
        <v>120.7</v>
      </c>
      <c r="AO18" s="114">
        <f t="shared" si="6"/>
        <v>117.4</v>
      </c>
    </row>
    <row r="19" spans="1:56" s="6" customFormat="1" ht="12.75">
      <c r="A19" s="58" t="s">
        <v>30</v>
      </c>
      <c r="B19" s="27" t="s">
        <v>4</v>
      </c>
      <c r="C19" s="19">
        <v>7.1</v>
      </c>
      <c r="D19" s="19">
        <v>7.6</v>
      </c>
      <c r="E19" s="28">
        <v>8</v>
      </c>
      <c r="F19" s="27" t="s">
        <v>4</v>
      </c>
      <c r="G19" s="19">
        <v>21.3</v>
      </c>
      <c r="H19" s="19">
        <v>22.9</v>
      </c>
      <c r="I19" s="28">
        <v>24.5</v>
      </c>
      <c r="J19" s="27" t="s">
        <v>4</v>
      </c>
      <c r="K19" s="19" t="s">
        <v>4</v>
      </c>
      <c r="L19" s="19" t="s">
        <v>4</v>
      </c>
      <c r="M19" s="28" t="s">
        <v>4</v>
      </c>
      <c r="N19" s="27" t="s">
        <v>4</v>
      </c>
      <c r="O19" s="19" t="s">
        <v>4</v>
      </c>
      <c r="P19" s="19" t="s">
        <v>4</v>
      </c>
      <c r="Q19" s="28" t="s">
        <v>4</v>
      </c>
      <c r="R19" s="27" t="s">
        <v>4</v>
      </c>
      <c r="S19" s="19" t="s">
        <v>4</v>
      </c>
      <c r="T19" s="19" t="s">
        <v>4</v>
      </c>
      <c r="U19" s="28" t="s">
        <v>4</v>
      </c>
      <c r="V19" s="27" t="s">
        <v>4</v>
      </c>
      <c r="W19" s="19" t="s">
        <v>4</v>
      </c>
      <c r="X19" s="19" t="s">
        <v>4</v>
      </c>
      <c r="Y19" s="28" t="s">
        <v>4</v>
      </c>
      <c r="Z19" s="87">
        <v>16</v>
      </c>
      <c r="AA19" s="18">
        <v>16</v>
      </c>
      <c r="AB19" s="18">
        <v>20.9</v>
      </c>
      <c r="AC19" s="34">
        <v>21.2</v>
      </c>
      <c r="AD19" s="27" t="s">
        <v>4</v>
      </c>
      <c r="AE19" s="19">
        <v>108</v>
      </c>
      <c r="AF19" s="19">
        <v>217.9</v>
      </c>
      <c r="AG19" s="28">
        <v>221.9</v>
      </c>
      <c r="AH19" s="88">
        <f>+B19+J19+R19+Z19</f>
        <v>16</v>
      </c>
      <c r="AI19" s="41">
        <f t="shared" si="1"/>
        <v>23.1</v>
      </c>
      <c r="AJ19" s="41">
        <f t="shared" si="0"/>
        <v>28.5</v>
      </c>
      <c r="AK19" s="89">
        <f t="shared" si="2"/>
        <v>29.2</v>
      </c>
      <c r="AL19" s="27" t="s">
        <v>4</v>
      </c>
      <c r="AM19" s="95">
        <f t="shared" si="4"/>
        <v>129.3</v>
      </c>
      <c r="AN19" s="95">
        <f t="shared" si="5"/>
        <v>240.8</v>
      </c>
      <c r="AO19" s="113">
        <f t="shared" si="6"/>
        <v>246.4</v>
      </c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</row>
    <row r="20" spans="1:41" ht="12.75">
      <c r="A20" s="59" t="s">
        <v>6</v>
      </c>
      <c r="B20" s="25" t="s">
        <v>4</v>
      </c>
      <c r="C20" s="15" t="s">
        <v>4</v>
      </c>
      <c r="D20" s="15" t="s">
        <v>4</v>
      </c>
      <c r="E20" s="26" t="s">
        <v>4</v>
      </c>
      <c r="F20" s="25" t="s">
        <v>4</v>
      </c>
      <c r="G20" s="15" t="s">
        <v>4</v>
      </c>
      <c r="H20" s="15" t="s">
        <v>4</v>
      </c>
      <c r="I20" s="26" t="s">
        <v>4</v>
      </c>
      <c r="J20" s="25" t="s">
        <v>4</v>
      </c>
      <c r="K20" s="15" t="s">
        <v>4</v>
      </c>
      <c r="L20" s="15" t="s">
        <v>4</v>
      </c>
      <c r="M20" s="26" t="s">
        <v>4</v>
      </c>
      <c r="N20" s="25" t="s">
        <v>4</v>
      </c>
      <c r="O20" s="15" t="s">
        <v>4</v>
      </c>
      <c r="P20" s="15" t="s">
        <v>4</v>
      </c>
      <c r="Q20" s="26" t="s">
        <v>4</v>
      </c>
      <c r="R20" s="25" t="s">
        <v>4</v>
      </c>
      <c r="S20" s="15" t="s">
        <v>4</v>
      </c>
      <c r="T20" s="15" t="s">
        <v>4</v>
      </c>
      <c r="U20" s="26" t="s">
        <v>4</v>
      </c>
      <c r="V20" s="25" t="s">
        <v>4</v>
      </c>
      <c r="W20" s="15" t="s">
        <v>4</v>
      </c>
      <c r="X20" s="15" t="s">
        <v>4</v>
      </c>
      <c r="Y20" s="26" t="s">
        <v>4</v>
      </c>
      <c r="Z20" s="25" t="s">
        <v>4</v>
      </c>
      <c r="AA20" s="15" t="s">
        <v>4</v>
      </c>
      <c r="AB20" s="15" t="s">
        <v>4</v>
      </c>
      <c r="AC20" s="26" t="s">
        <v>4</v>
      </c>
      <c r="AD20" s="25" t="s">
        <v>4</v>
      </c>
      <c r="AE20" s="15" t="s">
        <v>4</v>
      </c>
      <c r="AF20" s="15" t="s">
        <v>4</v>
      </c>
      <c r="AG20" s="26" t="s">
        <v>4</v>
      </c>
      <c r="AH20" s="25" t="s">
        <v>4</v>
      </c>
      <c r="AI20" s="16" t="s">
        <v>4</v>
      </c>
      <c r="AJ20" s="16" t="s">
        <v>4</v>
      </c>
      <c r="AK20" s="90" t="s">
        <v>4</v>
      </c>
      <c r="AL20" s="25" t="s">
        <v>4</v>
      </c>
      <c r="AM20" s="94" t="s">
        <v>4</v>
      </c>
      <c r="AN20" s="94" t="s">
        <v>4</v>
      </c>
      <c r="AO20" s="114" t="s">
        <v>4</v>
      </c>
    </row>
    <row r="21" spans="1:56" s="6" customFormat="1" ht="12.75">
      <c r="A21" s="58" t="s">
        <v>31</v>
      </c>
      <c r="B21" s="27" t="s">
        <v>4</v>
      </c>
      <c r="C21" s="19" t="s">
        <v>4</v>
      </c>
      <c r="D21" s="19" t="s">
        <v>4</v>
      </c>
      <c r="E21" s="28" t="s">
        <v>4</v>
      </c>
      <c r="F21" s="27" t="s">
        <v>4</v>
      </c>
      <c r="G21" s="19" t="s">
        <v>4</v>
      </c>
      <c r="H21" s="19" t="s">
        <v>4</v>
      </c>
      <c r="I21" s="28" t="s">
        <v>4</v>
      </c>
      <c r="J21" s="27" t="s">
        <v>4</v>
      </c>
      <c r="K21" s="19" t="s">
        <v>4</v>
      </c>
      <c r="L21" s="19" t="s">
        <v>4</v>
      </c>
      <c r="M21" s="28" t="s">
        <v>4</v>
      </c>
      <c r="N21" s="27" t="s">
        <v>4</v>
      </c>
      <c r="O21" s="19" t="s">
        <v>4</v>
      </c>
      <c r="P21" s="19" t="s">
        <v>4</v>
      </c>
      <c r="Q21" s="28" t="s">
        <v>4</v>
      </c>
      <c r="R21" s="27" t="s">
        <v>4</v>
      </c>
      <c r="S21" s="19" t="s">
        <v>4</v>
      </c>
      <c r="T21" s="19" t="s">
        <v>4</v>
      </c>
      <c r="U21" s="28" t="s">
        <v>4</v>
      </c>
      <c r="V21" s="27" t="s">
        <v>4</v>
      </c>
      <c r="W21" s="19" t="s">
        <v>4</v>
      </c>
      <c r="X21" s="19" t="s">
        <v>4</v>
      </c>
      <c r="Y21" s="28" t="s">
        <v>4</v>
      </c>
      <c r="Z21" s="27" t="s">
        <v>4</v>
      </c>
      <c r="AA21" s="19" t="s">
        <v>4</v>
      </c>
      <c r="AB21" s="19" t="s">
        <v>4</v>
      </c>
      <c r="AC21" s="28" t="s">
        <v>4</v>
      </c>
      <c r="AD21" s="27" t="s">
        <v>4</v>
      </c>
      <c r="AE21" s="19" t="s">
        <v>4</v>
      </c>
      <c r="AF21" s="19" t="s">
        <v>4</v>
      </c>
      <c r="AG21" s="28" t="s">
        <v>4</v>
      </c>
      <c r="AH21" s="27" t="s">
        <v>4</v>
      </c>
      <c r="AI21" s="41" t="s">
        <v>4</v>
      </c>
      <c r="AJ21" s="41" t="s">
        <v>4</v>
      </c>
      <c r="AK21" s="89" t="s">
        <v>4</v>
      </c>
      <c r="AL21" s="27" t="s">
        <v>4</v>
      </c>
      <c r="AM21" s="95" t="s">
        <v>4</v>
      </c>
      <c r="AN21" s="95" t="s">
        <v>4</v>
      </c>
      <c r="AO21" s="113" t="s">
        <v>4</v>
      </c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</row>
    <row r="22" spans="1:41" ht="12.75">
      <c r="A22" s="59" t="s">
        <v>7</v>
      </c>
      <c r="B22" s="25" t="s">
        <v>4</v>
      </c>
      <c r="C22" s="15" t="s">
        <v>4</v>
      </c>
      <c r="D22" s="15" t="s">
        <v>4</v>
      </c>
      <c r="E22" s="26" t="s">
        <v>4</v>
      </c>
      <c r="F22" s="25" t="s">
        <v>4</v>
      </c>
      <c r="G22" s="15" t="s">
        <v>4</v>
      </c>
      <c r="H22" s="15" t="s">
        <v>4</v>
      </c>
      <c r="I22" s="26" t="s">
        <v>4</v>
      </c>
      <c r="J22" s="25" t="s">
        <v>4</v>
      </c>
      <c r="K22" s="15" t="s">
        <v>4</v>
      </c>
      <c r="L22" s="15" t="s">
        <v>4</v>
      </c>
      <c r="M22" s="26" t="s">
        <v>4</v>
      </c>
      <c r="N22" s="25" t="s">
        <v>4</v>
      </c>
      <c r="O22" s="15" t="s">
        <v>4</v>
      </c>
      <c r="P22" s="15" t="s">
        <v>4</v>
      </c>
      <c r="Q22" s="26" t="s">
        <v>4</v>
      </c>
      <c r="R22" s="25" t="s">
        <v>4</v>
      </c>
      <c r="S22" s="15" t="s">
        <v>4</v>
      </c>
      <c r="T22" s="15" t="s">
        <v>4</v>
      </c>
      <c r="U22" s="26" t="s">
        <v>4</v>
      </c>
      <c r="V22" s="25" t="s">
        <v>4</v>
      </c>
      <c r="W22" s="15" t="s">
        <v>4</v>
      </c>
      <c r="X22" s="15" t="s">
        <v>4</v>
      </c>
      <c r="Y22" s="26" t="s">
        <v>4</v>
      </c>
      <c r="Z22" s="25" t="s">
        <v>4</v>
      </c>
      <c r="AA22" s="15" t="s">
        <v>4</v>
      </c>
      <c r="AB22" s="15" t="s">
        <v>4</v>
      </c>
      <c r="AC22" s="26" t="s">
        <v>4</v>
      </c>
      <c r="AD22" s="25" t="s">
        <v>4</v>
      </c>
      <c r="AE22" s="15" t="s">
        <v>4</v>
      </c>
      <c r="AF22" s="15" t="s">
        <v>4</v>
      </c>
      <c r="AG22" s="26" t="s">
        <v>4</v>
      </c>
      <c r="AH22" s="25" t="s">
        <v>4</v>
      </c>
      <c r="AI22" s="16" t="s">
        <v>4</v>
      </c>
      <c r="AJ22" s="16" t="s">
        <v>4</v>
      </c>
      <c r="AK22" s="90" t="s">
        <v>4</v>
      </c>
      <c r="AL22" s="25" t="s">
        <v>4</v>
      </c>
      <c r="AM22" s="94" t="s">
        <v>4</v>
      </c>
      <c r="AN22" s="94" t="s">
        <v>4</v>
      </c>
      <c r="AO22" s="114" t="s">
        <v>4</v>
      </c>
    </row>
    <row r="23" spans="1:56" s="6" customFormat="1" ht="12.75">
      <c r="A23" s="58" t="s">
        <v>32</v>
      </c>
      <c r="B23" s="27" t="s">
        <v>4</v>
      </c>
      <c r="C23" s="19" t="s">
        <v>4</v>
      </c>
      <c r="D23" s="19">
        <v>10.5</v>
      </c>
      <c r="E23" s="28">
        <v>11.5</v>
      </c>
      <c r="F23" s="27" t="s">
        <v>4</v>
      </c>
      <c r="G23" s="19" t="s">
        <v>4</v>
      </c>
      <c r="H23" s="19">
        <v>4</v>
      </c>
      <c r="I23" s="28">
        <v>4.6</v>
      </c>
      <c r="J23" s="27" t="s">
        <v>4</v>
      </c>
      <c r="K23" s="19" t="s">
        <v>4</v>
      </c>
      <c r="L23" s="19" t="s">
        <v>4</v>
      </c>
      <c r="M23" s="28" t="s">
        <v>4</v>
      </c>
      <c r="N23" s="27" t="s">
        <v>4</v>
      </c>
      <c r="O23" s="19" t="s">
        <v>4</v>
      </c>
      <c r="P23" s="19" t="s">
        <v>4</v>
      </c>
      <c r="Q23" s="28" t="s">
        <v>4</v>
      </c>
      <c r="R23" s="27" t="s">
        <v>4</v>
      </c>
      <c r="S23" s="19" t="s">
        <v>4</v>
      </c>
      <c r="T23" s="19" t="s">
        <v>4</v>
      </c>
      <c r="U23" s="28" t="s">
        <v>4</v>
      </c>
      <c r="V23" s="27" t="s">
        <v>4</v>
      </c>
      <c r="W23" s="19" t="s">
        <v>4</v>
      </c>
      <c r="X23" s="19" t="s">
        <v>4</v>
      </c>
      <c r="Y23" s="28" t="s">
        <v>4</v>
      </c>
      <c r="Z23" s="27" t="s">
        <v>4</v>
      </c>
      <c r="AA23" s="19" t="s">
        <v>4</v>
      </c>
      <c r="AB23" s="19" t="s">
        <v>4</v>
      </c>
      <c r="AC23" s="28" t="s">
        <v>4</v>
      </c>
      <c r="AD23" s="27" t="s">
        <v>4</v>
      </c>
      <c r="AE23" s="19" t="s">
        <v>4</v>
      </c>
      <c r="AF23" s="19" t="s">
        <v>4</v>
      </c>
      <c r="AG23" s="28" t="s">
        <v>4</v>
      </c>
      <c r="AH23" s="27" t="s">
        <v>4</v>
      </c>
      <c r="AI23" s="41" t="s">
        <v>4</v>
      </c>
      <c r="AJ23" s="41">
        <f t="shared" si="0"/>
        <v>10.5</v>
      </c>
      <c r="AK23" s="89">
        <f t="shared" si="2"/>
        <v>11.5</v>
      </c>
      <c r="AL23" s="27" t="s">
        <v>4</v>
      </c>
      <c r="AM23" s="95" t="s">
        <v>4</v>
      </c>
      <c r="AN23" s="95">
        <f t="shared" si="5"/>
        <v>4</v>
      </c>
      <c r="AO23" s="113">
        <f t="shared" si="6"/>
        <v>4.6</v>
      </c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</row>
    <row r="24" spans="1:41" ht="12.75">
      <c r="A24" s="59" t="s">
        <v>8</v>
      </c>
      <c r="B24" s="29">
        <v>118</v>
      </c>
      <c r="C24" s="5">
        <v>119</v>
      </c>
      <c r="D24" s="5">
        <v>121.3</v>
      </c>
      <c r="E24" s="30">
        <v>122.1</v>
      </c>
      <c r="F24" s="29">
        <v>53</v>
      </c>
      <c r="G24" s="5">
        <v>57</v>
      </c>
      <c r="H24" s="5">
        <v>66</v>
      </c>
      <c r="I24" s="30">
        <v>74.6</v>
      </c>
      <c r="J24" s="29">
        <v>184.5</v>
      </c>
      <c r="K24" s="5">
        <v>184.5</v>
      </c>
      <c r="L24" s="5">
        <v>236.8</v>
      </c>
      <c r="M24" s="30">
        <v>221.4</v>
      </c>
      <c r="N24" s="29">
        <v>224</v>
      </c>
      <c r="O24" s="5">
        <v>224</v>
      </c>
      <c r="P24" s="5">
        <v>380.8</v>
      </c>
      <c r="Q24" s="30">
        <v>358.6</v>
      </c>
      <c r="R24" s="29">
        <v>9</v>
      </c>
      <c r="S24" s="5">
        <v>9.5</v>
      </c>
      <c r="T24" s="5">
        <v>10.6</v>
      </c>
      <c r="U24" s="30">
        <v>10.9</v>
      </c>
      <c r="V24" s="29">
        <v>3</v>
      </c>
      <c r="W24" s="5">
        <v>3.4</v>
      </c>
      <c r="X24" s="5">
        <v>2</v>
      </c>
      <c r="Y24" s="30">
        <v>2.1</v>
      </c>
      <c r="Z24" s="86">
        <v>419</v>
      </c>
      <c r="AA24" s="14">
        <v>419</v>
      </c>
      <c r="AB24" s="14">
        <v>511</v>
      </c>
      <c r="AC24" s="35">
        <v>513.1</v>
      </c>
      <c r="AD24" s="25" t="s">
        <v>4</v>
      </c>
      <c r="AE24" s="15">
        <v>1497</v>
      </c>
      <c r="AF24" s="15">
        <v>3784.6</v>
      </c>
      <c r="AG24" s="26">
        <v>4169.9</v>
      </c>
      <c r="AH24" s="91">
        <f>+B24+J24+R24+Z24</f>
        <v>730.5</v>
      </c>
      <c r="AI24" s="16">
        <f t="shared" si="1"/>
        <v>732</v>
      </c>
      <c r="AJ24" s="16">
        <f t="shared" si="0"/>
        <v>879.7</v>
      </c>
      <c r="AK24" s="90">
        <f t="shared" si="2"/>
        <v>867.5</v>
      </c>
      <c r="AL24" s="91">
        <f t="shared" si="3"/>
        <v>280</v>
      </c>
      <c r="AM24" s="94">
        <f t="shared" si="4"/>
        <v>1781.4</v>
      </c>
      <c r="AN24" s="94">
        <f t="shared" si="5"/>
        <v>4233.4</v>
      </c>
      <c r="AO24" s="114">
        <f t="shared" si="6"/>
        <v>4605.2</v>
      </c>
    </row>
    <row r="25" spans="1:56" s="6" customFormat="1" ht="12.75">
      <c r="A25" s="58" t="s">
        <v>9</v>
      </c>
      <c r="B25" s="23">
        <v>72</v>
      </c>
      <c r="C25" s="17">
        <v>78</v>
      </c>
      <c r="D25" s="17">
        <v>82.9</v>
      </c>
      <c r="E25" s="24">
        <v>84.9</v>
      </c>
      <c r="F25" s="23">
        <v>66</v>
      </c>
      <c r="G25" s="17">
        <v>71</v>
      </c>
      <c r="H25" s="17">
        <v>74</v>
      </c>
      <c r="I25" s="24">
        <v>77</v>
      </c>
      <c r="J25" s="23">
        <v>97.2</v>
      </c>
      <c r="K25" s="17">
        <v>97.2</v>
      </c>
      <c r="L25" s="17">
        <v>97.1</v>
      </c>
      <c r="M25" s="24">
        <v>96.6</v>
      </c>
      <c r="N25" s="23">
        <v>112.1</v>
      </c>
      <c r="O25" s="17">
        <v>112.1</v>
      </c>
      <c r="P25" s="17">
        <v>117.3</v>
      </c>
      <c r="Q25" s="24">
        <v>96.3</v>
      </c>
      <c r="R25" s="23">
        <v>11</v>
      </c>
      <c r="S25" s="17">
        <v>11.6</v>
      </c>
      <c r="T25" s="17">
        <v>12.3</v>
      </c>
      <c r="U25" s="24">
        <v>12.5</v>
      </c>
      <c r="V25" s="23">
        <v>6.3</v>
      </c>
      <c r="W25" s="17">
        <v>7</v>
      </c>
      <c r="X25" s="17">
        <v>5.9</v>
      </c>
      <c r="Y25" s="24">
        <v>6.1</v>
      </c>
      <c r="Z25" s="87">
        <v>788</v>
      </c>
      <c r="AA25" s="18">
        <v>788</v>
      </c>
      <c r="AB25" s="18">
        <v>766</v>
      </c>
      <c r="AC25" s="34">
        <v>798.2</v>
      </c>
      <c r="AD25" s="27" t="s">
        <v>4</v>
      </c>
      <c r="AE25" s="19">
        <v>3992</v>
      </c>
      <c r="AF25" s="19">
        <v>3973.9</v>
      </c>
      <c r="AG25" s="28">
        <v>3990.4</v>
      </c>
      <c r="AH25" s="88">
        <f>+B25+J25+R25+Z25</f>
        <v>968.2</v>
      </c>
      <c r="AI25" s="41">
        <f t="shared" si="1"/>
        <v>974.8</v>
      </c>
      <c r="AJ25" s="41">
        <f t="shared" si="0"/>
        <v>958.3</v>
      </c>
      <c r="AK25" s="89">
        <f t="shared" si="2"/>
        <v>992.2</v>
      </c>
      <c r="AL25" s="88">
        <f t="shared" si="3"/>
        <v>184.4</v>
      </c>
      <c r="AM25" s="95">
        <f t="shared" si="4"/>
        <v>4182.1</v>
      </c>
      <c r="AN25" s="95">
        <f t="shared" si="5"/>
        <v>4171.1</v>
      </c>
      <c r="AO25" s="113">
        <f t="shared" si="6"/>
        <v>4169.8</v>
      </c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</row>
    <row r="26" spans="1:41" ht="12.75">
      <c r="A26" s="59" t="s">
        <v>16</v>
      </c>
      <c r="B26" s="25" t="s">
        <v>4</v>
      </c>
      <c r="C26" s="15" t="s">
        <v>4</v>
      </c>
      <c r="D26" s="15" t="s">
        <v>4</v>
      </c>
      <c r="E26" s="26" t="s">
        <v>4</v>
      </c>
      <c r="F26" s="25" t="s">
        <v>4</v>
      </c>
      <c r="G26" s="15" t="s">
        <v>4</v>
      </c>
      <c r="H26" s="15" t="s">
        <v>4</v>
      </c>
      <c r="I26" s="26" t="s">
        <v>4</v>
      </c>
      <c r="J26" s="25" t="s">
        <v>4</v>
      </c>
      <c r="K26" s="15" t="s">
        <v>4</v>
      </c>
      <c r="L26" s="15" t="s">
        <v>4</v>
      </c>
      <c r="M26" s="26" t="s">
        <v>4</v>
      </c>
      <c r="N26" s="25" t="s">
        <v>4</v>
      </c>
      <c r="O26" s="15" t="s">
        <v>4</v>
      </c>
      <c r="P26" s="15" t="s">
        <v>4</v>
      </c>
      <c r="Q26" s="26" t="s">
        <v>4</v>
      </c>
      <c r="R26" s="25" t="s">
        <v>4</v>
      </c>
      <c r="S26" s="15" t="s">
        <v>4</v>
      </c>
      <c r="T26" s="15" t="s">
        <v>4</v>
      </c>
      <c r="U26" s="26" t="s">
        <v>4</v>
      </c>
      <c r="V26" s="25" t="s">
        <v>4</v>
      </c>
      <c r="W26" s="15" t="s">
        <v>4</v>
      </c>
      <c r="X26" s="15" t="s">
        <v>4</v>
      </c>
      <c r="Y26" s="26" t="s">
        <v>4</v>
      </c>
      <c r="Z26" s="25" t="s">
        <v>4</v>
      </c>
      <c r="AA26" s="15" t="s">
        <v>4</v>
      </c>
      <c r="AB26" s="15" t="s">
        <v>4</v>
      </c>
      <c r="AC26" s="26" t="s">
        <v>4</v>
      </c>
      <c r="AD26" s="25" t="s">
        <v>4</v>
      </c>
      <c r="AE26" s="15" t="s">
        <v>4</v>
      </c>
      <c r="AF26" s="15" t="s">
        <v>4</v>
      </c>
      <c r="AG26" s="26" t="s">
        <v>4</v>
      </c>
      <c r="AH26" s="25" t="s">
        <v>4</v>
      </c>
      <c r="AI26" s="16" t="s">
        <v>4</v>
      </c>
      <c r="AJ26" s="16" t="s">
        <v>4</v>
      </c>
      <c r="AK26" s="90" t="s">
        <v>4</v>
      </c>
      <c r="AL26" s="25" t="s">
        <v>4</v>
      </c>
      <c r="AM26" s="94" t="s">
        <v>4</v>
      </c>
      <c r="AN26" s="94" t="s">
        <v>4</v>
      </c>
      <c r="AO26" s="114" t="s">
        <v>4</v>
      </c>
    </row>
    <row r="27" spans="1:56" s="6" customFormat="1" ht="12.75">
      <c r="A27" s="58" t="s">
        <v>19</v>
      </c>
      <c r="B27" s="23">
        <v>175</v>
      </c>
      <c r="C27" s="17">
        <v>181</v>
      </c>
      <c r="D27" s="17">
        <v>183</v>
      </c>
      <c r="E27" s="24">
        <v>184.2</v>
      </c>
      <c r="F27" s="23">
        <v>198</v>
      </c>
      <c r="G27" s="17">
        <v>208</v>
      </c>
      <c r="H27" s="17">
        <v>216</v>
      </c>
      <c r="I27" s="24">
        <v>224.6</v>
      </c>
      <c r="J27" s="23">
        <v>2.2</v>
      </c>
      <c r="K27" s="17">
        <v>2.2</v>
      </c>
      <c r="L27" s="17">
        <v>2.2</v>
      </c>
      <c r="M27" s="24">
        <v>2.2</v>
      </c>
      <c r="N27" s="23">
        <v>3.58</v>
      </c>
      <c r="O27" s="17">
        <v>3.6</v>
      </c>
      <c r="P27" s="17">
        <v>3.6</v>
      </c>
      <c r="Q27" s="24">
        <v>3.6</v>
      </c>
      <c r="R27" s="27" t="s">
        <v>4</v>
      </c>
      <c r="S27" s="19" t="s">
        <v>4</v>
      </c>
      <c r="T27" s="19" t="s">
        <v>4</v>
      </c>
      <c r="U27" s="28" t="s">
        <v>4</v>
      </c>
      <c r="V27" s="27" t="s">
        <v>4</v>
      </c>
      <c r="W27" s="19" t="s">
        <v>4</v>
      </c>
      <c r="X27" s="19" t="s">
        <v>4</v>
      </c>
      <c r="Y27" s="28" t="s">
        <v>4</v>
      </c>
      <c r="Z27" s="87">
        <v>21</v>
      </c>
      <c r="AA27" s="18">
        <v>21</v>
      </c>
      <c r="AB27" s="18">
        <v>21</v>
      </c>
      <c r="AC27" s="34">
        <v>28.1</v>
      </c>
      <c r="AD27" s="27" t="s">
        <v>4</v>
      </c>
      <c r="AE27" s="19">
        <v>120</v>
      </c>
      <c r="AF27" s="19">
        <v>120</v>
      </c>
      <c r="AG27" s="28">
        <v>129</v>
      </c>
      <c r="AH27" s="88">
        <f>+B27+J27+R27+Z27</f>
        <v>198.2</v>
      </c>
      <c r="AI27" s="41">
        <f t="shared" si="1"/>
        <v>204.2</v>
      </c>
      <c r="AJ27" s="41">
        <f t="shared" si="0"/>
        <v>206.2</v>
      </c>
      <c r="AK27" s="89">
        <f t="shared" si="2"/>
        <v>214.49999999999997</v>
      </c>
      <c r="AL27" s="88">
        <f t="shared" si="3"/>
        <v>201.58</v>
      </c>
      <c r="AM27" s="95">
        <f t="shared" si="4"/>
        <v>331.6</v>
      </c>
      <c r="AN27" s="95">
        <f t="shared" si="5"/>
        <v>339.6</v>
      </c>
      <c r="AO27" s="113">
        <f t="shared" si="6"/>
        <v>357.2</v>
      </c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</row>
    <row r="28" spans="1:41" ht="12.75">
      <c r="A28" s="59" t="s">
        <v>33</v>
      </c>
      <c r="B28" s="25" t="s">
        <v>4</v>
      </c>
      <c r="C28" s="15" t="s">
        <v>4</v>
      </c>
      <c r="D28" s="15" t="s">
        <v>4</v>
      </c>
      <c r="E28" s="26" t="s">
        <v>4</v>
      </c>
      <c r="F28" s="25" t="s">
        <v>4</v>
      </c>
      <c r="G28" s="15" t="s">
        <v>4</v>
      </c>
      <c r="H28" s="15" t="s">
        <v>4</v>
      </c>
      <c r="I28" s="26" t="s">
        <v>4</v>
      </c>
      <c r="J28" s="25" t="s">
        <v>4</v>
      </c>
      <c r="K28" s="15" t="s">
        <v>4</v>
      </c>
      <c r="L28" s="15" t="s">
        <v>4</v>
      </c>
      <c r="M28" s="26" t="s">
        <v>4</v>
      </c>
      <c r="N28" s="25" t="s">
        <v>4</v>
      </c>
      <c r="O28" s="15" t="s">
        <v>4</v>
      </c>
      <c r="P28" s="15" t="s">
        <v>4</v>
      </c>
      <c r="Q28" s="26" t="s">
        <v>4</v>
      </c>
      <c r="R28" s="25" t="s">
        <v>4</v>
      </c>
      <c r="S28" s="15" t="s">
        <v>4</v>
      </c>
      <c r="T28" s="15" t="s">
        <v>4</v>
      </c>
      <c r="U28" s="26" t="s">
        <v>4</v>
      </c>
      <c r="V28" s="25" t="s">
        <v>4</v>
      </c>
      <c r="W28" s="15" t="s">
        <v>4</v>
      </c>
      <c r="X28" s="15" t="s">
        <v>4</v>
      </c>
      <c r="Y28" s="26" t="s">
        <v>4</v>
      </c>
      <c r="Z28" s="25" t="s">
        <v>4</v>
      </c>
      <c r="AA28" s="15" t="s">
        <v>4</v>
      </c>
      <c r="AB28" s="15" t="s">
        <v>4</v>
      </c>
      <c r="AC28" s="26" t="s">
        <v>4</v>
      </c>
      <c r="AD28" s="25" t="s">
        <v>4</v>
      </c>
      <c r="AE28" s="15" t="s">
        <v>4</v>
      </c>
      <c r="AF28" s="15" t="s">
        <v>4</v>
      </c>
      <c r="AG28" s="26" t="s">
        <v>4</v>
      </c>
      <c r="AH28" s="25" t="s">
        <v>4</v>
      </c>
      <c r="AI28" s="16" t="s">
        <v>4</v>
      </c>
      <c r="AJ28" s="16" t="s">
        <v>4</v>
      </c>
      <c r="AK28" s="90" t="s">
        <v>4</v>
      </c>
      <c r="AL28" s="25" t="s">
        <v>4</v>
      </c>
      <c r="AM28" s="94" t="s">
        <v>4</v>
      </c>
      <c r="AN28" s="94" t="s">
        <v>4</v>
      </c>
      <c r="AO28" s="114" t="s">
        <v>4</v>
      </c>
    </row>
    <row r="29" spans="1:56" s="6" customFormat="1" ht="12.75">
      <c r="A29" s="58" t="s">
        <v>17</v>
      </c>
      <c r="B29" s="27" t="s">
        <v>4</v>
      </c>
      <c r="C29" s="19" t="s">
        <v>4</v>
      </c>
      <c r="D29" s="19">
        <v>8</v>
      </c>
      <c r="E29" s="28">
        <v>8.5</v>
      </c>
      <c r="F29" s="27" t="s">
        <v>4</v>
      </c>
      <c r="G29" s="19" t="s">
        <v>4</v>
      </c>
      <c r="H29" s="19">
        <v>9</v>
      </c>
      <c r="I29" s="28">
        <v>9.4</v>
      </c>
      <c r="J29" s="23">
        <v>12.36</v>
      </c>
      <c r="K29" s="17">
        <v>12.4</v>
      </c>
      <c r="L29" s="17">
        <v>14.6</v>
      </c>
      <c r="M29" s="24">
        <v>14.6</v>
      </c>
      <c r="N29" s="23">
        <v>17.1</v>
      </c>
      <c r="O29" s="17">
        <v>17.1</v>
      </c>
      <c r="P29" s="17">
        <v>19.8</v>
      </c>
      <c r="Q29" s="24">
        <v>19.8</v>
      </c>
      <c r="R29" s="27" t="s">
        <v>4</v>
      </c>
      <c r="S29" s="19" t="s">
        <v>4</v>
      </c>
      <c r="T29" s="19" t="s">
        <v>4</v>
      </c>
      <c r="U29" s="28" t="s">
        <v>4</v>
      </c>
      <c r="V29" s="27" t="s">
        <v>4</v>
      </c>
      <c r="W29" s="19" t="s">
        <v>4</v>
      </c>
      <c r="X29" s="19" t="s">
        <v>4</v>
      </c>
      <c r="Y29" s="28" t="s">
        <v>4</v>
      </c>
      <c r="Z29" s="27" t="s">
        <v>4</v>
      </c>
      <c r="AA29" s="19" t="s">
        <v>4</v>
      </c>
      <c r="AB29" s="19" t="s">
        <v>4</v>
      </c>
      <c r="AC29" s="28" t="s">
        <v>4</v>
      </c>
      <c r="AD29" s="27" t="s">
        <v>4</v>
      </c>
      <c r="AE29" s="19" t="s">
        <v>4</v>
      </c>
      <c r="AF29" s="19" t="s">
        <v>4</v>
      </c>
      <c r="AG29" s="28" t="s">
        <v>4</v>
      </c>
      <c r="AH29" s="88">
        <f>+B29+J29+R29+Z29</f>
        <v>12.36</v>
      </c>
      <c r="AI29" s="41">
        <f t="shared" si="1"/>
        <v>12.4</v>
      </c>
      <c r="AJ29" s="41">
        <f t="shared" si="0"/>
        <v>22.6</v>
      </c>
      <c r="AK29" s="89">
        <f t="shared" si="2"/>
        <v>23.1</v>
      </c>
      <c r="AL29" s="88">
        <f t="shared" si="3"/>
        <v>17.1</v>
      </c>
      <c r="AM29" s="95">
        <f t="shared" si="4"/>
        <v>17.1</v>
      </c>
      <c r="AN29" s="95">
        <f t="shared" si="5"/>
        <v>28.8</v>
      </c>
      <c r="AO29" s="113">
        <f t="shared" si="6"/>
        <v>29.200000000000003</v>
      </c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</row>
    <row r="30" spans="1:41" ht="12.75">
      <c r="A30" s="59" t="s">
        <v>10</v>
      </c>
      <c r="B30" s="25" t="s">
        <v>4</v>
      </c>
      <c r="C30" s="15" t="s">
        <v>4</v>
      </c>
      <c r="D30" s="15" t="s">
        <v>4</v>
      </c>
      <c r="E30" s="26" t="s">
        <v>4</v>
      </c>
      <c r="F30" s="25" t="s">
        <v>4</v>
      </c>
      <c r="G30" s="15" t="s">
        <v>4</v>
      </c>
      <c r="H30" s="15">
        <v>2</v>
      </c>
      <c r="I30" s="26" t="s">
        <v>4</v>
      </c>
      <c r="J30" s="29">
        <v>6.58</v>
      </c>
      <c r="K30" s="5">
        <v>6.6</v>
      </c>
      <c r="L30" s="5">
        <v>5</v>
      </c>
      <c r="M30" s="30">
        <v>7.6</v>
      </c>
      <c r="N30" s="29">
        <v>8.21</v>
      </c>
      <c r="O30" s="5">
        <v>8.2</v>
      </c>
      <c r="P30" s="5">
        <v>12.4</v>
      </c>
      <c r="Q30" s="30">
        <v>4.3</v>
      </c>
      <c r="R30" s="25" t="s">
        <v>4</v>
      </c>
      <c r="S30" s="15" t="s">
        <v>4</v>
      </c>
      <c r="T30" s="15" t="s">
        <v>4</v>
      </c>
      <c r="U30" s="26" t="s">
        <v>4</v>
      </c>
      <c r="V30" s="25" t="s">
        <v>4</v>
      </c>
      <c r="W30" s="15" t="s">
        <v>4</v>
      </c>
      <c r="X30" s="15" t="s">
        <v>4</v>
      </c>
      <c r="Y30" s="26" t="s">
        <v>4</v>
      </c>
      <c r="Z30" s="25" t="s">
        <v>4</v>
      </c>
      <c r="AA30" s="15" t="s">
        <v>4</v>
      </c>
      <c r="AB30" s="15">
        <v>0</v>
      </c>
      <c r="AC30" s="26">
        <v>0</v>
      </c>
      <c r="AD30" s="25" t="s">
        <v>4</v>
      </c>
      <c r="AE30" s="15" t="s">
        <v>4</v>
      </c>
      <c r="AF30" s="15">
        <v>0.1</v>
      </c>
      <c r="AG30" s="26">
        <v>0.1</v>
      </c>
      <c r="AH30" s="91">
        <f>+B30+J30+R30+Z30</f>
        <v>6.58</v>
      </c>
      <c r="AI30" s="16">
        <f t="shared" si="1"/>
        <v>6.6</v>
      </c>
      <c r="AJ30" s="16">
        <f t="shared" si="0"/>
        <v>5</v>
      </c>
      <c r="AK30" s="90">
        <f t="shared" si="2"/>
        <v>7.6</v>
      </c>
      <c r="AL30" s="91">
        <f t="shared" si="3"/>
        <v>8.21</v>
      </c>
      <c r="AM30" s="94">
        <f t="shared" si="4"/>
        <v>8.2</v>
      </c>
      <c r="AN30" s="94">
        <f t="shared" si="5"/>
        <v>14.5</v>
      </c>
      <c r="AO30" s="114">
        <f t="shared" si="6"/>
        <v>4.3999999999999995</v>
      </c>
    </row>
    <row r="31" spans="1:56" s="6" customFormat="1" ht="12.75">
      <c r="A31" s="58" t="s">
        <v>18</v>
      </c>
      <c r="B31" s="27" t="s">
        <v>4</v>
      </c>
      <c r="C31" s="19" t="s">
        <v>4</v>
      </c>
      <c r="D31" s="19" t="s">
        <v>4</v>
      </c>
      <c r="E31" s="28" t="s">
        <v>4</v>
      </c>
      <c r="F31" s="27" t="s">
        <v>4</v>
      </c>
      <c r="G31" s="19" t="s">
        <v>4</v>
      </c>
      <c r="H31" s="19" t="s">
        <v>4</v>
      </c>
      <c r="I31" s="28" t="s">
        <v>4</v>
      </c>
      <c r="J31" s="23">
        <v>0.2</v>
      </c>
      <c r="K31" s="17">
        <v>0.2</v>
      </c>
      <c r="L31" s="17">
        <v>0.2</v>
      </c>
      <c r="M31" s="24">
        <v>0.2</v>
      </c>
      <c r="N31" s="23">
        <v>1.3</v>
      </c>
      <c r="O31" s="17">
        <v>1.3</v>
      </c>
      <c r="P31" s="17">
        <v>1.3</v>
      </c>
      <c r="Q31" s="24">
        <v>0.1</v>
      </c>
      <c r="R31" s="27" t="s">
        <v>4</v>
      </c>
      <c r="S31" s="19" t="s">
        <v>4</v>
      </c>
      <c r="T31" s="19" t="s">
        <v>4</v>
      </c>
      <c r="U31" s="28" t="s">
        <v>4</v>
      </c>
      <c r="V31" s="27" t="s">
        <v>4</v>
      </c>
      <c r="W31" s="19" t="s">
        <v>4</v>
      </c>
      <c r="X31" s="19" t="s">
        <v>4</v>
      </c>
      <c r="Y31" s="28" t="s">
        <v>4</v>
      </c>
      <c r="Z31" s="87">
        <v>0.9</v>
      </c>
      <c r="AA31" s="18">
        <v>0.9</v>
      </c>
      <c r="AB31" s="18">
        <v>0.9</v>
      </c>
      <c r="AC31" s="34">
        <v>1.3</v>
      </c>
      <c r="AD31" s="27" t="s">
        <v>4</v>
      </c>
      <c r="AE31" s="19">
        <v>0.3</v>
      </c>
      <c r="AF31" s="19">
        <v>0.3</v>
      </c>
      <c r="AG31" s="28">
        <v>10.4</v>
      </c>
      <c r="AH31" s="88">
        <f>+B31+J31+R31+Z31</f>
        <v>1.1</v>
      </c>
      <c r="AI31" s="41">
        <f t="shared" si="1"/>
        <v>1.1</v>
      </c>
      <c r="AJ31" s="41">
        <f t="shared" si="0"/>
        <v>1.1</v>
      </c>
      <c r="AK31" s="89">
        <f t="shared" si="2"/>
        <v>1.5</v>
      </c>
      <c r="AL31" s="88">
        <f t="shared" si="3"/>
        <v>1.3</v>
      </c>
      <c r="AM31" s="95">
        <f t="shared" si="4"/>
        <v>1.6</v>
      </c>
      <c r="AN31" s="95">
        <f t="shared" si="5"/>
        <v>1.6</v>
      </c>
      <c r="AO31" s="113">
        <f t="shared" si="6"/>
        <v>10.5</v>
      </c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</row>
    <row r="32" spans="1:41" ht="12.75">
      <c r="A32" s="59" t="s">
        <v>70</v>
      </c>
      <c r="B32" s="29">
        <v>143</v>
      </c>
      <c r="C32" s="5">
        <v>149</v>
      </c>
      <c r="D32" s="5">
        <v>157.5</v>
      </c>
      <c r="E32" s="30">
        <v>163.9</v>
      </c>
      <c r="F32" s="29">
        <v>84</v>
      </c>
      <c r="G32" s="5">
        <v>91</v>
      </c>
      <c r="H32" s="5">
        <v>96</v>
      </c>
      <c r="I32" s="30">
        <v>100.8</v>
      </c>
      <c r="J32" s="25" t="s">
        <v>4</v>
      </c>
      <c r="K32" s="15" t="s">
        <v>4</v>
      </c>
      <c r="L32" s="15" t="s">
        <v>4</v>
      </c>
      <c r="M32" s="26" t="s">
        <v>4</v>
      </c>
      <c r="N32" s="25" t="s">
        <v>4</v>
      </c>
      <c r="O32" s="15" t="s">
        <v>4</v>
      </c>
      <c r="P32" s="15" t="s">
        <v>4</v>
      </c>
      <c r="Q32" s="26" t="s">
        <v>4</v>
      </c>
      <c r="R32" s="25" t="s">
        <v>4</v>
      </c>
      <c r="S32" s="15" t="s">
        <v>4</v>
      </c>
      <c r="T32" s="15" t="s">
        <v>4</v>
      </c>
      <c r="U32" s="26" t="s">
        <v>4</v>
      </c>
      <c r="V32" s="25" t="s">
        <v>4</v>
      </c>
      <c r="W32" s="15" t="s">
        <v>4</v>
      </c>
      <c r="X32" s="15" t="s">
        <v>4</v>
      </c>
      <c r="Y32" s="26" t="s">
        <v>4</v>
      </c>
      <c r="Z32" s="86">
        <v>51</v>
      </c>
      <c r="AA32" s="14">
        <v>51</v>
      </c>
      <c r="AB32" s="14">
        <v>53.9</v>
      </c>
      <c r="AC32" s="35">
        <v>54.3</v>
      </c>
      <c r="AD32" s="25" t="s">
        <v>4</v>
      </c>
      <c r="AE32" s="15">
        <v>190</v>
      </c>
      <c r="AF32" s="15">
        <v>258</v>
      </c>
      <c r="AG32" s="26">
        <v>262.2</v>
      </c>
      <c r="AH32" s="91">
        <f>+B32+J32+R32+Z32</f>
        <v>194</v>
      </c>
      <c r="AI32" s="16">
        <f t="shared" si="1"/>
        <v>200</v>
      </c>
      <c r="AJ32" s="16">
        <f t="shared" si="0"/>
        <v>211.4</v>
      </c>
      <c r="AK32" s="90">
        <f t="shared" si="2"/>
        <v>218.2</v>
      </c>
      <c r="AL32" s="91">
        <f t="shared" si="3"/>
        <v>84</v>
      </c>
      <c r="AM32" s="94">
        <f t="shared" si="4"/>
        <v>281</v>
      </c>
      <c r="AN32" s="94">
        <f t="shared" si="5"/>
        <v>354</v>
      </c>
      <c r="AO32" s="114">
        <f t="shared" si="6"/>
        <v>363</v>
      </c>
    </row>
    <row r="33" spans="1:56" s="6" customFormat="1" ht="12.75">
      <c r="A33" s="58" t="s">
        <v>34</v>
      </c>
      <c r="B33" s="27" t="s">
        <v>4</v>
      </c>
      <c r="C33" s="19" t="s">
        <v>4</v>
      </c>
      <c r="D33" s="19" t="s">
        <v>4</v>
      </c>
      <c r="E33" s="28" t="s">
        <v>4</v>
      </c>
      <c r="F33" s="27" t="s">
        <v>4</v>
      </c>
      <c r="G33" s="19" t="s">
        <v>4</v>
      </c>
      <c r="H33" s="19" t="s">
        <v>4</v>
      </c>
      <c r="I33" s="28" t="s">
        <v>4</v>
      </c>
      <c r="J33" s="27" t="s">
        <v>4</v>
      </c>
      <c r="K33" s="19" t="s">
        <v>4</v>
      </c>
      <c r="L33" s="19" t="s">
        <v>4</v>
      </c>
      <c r="M33" s="28" t="s">
        <v>4</v>
      </c>
      <c r="N33" s="27" t="s">
        <v>4</v>
      </c>
      <c r="O33" s="19" t="s">
        <v>4</v>
      </c>
      <c r="P33" s="19" t="s">
        <v>4</v>
      </c>
      <c r="Q33" s="28" t="s">
        <v>4</v>
      </c>
      <c r="R33" s="27" t="s">
        <v>4</v>
      </c>
      <c r="S33" s="19" t="s">
        <v>4</v>
      </c>
      <c r="T33" s="19" t="s">
        <v>4</v>
      </c>
      <c r="U33" s="28" t="s">
        <v>4</v>
      </c>
      <c r="V33" s="27" t="s">
        <v>4</v>
      </c>
      <c r="W33" s="19" t="s">
        <v>4</v>
      </c>
      <c r="X33" s="19" t="s">
        <v>4</v>
      </c>
      <c r="Y33" s="28" t="s">
        <v>4</v>
      </c>
      <c r="Z33" s="27" t="s">
        <v>4</v>
      </c>
      <c r="AA33" s="19" t="s">
        <v>4</v>
      </c>
      <c r="AB33" s="19" t="s">
        <v>4</v>
      </c>
      <c r="AC33" s="28" t="s">
        <v>4</v>
      </c>
      <c r="AD33" s="27" t="s">
        <v>4</v>
      </c>
      <c r="AE33" s="19" t="s">
        <v>4</v>
      </c>
      <c r="AF33" s="19" t="s">
        <v>4</v>
      </c>
      <c r="AG33" s="28" t="s">
        <v>4</v>
      </c>
      <c r="AH33" s="27" t="s">
        <v>4</v>
      </c>
      <c r="AI33" s="41" t="s">
        <v>4</v>
      </c>
      <c r="AJ33" s="41" t="s">
        <v>4</v>
      </c>
      <c r="AK33" s="89" t="s">
        <v>4</v>
      </c>
      <c r="AL33" s="27" t="s">
        <v>4</v>
      </c>
      <c r="AM33" s="95" t="s">
        <v>4</v>
      </c>
      <c r="AN33" s="95" t="s">
        <v>4</v>
      </c>
      <c r="AO33" s="113" t="s">
        <v>4</v>
      </c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</row>
    <row r="34" spans="1:41" ht="12.75">
      <c r="A34" s="59" t="s">
        <v>11</v>
      </c>
      <c r="B34" s="25" t="s">
        <v>4</v>
      </c>
      <c r="C34" s="15" t="s">
        <v>4</v>
      </c>
      <c r="D34" s="15" t="s">
        <v>4</v>
      </c>
      <c r="E34" s="26" t="s">
        <v>4</v>
      </c>
      <c r="F34" s="25" t="s">
        <v>4</v>
      </c>
      <c r="G34" s="15" t="s">
        <v>4</v>
      </c>
      <c r="H34" s="15" t="s">
        <v>4</v>
      </c>
      <c r="I34" s="26" t="s">
        <v>4</v>
      </c>
      <c r="J34" s="25" t="s">
        <v>4</v>
      </c>
      <c r="K34" s="15" t="s">
        <v>4</v>
      </c>
      <c r="L34" s="15" t="s">
        <v>4</v>
      </c>
      <c r="M34" s="26" t="s">
        <v>4</v>
      </c>
      <c r="N34" s="25" t="s">
        <v>4</v>
      </c>
      <c r="O34" s="15" t="s">
        <v>4</v>
      </c>
      <c r="P34" s="15" t="s">
        <v>4</v>
      </c>
      <c r="Q34" s="26" t="s">
        <v>4</v>
      </c>
      <c r="R34" s="25" t="s">
        <v>4</v>
      </c>
      <c r="S34" s="15" t="s">
        <v>4</v>
      </c>
      <c r="T34" s="15" t="s">
        <v>4</v>
      </c>
      <c r="U34" s="26" t="s">
        <v>4</v>
      </c>
      <c r="V34" s="25" t="s">
        <v>4</v>
      </c>
      <c r="W34" s="15" t="s">
        <v>4</v>
      </c>
      <c r="X34" s="15" t="s">
        <v>4</v>
      </c>
      <c r="Y34" s="26" t="s">
        <v>4</v>
      </c>
      <c r="Z34" s="25" t="s">
        <v>4</v>
      </c>
      <c r="AA34" s="15" t="s">
        <v>4</v>
      </c>
      <c r="AB34" s="15" t="s">
        <v>4</v>
      </c>
      <c r="AC34" s="26" t="s">
        <v>4</v>
      </c>
      <c r="AD34" s="25" t="s">
        <v>4</v>
      </c>
      <c r="AE34" s="15" t="s">
        <v>4</v>
      </c>
      <c r="AF34" s="15" t="s">
        <v>4</v>
      </c>
      <c r="AG34" s="26" t="s">
        <v>4</v>
      </c>
      <c r="AH34" s="25" t="s">
        <v>4</v>
      </c>
      <c r="AI34" s="16" t="s">
        <v>4</v>
      </c>
      <c r="AJ34" s="16" t="s">
        <v>4</v>
      </c>
      <c r="AK34" s="90" t="s">
        <v>4</v>
      </c>
      <c r="AL34" s="25" t="s">
        <v>4</v>
      </c>
      <c r="AM34" s="94" t="s">
        <v>4</v>
      </c>
      <c r="AN34" s="94" t="s">
        <v>4</v>
      </c>
      <c r="AO34" s="114" t="s">
        <v>4</v>
      </c>
    </row>
    <row r="35" spans="1:56" s="6" customFormat="1" ht="12.75">
      <c r="A35" s="58" t="s">
        <v>35</v>
      </c>
      <c r="B35" s="27" t="s">
        <v>4</v>
      </c>
      <c r="C35" s="19" t="s">
        <v>4</v>
      </c>
      <c r="D35" s="19" t="s">
        <v>4</v>
      </c>
      <c r="E35" s="28" t="s">
        <v>4</v>
      </c>
      <c r="F35" s="27" t="s">
        <v>4</v>
      </c>
      <c r="G35" s="19" t="s">
        <v>4</v>
      </c>
      <c r="H35" s="19" t="s">
        <v>4</v>
      </c>
      <c r="I35" s="28" t="s">
        <v>4</v>
      </c>
      <c r="J35" s="27" t="s">
        <v>4</v>
      </c>
      <c r="K35" s="19" t="s">
        <v>4</v>
      </c>
      <c r="L35" s="19" t="s">
        <v>4</v>
      </c>
      <c r="M35" s="28" t="s">
        <v>4</v>
      </c>
      <c r="N35" s="27" t="s">
        <v>4</v>
      </c>
      <c r="O35" s="19" t="s">
        <v>4</v>
      </c>
      <c r="P35" s="19" t="s">
        <v>4</v>
      </c>
      <c r="Q35" s="28" t="s">
        <v>4</v>
      </c>
      <c r="R35" s="27" t="s">
        <v>4</v>
      </c>
      <c r="S35" s="19" t="s">
        <v>4</v>
      </c>
      <c r="T35" s="19" t="s">
        <v>4</v>
      </c>
      <c r="U35" s="28" t="s">
        <v>4</v>
      </c>
      <c r="V35" s="27" t="s">
        <v>4</v>
      </c>
      <c r="W35" s="19" t="s">
        <v>4</v>
      </c>
      <c r="X35" s="19" t="s">
        <v>4</v>
      </c>
      <c r="Y35" s="28" t="s">
        <v>4</v>
      </c>
      <c r="Z35" s="27" t="s">
        <v>4</v>
      </c>
      <c r="AA35" s="19" t="s">
        <v>4</v>
      </c>
      <c r="AB35" s="19" t="s">
        <v>4</v>
      </c>
      <c r="AC35" s="28" t="s">
        <v>4</v>
      </c>
      <c r="AD35" s="27" t="s">
        <v>4</v>
      </c>
      <c r="AE35" s="19" t="s">
        <v>4</v>
      </c>
      <c r="AF35" s="19" t="s">
        <v>4</v>
      </c>
      <c r="AG35" s="28" t="s">
        <v>4</v>
      </c>
      <c r="AH35" s="27" t="s">
        <v>4</v>
      </c>
      <c r="AI35" s="41" t="s">
        <v>4</v>
      </c>
      <c r="AJ35" s="41" t="s">
        <v>4</v>
      </c>
      <c r="AK35" s="89" t="s">
        <v>4</v>
      </c>
      <c r="AL35" s="27" t="s">
        <v>4</v>
      </c>
      <c r="AM35" s="95" t="s">
        <v>4</v>
      </c>
      <c r="AN35" s="95" t="s">
        <v>4</v>
      </c>
      <c r="AO35" s="113" t="s">
        <v>4</v>
      </c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</row>
    <row r="36" spans="1:41" ht="12.75">
      <c r="A36" s="59" t="s">
        <v>12</v>
      </c>
      <c r="B36" s="29">
        <v>133</v>
      </c>
      <c r="C36" s="5">
        <v>135</v>
      </c>
      <c r="D36" s="5">
        <v>136.4</v>
      </c>
      <c r="E36" s="30">
        <v>136.4</v>
      </c>
      <c r="F36" s="29">
        <v>60</v>
      </c>
      <c r="G36" s="5">
        <v>65</v>
      </c>
      <c r="H36" s="5">
        <v>60</v>
      </c>
      <c r="I36" s="30">
        <v>62.4</v>
      </c>
      <c r="J36" s="29">
        <v>5.03</v>
      </c>
      <c r="K36" s="5">
        <v>5</v>
      </c>
      <c r="L36" s="5">
        <v>6.4</v>
      </c>
      <c r="M36" s="30">
        <v>6.1</v>
      </c>
      <c r="N36" s="29">
        <v>10.39</v>
      </c>
      <c r="O36" s="5">
        <v>10.4</v>
      </c>
      <c r="P36" s="5">
        <v>15.7</v>
      </c>
      <c r="Q36" s="30">
        <v>13.2</v>
      </c>
      <c r="R36" s="29">
        <v>9.3</v>
      </c>
      <c r="S36" s="5">
        <v>17.9</v>
      </c>
      <c r="T36" s="5">
        <v>21.4</v>
      </c>
      <c r="U36" s="30">
        <v>22.4</v>
      </c>
      <c r="V36" s="29">
        <v>0.9</v>
      </c>
      <c r="W36" s="5">
        <v>1</v>
      </c>
      <c r="X36" s="5">
        <v>1</v>
      </c>
      <c r="Y36" s="30">
        <v>1.1</v>
      </c>
      <c r="Z36" s="86">
        <v>390</v>
      </c>
      <c r="AA36" s="14">
        <v>390</v>
      </c>
      <c r="AB36" s="14">
        <v>430.7</v>
      </c>
      <c r="AC36" s="35">
        <v>465.1</v>
      </c>
      <c r="AD36" s="25" t="s">
        <v>4</v>
      </c>
      <c r="AE36" s="15">
        <v>3692</v>
      </c>
      <c r="AF36" s="15">
        <v>4515.6</v>
      </c>
      <c r="AG36" s="26">
        <v>4760.7</v>
      </c>
      <c r="AH36" s="91">
        <f>+B36+J36+R36+Z36</f>
        <v>537.33</v>
      </c>
      <c r="AI36" s="16">
        <f t="shared" si="1"/>
        <v>547.9</v>
      </c>
      <c r="AJ36" s="16">
        <f t="shared" si="0"/>
        <v>594.9</v>
      </c>
      <c r="AK36" s="90">
        <f t="shared" si="2"/>
        <v>630</v>
      </c>
      <c r="AL36" s="91">
        <f t="shared" si="3"/>
        <v>71.29</v>
      </c>
      <c r="AM36" s="94">
        <f t="shared" si="4"/>
        <v>3768.4</v>
      </c>
      <c r="AN36" s="94">
        <f t="shared" si="5"/>
        <v>4592.3</v>
      </c>
      <c r="AO36" s="114">
        <f t="shared" si="6"/>
        <v>4837.4</v>
      </c>
    </row>
    <row r="37" spans="1:56" s="6" customFormat="1" ht="12.75">
      <c r="A37" s="58" t="s">
        <v>36</v>
      </c>
      <c r="B37" s="27" t="s">
        <v>4</v>
      </c>
      <c r="C37" s="19" t="s">
        <v>4</v>
      </c>
      <c r="D37" s="19">
        <v>3.9</v>
      </c>
      <c r="E37" s="28">
        <v>4.1</v>
      </c>
      <c r="F37" s="27" t="s">
        <v>4</v>
      </c>
      <c r="G37" s="19" t="s">
        <v>4</v>
      </c>
      <c r="H37" s="19">
        <v>5.5</v>
      </c>
      <c r="I37" s="28">
        <v>4.7</v>
      </c>
      <c r="J37" s="23">
        <v>4.4</v>
      </c>
      <c r="K37" s="17">
        <v>4.4</v>
      </c>
      <c r="L37" s="17">
        <v>5.6</v>
      </c>
      <c r="M37" s="24">
        <v>4.7</v>
      </c>
      <c r="N37" s="23">
        <v>8.4</v>
      </c>
      <c r="O37" s="17">
        <v>8.4</v>
      </c>
      <c r="P37" s="17">
        <v>17.7</v>
      </c>
      <c r="Q37" s="24">
        <v>9.9</v>
      </c>
      <c r="R37" s="27" t="s">
        <v>4</v>
      </c>
      <c r="S37" s="19" t="s">
        <v>4</v>
      </c>
      <c r="T37" s="19" t="s">
        <v>4</v>
      </c>
      <c r="U37" s="28" t="s">
        <v>4</v>
      </c>
      <c r="V37" s="27" t="s">
        <v>4</v>
      </c>
      <c r="W37" s="19" t="s">
        <v>4</v>
      </c>
      <c r="X37" s="19" t="s">
        <v>4</v>
      </c>
      <c r="Y37" s="28" t="s">
        <v>4</v>
      </c>
      <c r="Z37" s="87">
        <v>5.8</v>
      </c>
      <c r="AA37" s="18">
        <v>5.8</v>
      </c>
      <c r="AB37" s="18">
        <v>6.2</v>
      </c>
      <c r="AC37" s="34">
        <v>6.5</v>
      </c>
      <c r="AD37" s="27" t="s">
        <v>4</v>
      </c>
      <c r="AE37" s="19">
        <v>8</v>
      </c>
      <c r="AF37" s="19">
        <v>18.1</v>
      </c>
      <c r="AG37" s="28">
        <v>18.9</v>
      </c>
      <c r="AH37" s="88">
        <f>+B37+J37+R37+Z37</f>
        <v>10.2</v>
      </c>
      <c r="AI37" s="41">
        <f t="shared" si="1"/>
        <v>10.2</v>
      </c>
      <c r="AJ37" s="41">
        <f t="shared" si="0"/>
        <v>15.7</v>
      </c>
      <c r="AK37" s="89">
        <f t="shared" si="2"/>
        <v>15.3</v>
      </c>
      <c r="AL37" s="88">
        <f t="shared" si="3"/>
        <v>8.4</v>
      </c>
      <c r="AM37" s="95">
        <f t="shared" si="4"/>
        <v>16.4</v>
      </c>
      <c r="AN37" s="95">
        <f t="shared" si="5"/>
        <v>41.3</v>
      </c>
      <c r="AO37" s="113">
        <f t="shared" si="6"/>
        <v>33.5</v>
      </c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</row>
    <row r="38" spans="1:41" ht="12.75">
      <c r="A38" s="59" t="s">
        <v>37</v>
      </c>
      <c r="B38" s="25" t="s">
        <v>4</v>
      </c>
      <c r="C38" s="15" t="s">
        <v>4</v>
      </c>
      <c r="D38" s="15" t="s">
        <v>4</v>
      </c>
      <c r="E38" s="26" t="s">
        <v>4</v>
      </c>
      <c r="F38" s="25" t="s">
        <v>4</v>
      </c>
      <c r="G38" s="15" t="s">
        <v>4</v>
      </c>
      <c r="H38" s="15" t="s">
        <v>4</v>
      </c>
      <c r="I38" s="26" t="s">
        <v>4</v>
      </c>
      <c r="J38" s="25" t="s">
        <v>4</v>
      </c>
      <c r="K38" s="15" t="s">
        <v>4</v>
      </c>
      <c r="L38" s="15" t="s">
        <v>4</v>
      </c>
      <c r="M38" s="26" t="s">
        <v>4</v>
      </c>
      <c r="N38" s="25" t="s">
        <v>4</v>
      </c>
      <c r="O38" s="15" t="s">
        <v>4</v>
      </c>
      <c r="P38" s="15" t="s">
        <v>4</v>
      </c>
      <c r="Q38" s="26" t="s">
        <v>4</v>
      </c>
      <c r="R38" s="25" t="s">
        <v>4</v>
      </c>
      <c r="S38" s="15" t="s">
        <v>4</v>
      </c>
      <c r="T38" s="15" t="s">
        <v>4</v>
      </c>
      <c r="U38" s="26" t="s">
        <v>4</v>
      </c>
      <c r="V38" s="25" t="s">
        <v>4</v>
      </c>
      <c r="W38" s="15" t="s">
        <v>4</v>
      </c>
      <c r="X38" s="15" t="s">
        <v>4</v>
      </c>
      <c r="Y38" s="26" t="s">
        <v>4</v>
      </c>
      <c r="Z38" s="25" t="s">
        <v>4</v>
      </c>
      <c r="AA38" s="15" t="s">
        <v>4</v>
      </c>
      <c r="AB38" s="15" t="s">
        <v>4</v>
      </c>
      <c r="AC38" s="26" t="s">
        <v>4</v>
      </c>
      <c r="AD38" s="25" t="s">
        <v>4</v>
      </c>
      <c r="AE38" s="15" t="s">
        <v>4</v>
      </c>
      <c r="AF38" s="15" t="s">
        <v>4</v>
      </c>
      <c r="AG38" s="26" t="s">
        <v>4</v>
      </c>
      <c r="AH38" s="25" t="s">
        <v>4</v>
      </c>
      <c r="AI38" s="16" t="s">
        <v>4</v>
      </c>
      <c r="AJ38" s="16" t="s">
        <v>4</v>
      </c>
      <c r="AK38" s="90" t="s">
        <v>4</v>
      </c>
      <c r="AL38" s="25" t="s">
        <v>4</v>
      </c>
      <c r="AM38" s="94" t="s">
        <v>4</v>
      </c>
      <c r="AN38" s="94" t="s">
        <v>4</v>
      </c>
      <c r="AO38" s="114" t="s">
        <v>4</v>
      </c>
    </row>
    <row r="39" spans="1:56" s="6" customFormat="1" ht="12.75">
      <c r="A39" s="58" t="s">
        <v>38</v>
      </c>
      <c r="B39" s="27" t="s">
        <v>4</v>
      </c>
      <c r="C39" s="19" t="s">
        <v>4</v>
      </c>
      <c r="D39" s="19" t="s">
        <v>4</v>
      </c>
      <c r="E39" s="28" t="s">
        <v>4</v>
      </c>
      <c r="F39" s="27" t="s">
        <v>4</v>
      </c>
      <c r="G39" s="19" t="s">
        <v>4</v>
      </c>
      <c r="H39" s="19" t="s">
        <v>4</v>
      </c>
      <c r="I39" s="28" t="s">
        <v>4</v>
      </c>
      <c r="J39" s="27" t="s">
        <v>4</v>
      </c>
      <c r="K39" s="19" t="s">
        <v>4</v>
      </c>
      <c r="L39" s="19" t="s">
        <v>4</v>
      </c>
      <c r="M39" s="28" t="s">
        <v>4</v>
      </c>
      <c r="N39" s="27" t="s">
        <v>4</v>
      </c>
      <c r="O39" s="19" t="s">
        <v>4</v>
      </c>
      <c r="P39" s="19" t="s">
        <v>4</v>
      </c>
      <c r="Q39" s="28" t="s">
        <v>4</v>
      </c>
      <c r="R39" s="27" t="s">
        <v>4</v>
      </c>
      <c r="S39" s="19" t="s">
        <v>4</v>
      </c>
      <c r="T39" s="19" t="s">
        <v>4</v>
      </c>
      <c r="U39" s="28" t="s">
        <v>4</v>
      </c>
      <c r="V39" s="27" t="s">
        <v>4</v>
      </c>
      <c r="W39" s="19" t="s">
        <v>4</v>
      </c>
      <c r="X39" s="19" t="s">
        <v>4</v>
      </c>
      <c r="Y39" s="28" t="s">
        <v>4</v>
      </c>
      <c r="Z39" s="27" t="s">
        <v>4</v>
      </c>
      <c r="AA39" s="19" t="s">
        <v>4</v>
      </c>
      <c r="AB39" s="19" t="s">
        <v>4</v>
      </c>
      <c r="AC39" s="28" t="s">
        <v>4</v>
      </c>
      <c r="AD39" s="27" t="s">
        <v>4</v>
      </c>
      <c r="AE39" s="19" t="s">
        <v>4</v>
      </c>
      <c r="AF39" s="19" t="s">
        <v>4</v>
      </c>
      <c r="AG39" s="28" t="s">
        <v>4</v>
      </c>
      <c r="AH39" s="27" t="s">
        <v>4</v>
      </c>
      <c r="AI39" s="41" t="s">
        <v>4</v>
      </c>
      <c r="AJ39" s="41" t="s">
        <v>4</v>
      </c>
      <c r="AK39" s="89" t="s">
        <v>4</v>
      </c>
      <c r="AL39" s="27" t="s">
        <v>4</v>
      </c>
      <c r="AM39" s="95" t="s">
        <v>4</v>
      </c>
      <c r="AN39" s="95" t="s">
        <v>4</v>
      </c>
      <c r="AO39" s="113" t="s">
        <v>4</v>
      </c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</row>
    <row r="40" spans="1:41" ht="12.75">
      <c r="A40" s="59" t="s">
        <v>39</v>
      </c>
      <c r="B40" s="29">
        <v>11</v>
      </c>
      <c r="C40" s="5">
        <v>11</v>
      </c>
      <c r="D40" s="5">
        <v>11</v>
      </c>
      <c r="E40" s="30">
        <v>11</v>
      </c>
      <c r="F40" s="29">
        <v>10</v>
      </c>
      <c r="G40" s="5">
        <v>11</v>
      </c>
      <c r="H40" s="5">
        <v>11.6</v>
      </c>
      <c r="I40" s="30">
        <v>12.1</v>
      </c>
      <c r="J40" s="29">
        <v>11.39</v>
      </c>
      <c r="K40" s="5">
        <v>11.4</v>
      </c>
      <c r="L40" s="5">
        <v>11.5</v>
      </c>
      <c r="M40" s="30">
        <v>11.4</v>
      </c>
      <c r="N40" s="29">
        <v>21.16</v>
      </c>
      <c r="O40" s="5">
        <v>21.2</v>
      </c>
      <c r="P40" s="5">
        <v>21.8</v>
      </c>
      <c r="Q40" s="30">
        <v>21.2</v>
      </c>
      <c r="R40" s="25" t="s">
        <v>4</v>
      </c>
      <c r="S40" s="15" t="s">
        <v>4</v>
      </c>
      <c r="T40" s="15" t="s">
        <v>4</v>
      </c>
      <c r="U40" s="26" t="s">
        <v>4</v>
      </c>
      <c r="V40" s="25" t="s">
        <v>4</v>
      </c>
      <c r="W40" s="15" t="s">
        <v>4</v>
      </c>
      <c r="X40" s="15" t="s">
        <v>4</v>
      </c>
      <c r="Y40" s="26" t="s">
        <v>4</v>
      </c>
      <c r="Z40" s="86">
        <v>28.6</v>
      </c>
      <c r="AA40" s="14">
        <v>28.6</v>
      </c>
      <c r="AB40" s="14">
        <v>29.1</v>
      </c>
      <c r="AC40" s="35">
        <v>29.2</v>
      </c>
      <c r="AD40" s="25" t="s">
        <v>4</v>
      </c>
      <c r="AE40" s="15">
        <v>245</v>
      </c>
      <c r="AF40" s="15">
        <v>252.9</v>
      </c>
      <c r="AG40" s="26">
        <v>254.2</v>
      </c>
      <c r="AH40" s="91">
        <f>+B40+J40+R40+Z40</f>
        <v>50.99</v>
      </c>
      <c r="AI40" s="16">
        <f t="shared" si="1"/>
        <v>51</v>
      </c>
      <c r="AJ40" s="16">
        <f t="shared" si="0"/>
        <v>51.6</v>
      </c>
      <c r="AK40" s="90">
        <f t="shared" si="2"/>
        <v>51.599999999999994</v>
      </c>
      <c r="AL40" s="91">
        <f t="shared" si="3"/>
        <v>31.16</v>
      </c>
      <c r="AM40" s="94">
        <f t="shared" si="4"/>
        <v>277.2</v>
      </c>
      <c r="AN40" s="94">
        <f t="shared" si="5"/>
        <v>286.3</v>
      </c>
      <c r="AO40" s="114">
        <f t="shared" si="6"/>
        <v>287.5</v>
      </c>
    </row>
    <row r="41" spans="1:56" s="6" customFormat="1" ht="12.75">
      <c r="A41" s="58"/>
      <c r="B41" s="23"/>
      <c r="C41" s="17"/>
      <c r="D41" s="17"/>
      <c r="E41" s="24"/>
      <c r="F41" s="23"/>
      <c r="G41" s="17"/>
      <c r="H41" s="17"/>
      <c r="I41" s="24"/>
      <c r="J41" s="23"/>
      <c r="K41" s="17"/>
      <c r="L41" s="17"/>
      <c r="M41" s="24"/>
      <c r="N41" s="23"/>
      <c r="O41" s="17"/>
      <c r="P41" s="17"/>
      <c r="Q41" s="24"/>
      <c r="R41" s="23"/>
      <c r="S41" s="17"/>
      <c r="T41" s="17"/>
      <c r="U41" s="24"/>
      <c r="V41" s="23"/>
      <c r="W41" s="17"/>
      <c r="X41" s="17"/>
      <c r="Y41" s="24"/>
      <c r="Z41" s="23"/>
      <c r="AA41" s="17"/>
      <c r="AB41" s="17"/>
      <c r="AC41" s="24"/>
      <c r="AD41" s="23"/>
      <c r="AE41" s="17"/>
      <c r="AF41" s="17"/>
      <c r="AG41" s="24"/>
      <c r="AH41" s="92"/>
      <c r="AI41" s="41"/>
      <c r="AJ41" s="41"/>
      <c r="AK41" s="89"/>
      <c r="AL41" s="92"/>
      <c r="AM41" s="95"/>
      <c r="AN41" s="95"/>
      <c r="AO41" s="113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</row>
    <row r="42" spans="1:41" ht="12.75">
      <c r="A42" s="53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86"/>
      <c r="S42" s="14"/>
      <c r="T42" s="14"/>
      <c r="U42" s="35"/>
      <c r="V42" s="20"/>
      <c r="W42" s="21"/>
      <c r="X42" s="21"/>
      <c r="Y42" s="22"/>
      <c r="Z42" s="20"/>
      <c r="AA42" s="21"/>
      <c r="AB42" s="21"/>
      <c r="AC42" s="22"/>
      <c r="AD42" s="20"/>
      <c r="AE42" s="21"/>
      <c r="AF42" s="21"/>
      <c r="AG42" s="22"/>
      <c r="AH42" s="91"/>
      <c r="AI42" s="16"/>
      <c r="AJ42" s="16"/>
      <c r="AK42" s="90"/>
      <c r="AL42" s="91"/>
      <c r="AM42" s="94"/>
      <c r="AN42" s="94"/>
      <c r="AO42" s="114"/>
    </row>
    <row r="43" spans="1:56" s="6" customFormat="1" ht="12.75">
      <c r="A43" s="70" t="s">
        <v>13</v>
      </c>
      <c r="B43" s="31"/>
      <c r="C43" s="32"/>
      <c r="D43" s="32"/>
      <c r="E43" s="33"/>
      <c r="F43" s="31"/>
      <c r="G43" s="32"/>
      <c r="H43" s="32"/>
      <c r="I43" s="33"/>
      <c r="J43" s="31"/>
      <c r="K43" s="32"/>
      <c r="L43" s="32"/>
      <c r="M43" s="33"/>
      <c r="N43" s="31"/>
      <c r="O43" s="32"/>
      <c r="P43" s="32"/>
      <c r="Q43" s="33"/>
      <c r="R43" s="87"/>
      <c r="S43" s="18"/>
      <c r="T43" s="18"/>
      <c r="U43" s="34"/>
      <c r="V43" s="31"/>
      <c r="W43" s="32"/>
      <c r="X43" s="32"/>
      <c r="Y43" s="33"/>
      <c r="Z43" s="31"/>
      <c r="AA43" s="32"/>
      <c r="AB43" s="32"/>
      <c r="AC43" s="33"/>
      <c r="AD43" s="31"/>
      <c r="AE43" s="32"/>
      <c r="AF43" s="32"/>
      <c r="AG43" s="33"/>
      <c r="AH43" s="88"/>
      <c r="AI43" s="41"/>
      <c r="AJ43" s="41"/>
      <c r="AK43" s="89"/>
      <c r="AL43" s="88"/>
      <c r="AM43" s="95"/>
      <c r="AN43" s="95"/>
      <c r="AO43" s="113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</row>
    <row r="44" spans="1:41" ht="12.75">
      <c r="A44" s="59" t="s">
        <v>40</v>
      </c>
      <c r="B44" s="25" t="s">
        <v>4</v>
      </c>
      <c r="C44" s="15">
        <v>1.1</v>
      </c>
      <c r="D44" s="15">
        <v>1.2</v>
      </c>
      <c r="E44" s="26">
        <v>1.2</v>
      </c>
      <c r="F44" s="25" t="s">
        <v>4</v>
      </c>
      <c r="G44" s="15">
        <v>0.3</v>
      </c>
      <c r="H44" s="15">
        <v>0.4</v>
      </c>
      <c r="I44" s="26">
        <v>0.4</v>
      </c>
      <c r="J44" s="29">
        <v>4.1</v>
      </c>
      <c r="K44" s="5">
        <v>4.1</v>
      </c>
      <c r="L44" s="5">
        <v>4.2</v>
      </c>
      <c r="M44" s="30">
        <v>4.2</v>
      </c>
      <c r="N44" s="29">
        <v>6</v>
      </c>
      <c r="O44" s="5">
        <v>6</v>
      </c>
      <c r="P44" s="5">
        <v>6</v>
      </c>
      <c r="Q44" s="30">
        <v>5.9</v>
      </c>
      <c r="R44" s="25" t="s">
        <v>4</v>
      </c>
      <c r="S44" s="15" t="s">
        <v>4</v>
      </c>
      <c r="T44" s="15" t="s">
        <v>4</v>
      </c>
      <c r="U44" s="26" t="s">
        <v>4</v>
      </c>
      <c r="V44" s="25" t="s">
        <v>4</v>
      </c>
      <c r="W44" s="15" t="s">
        <v>4</v>
      </c>
      <c r="X44" s="15" t="s">
        <v>4</v>
      </c>
      <c r="Y44" s="26" t="s">
        <v>4</v>
      </c>
      <c r="Z44" s="86">
        <v>21.7</v>
      </c>
      <c r="AA44" s="14">
        <v>21.7</v>
      </c>
      <c r="AB44" s="14">
        <v>21.8</v>
      </c>
      <c r="AC44" s="35">
        <v>21.9</v>
      </c>
      <c r="AD44" s="86">
        <v>56</v>
      </c>
      <c r="AE44" s="14">
        <v>65.4</v>
      </c>
      <c r="AF44" s="14">
        <v>72.3</v>
      </c>
      <c r="AG44" s="35">
        <v>89.5</v>
      </c>
      <c r="AH44" s="91">
        <f>+B44+J44+R44+Z44</f>
        <v>25.799999999999997</v>
      </c>
      <c r="AI44" s="16">
        <f t="shared" si="1"/>
        <v>26.9</v>
      </c>
      <c r="AJ44" s="16">
        <f t="shared" si="0"/>
        <v>27.200000000000003</v>
      </c>
      <c r="AK44" s="90">
        <f t="shared" si="2"/>
        <v>27.299999999999997</v>
      </c>
      <c r="AL44" s="91">
        <f>+F44+N44+V44+AD44</f>
        <v>62</v>
      </c>
      <c r="AM44" s="94">
        <f t="shared" si="4"/>
        <v>71.7</v>
      </c>
      <c r="AN44" s="94">
        <f t="shared" si="5"/>
        <v>78.7</v>
      </c>
      <c r="AO44" s="114">
        <f t="shared" si="6"/>
        <v>95.8</v>
      </c>
    </row>
    <row r="45" spans="1:56" s="6" customFormat="1" ht="12.75">
      <c r="A45" s="58" t="s">
        <v>44</v>
      </c>
      <c r="B45" s="27" t="s">
        <v>4</v>
      </c>
      <c r="C45" s="19" t="s">
        <v>4</v>
      </c>
      <c r="D45" s="19" t="s">
        <v>4</v>
      </c>
      <c r="E45" s="28" t="s">
        <v>4</v>
      </c>
      <c r="F45" s="27" t="s">
        <v>4</v>
      </c>
      <c r="G45" s="19" t="s">
        <v>4</v>
      </c>
      <c r="H45" s="19" t="s">
        <v>4</v>
      </c>
      <c r="I45" s="28" t="s">
        <v>4</v>
      </c>
      <c r="J45" s="27" t="s">
        <v>4</v>
      </c>
      <c r="K45" s="19" t="s">
        <v>4</v>
      </c>
      <c r="L45" s="19" t="s">
        <v>4</v>
      </c>
      <c r="M45" s="28" t="s">
        <v>4</v>
      </c>
      <c r="N45" s="27" t="s">
        <v>4</v>
      </c>
      <c r="O45" s="19" t="s">
        <v>4</v>
      </c>
      <c r="P45" s="19" t="s">
        <v>4</v>
      </c>
      <c r="Q45" s="28" t="s">
        <v>4</v>
      </c>
      <c r="R45" s="27" t="s">
        <v>4</v>
      </c>
      <c r="S45" s="19" t="s">
        <v>4</v>
      </c>
      <c r="T45" s="19" t="s">
        <v>4</v>
      </c>
      <c r="U45" s="28" t="s">
        <v>4</v>
      </c>
      <c r="V45" s="27" t="s">
        <v>4</v>
      </c>
      <c r="W45" s="19" t="s">
        <v>4</v>
      </c>
      <c r="X45" s="19" t="s">
        <v>4</v>
      </c>
      <c r="Y45" s="28" t="s">
        <v>4</v>
      </c>
      <c r="Z45" s="27" t="s">
        <v>4</v>
      </c>
      <c r="AA45" s="19" t="s">
        <v>4</v>
      </c>
      <c r="AB45" s="19" t="s">
        <v>4</v>
      </c>
      <c r="AC45" s="28" t="s">
        <v>4</v>
      </c>
      <c r="AD45" s="27" t="s">
        <v>4</v>
      </c>
      <c r="AE45" s="19" t="s">
        <v>4</v>
      </c>
      <c r="AF45" s="19" t="s">
        <v>4</v>
      </c>
      <c r="AG45" s="28" t="s">
        <v>4</v>
      </c>
      <c r="AH45" s="27" t="s">
        <v>4</v>
      </c>
      <c r="AI45" s="41" t="s">
        <v>4</v>
      </c>
      <c r="AJ45" s="41" t="s">
        <v>4</v>
      </c>
      <c r="AK45" s="89" t="s">
        <v>4</v>
      </c>
      <c r="AL45" s="27" t="s">
        <v>4</v>
      </c>
      <c r="AM45" s="95" t="s">
        <v>4</v>
      </c>
      <c r="AN45" s="95" t="s">
        <v>4</v>
      </c>
      <c r="AO45" s="113" t="s">
        <v>4</v>
      </c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</row>
    <row r="46" spans="1:41" ht="12.75">
      <c r="A46" s="59" t="s">
        <v>41</v>
      </c>
      <c r="B46" s="25" t="s">
        <v>4</v>
      </c>
      <c r="C46" s="15" t="s">
        <v>4</v>
      </c>
      <c r="D46" s="15" t="s">
        <v>4</v>
      </c>
      <c r="E46" s="26" t="s">
        <v>4</v>
      </c>
      <c r="F46" s="25" t="s">
        <v>4</v>
      </c>
      <c r="G46" s="15" t="s">
        <v>4</v>
      </c>
      <c r="H46" s="15" t="s">
        <v>4</v>
      </c>
      <c r="I46" s="26" t="s">
        <v>4</v>
      </c>
      <c r="J46" s="25" t="s">
        <v>4</v>
      </c>
      <c r="K46" s="15" t="s">
        <v>4</v>
      </c>
      <c r="L46" s="15" t="s">
        <v>4</v>
      </c>
      <c r="M46" s="26" t="s">
        <v>4</v>
      </c>
      <c r="N46" s="25" t="s">
        <v>4</v>
      </c>
      <c r="O46" s="15" t="s">
        <v>4</v>
      </c>
      <c r="P46" s="15" t="s">
        <v>4</v>
      </c>
      <c r="Q46" s="26" t="s">
        <v>4</v>
      </c>
      <c r="R46" s="25" t="s">
        <v>4</v>
      </c>
      <c r="S46" s="15" t="s">
        <v>4</v>
      </c>
      <c r="T46" s="15" t="s">
        <v>4</v>
      </c>
      <c r="U46" s="26" t="s">
        <v>4</v>
      </c>
      <c r="V46" s="25" t="s">
        <v>4</v>
      </c>
      <c r="W46" s="15" t="s">
        <v>4</v>
      </c>
      <c r="X46" s="15" t="s">
        <v>4</v>
      </c>
      <c r="Y46" s="26" t="s">
        <v>4</v>
      </c>
      <c r="Z46" s="25" t="s">
        <v>4</v>
      </c>
      <c r="AA46" s="15" t="s">
        <v>4</v>
      </c>
      <c r="AB46" s="15" t="s">
        <v>4</v>
      </c>
      <c r="AC46" s="26" t="s">
        <v>4</v>
      </c>
      <c r="AD46" s="25" t="s">
        <v>4</v>
      </c>
      <c r="AE46" s="15" t="s">
        <v>4</v>
      </c>
      <c r="AF46" s="15" t="s">
        <v>4</v>
      </c>
      <c r="AG46" s="26" t="s">
        <v>4</v>
      </c>
      <c r="AH46" s="25" t="s">
        <v>4</v>
      </c>
      <c r="AI46" s="16" t="s">
        <v>4</v>
      </c>
      <c r="AJ46" s="16" t="s">
        <v>4</v>
      </c>
      <c r="AK46" s="90" t="s">
        <v>4</v>
      </c>
      <c r="AL46" s="25" t="s">
        <v>4</v>
      </c>
      <c r="AM46" s="94" t="s">
        <v>4</v>
      </c>
      <c r="AN46" s="94" t="s">
        <v>4</v>
      </c>
      <c r="AO46" s="114" t="s">
        <v>4</v>
      </c>
    </row>
    <row r="47" spans="1:56" s="6" customFormat="1" ht="12.75">
      <c r="A47" s="58" t="s">
        <v>42</v>
      </c>
      <c r="B47" s="27" t="s">
        <v>4</v>
      </c>
      <c r="C47" s="19" t="s">
        <v>4</v>
      </c>
      <c r="D47" s="19" t="s">
        <v>4</v>
      </c>
      <c r="E47" s="28" t="s">
        <v>4</v>
      </c>
      <c r="F47" s="27" t="s">
        <v>4</v>
      </c>
      <c r="G47" s="19" t="s">
        <v>4</v>
      </c>
      <c r="H47" s="19" t="s">
        <v>4</v>
      </c>
      <c r="I47" s="28" t="s">
        <v>4</v>
      </c>
      <c r="J47" s="27" t="s">
        <v>4</v>
      </c>
      <c r="K47" s="19" t="s">
        <v>4</v>
      </c>
      <c r="L47" s="19" t="s">
        <v>4</v>
      </c>
      <c r="M47" s="28" t="s">
        <v>4</v>
      </c>
      <c r="N47" s="27" t="s">
        <v>4</v>
      </c>
      <c r="O47" s="19" t="s">
        <v>4</v>
      </c>
      <c r="P47" s="19" t="s">
        <v>4</v>
      </c>
      <c r="Q47" s="28" t="s">
        <v>4</v>
      </c>
      <c r="R47" s="27" t="s">
        <v>4</v>
      </c>
      <c r="S47" s="19" t="s">
        <v>4</v>
      </c>
      <c r="T47" s="19" t="s">
        <v>4</v>
      </c>
      <c r="U47" s="28" t="s">
        <v>4</v>
      </c>
      <c r="V47" s="27" t="s">
        <v>4</v>
      </c>
      <c r="W47" s="19" t="s">
        <v>4</v>
      </c>
      <c r="X47" s="19" t="s">
        <v>4</v>
      </c>
      <c r="Y47" s="28" t="s">
        <v>4</v>
      </c>
      <c r="Z47" s="27" t="s">
        <v>4</v>
      </c>
      <c r="AA47" s="19" t="s">
        <v>4</v>
      </c>
      <c r="AB47" s="19" t="s">
        <v>4</v>
      </c>
      <c r="AC47" s="28" t="s">
        <v>4</v>
      </c>
      <c r="AD47" s="27" t="s">
        <v>4</v>
      </c>
      <c r="AE47" s="19" t="s">
        <v>4</v>
      </c>
      <c r="AF47" s="19" t="s">
        <v>4</v>
      </c>
      <c r="AG47" s="28" t="s">
        <v>4</v>
      </c>
      <c r="AH47" s="27" t="s">
        <v>4</v>
      </c>
      <c r="AI47" s="41" t="s">
        <v>4</v>
      </c>
      <c r="AJ47" s="41" t="s">
        <v>4</v>
      </c>
      <c r="AK47" s="89" t="s">
        <v>4</v>
      </c>
      <c r="AL47" s="27" t="s">
        <v>4</v>
      </c>
      <c r="AM47" s="95" t="s">
        <v>4</v>
      </c>
      <c r="AN47" s="95" t="s">
        <v>4</v>
      </c>
      <c r="AO47" s="113" t="s">
        <v>4</v>
      </c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</row>
    <row r="48" spans="1:41" ht="12.75">
      <c r="A48" s="59" t="s">
        <v>14</v>
      </c>
      <c r="B48" s="25" t="s">
        <v>4</v>
      </c>
      <c r="C48" s="15" t="s">
        <v>4</v>
      </c>
      <c r="D48" s="15" t="s">
        <v>4</v>
      </c>
      <c r="E48" s="26" t="s">
        <v>4</v>
      </c>
      <c r="F48" s="25" t="s">
        <v>4</v>
      </c>
      <c r="G48" s="15" t="s">
        <v>4</v>
      </c>
      <c r="H48" s="15" t="s">
        <v>4</v>
      </c>
      <c r="I48" s="26" t="s">
        <v>4</v>
      </c>
      <c r="J48" s="25" t="s">
        <v>4</v>
      </c>
      <c r="K48" s="15" t="s">
        <v>4</v>
      </c>
      <c r="L48" s="15" t="s">
        <v>4</v>
      </c>
      <c r="M48" s="26" t="s">
        <v>4</v>
      </c>
      <c r="N48" s="25" t="s">
        <v>4</v>
      </c>
      <c r="O48" s="15" t="s">
        <v>4</v>
      </c>
      <c r="P48" s="15" t="s">
        <v>4</v>
      </c>
      <c r="Q48" s="26" t="s">
        <v>4</v>
      </c>
      <c r="R48" s="25" t="s">
        <v>4</v>
      </c>
      <c r="S48" s="15" t="s">
        <v>4</v>
      </c>
      <c r="T48" s="15" t="s">
        <v>4</v>
      </c>
      <c r="U48" s="26" t="s">
        <v>4</v>
      </c>
      <c r="V48" s="25" t="s">
        <v>4</v>
      </c>
      <c r="W48" s="15" t="s">
        <v>4</v>
      </c>
      <c r="X48" s="15" t="s">
        <v>4</v>
      </c>
      <c r="Y48" s="26" t="s">
        <v>4</v>
      </c>
      <c r="Z48" s="25" t="s">
        <v>4</v>
      </c>
      <c r="AA48" s="15" t="s">
        <v>4</v>
      </c>
      <c r="AB48" s="15" t="s">
        <v>4</v>
      </c>
      <c r="AC48" s="26" t="s">
        <v>4</v>
      </c>
      <c r="AD48" s="25" t="s">
        <v>4</v>
      </c>
      <c r="AE48" s="15" t="s">
        <v>4</v>
      </c>
      <c r="AF48" s="15" t="s">
        <v>4</v>
      </c>
      <c r="AG48" s="26" t="s">
        <v>4</v>
      </c>
      <c r="AH48" s="25" t="s">
        <v>4</v>
      </c>
      <c r="AI48" s="16" t="s">
        <v>4</v>
      </c>
      <c r="AJ48" s="16" t="s">
        <v>4</v>
      </c>
      <c r="AK48" s="90" t="s">
        <v>4</v>
      </c>
      <c r="AL48" s="25" t="s">
        <v>4</v>
      </c>
      <c r="AM48" s="94" t="s">
        <v>4</v>
      </c>
      <c r="AN48" s="94" t="s">
        <v>4</v>
      </c>
      <c r="AO48" s="114" t="s">
        <v>4</v>
      </c>
    </row>
    <row r="49" spans="1:56" s="6" customFormat="1" ht="12.75">
      <c r="A49" s="58" t="s">
        <v>43</v>
      </c>
      <c r="B49" s="27" t="s">
        <v>4</v>
      </c>
      <c r="C49" s="19" t="s">
        <v>4</v>
      </c>
      <c r="D49" s="19" t="s">
        <v>4</v>
      </c>
      <c r="E49" s="28" t="s">
        <v>4</v>
      </c>
      <c r="F49" s="27" t="s">
        <v>4</v>
      </c>
      <c r="G49" s="19" t="s">
        <v>4</v>
      </c>
      <c r="H49" s="19" t="s">
        <v>4</v>
      </c>
      <c r="I49" s="28" t="s">
        <v>4</v>
      </c>
      <c r="J49" s="27" t="s">
        <v>4</v>
      </c>
      <c r="K49" s="19" t="s">
        <v>4</v>
      </c>
      <c r="L49" s="19" t="s">
        <v>4</v>
      </c>
      <c r="M49" s="28" t="s">
        <v>4</v>
      </c>
      <c r="N49" s="27" t="s">
        <v>4</v>
      </c>
      <c r="O49" s="19" t="s">
        <v>4</v>
      </c>
      <c r="P49" s="19" t="s">
        <v>4</v>
      </c>
      <c r="Q49" s="28" t="s">
        <v>4</v>
      </c>
      <c r="R49" s="27" t="s">
        <v>4</v>
      </c>
      <c r="S49" s="19" t="s">
        <v>4</v>
      </c>
      <c r="T49" s="19" t="s">
        <v>4</v>
      </c>
      <c r="U49" s="28" t="s">
        <v>4</v>
      </c>
      <c r="V49" s="27" t="s">
        <v>4</v>
      </c>
      <c r="W49" s="19" t="s">
        <v>4</v>
      </c>
      <c r="X49" s="19" t="s">
        <v>4</v>
      </c>
      <c r="Y49" s="28" t="s">
        <v>4</v>
      </c>
      <c r="Z49" s="87">
        <v>2.7</v>
      </c>
      <c r="AA49" s="18">
        <v>2.7</v>
      </c>
      <c r="AB49" s="18">
        <v>2.6</v>
      </c>
      <c r="AC49" s="34">
        <v>2.6</v>
      </c>
      <c r="AD49" s="87">
        <v>40</v>
      </c>
      <c r="AE49" s="18">
        <v>40</v>
      </c>
      <c r="AF49" s="18">
        <v>48.7</v>
      </c>
      <c r="AG49" s="34">
        <v>48.8</v>
      </c>
      <c r="AH49" s="88">
        <f>+B49+J49+R49+Z49</f>
        <v>2.7</v>
      </c>
      <c r="AI49" s="41">
        <f t="shared" si="1"/>
        <v>2.7</v>
      </c>
      <c r="AJ49" s="41">
        <f t="shared" si="0"/>
        <v>2.6</v>
      </c>
      <c r="AK49" s="89">
        <f t="shared" si="2"/>
        <v>2.6</v>
      </c>
      <c r="AL49" s="88">
        <f>+F49+N49+V49+AD49</f>
        <v>40</v>
      </c>
      <c r="AM49" s="95">
        <f t="shared" si="4"/>
        <v>40</v>
      </c>
      <c r="AN49" s="95">
        <f>H49+P49+X49+AF49</f>
        <v>48.7</v>
      </c>
      <c r="AO49" s="113">
        <f t="shared" si="6"/>
        <v>48.8</v>
      </c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</row>
    <row r="50" spans="1:41" ht="12.75">
      <c r="A50" s="59" t="s">
        <v>20</v>
      </c>
      <c r="B50" s="25" t="s">
        <v>4</v>
      </c>
      <c r="C50" s="15" t="s">
        <v>4</v>
      </c>
      <c r="D50" s="15" t="s">
        <v>4</v>
      </c>
      <c r="E50" s="26" t="s">
        <v>4</v>
      </c>
      <c r="F50" s="25" t="s">
        <v>4</v>
      </c>
      <c r="G50" s="15" t="s">
        <v>4</v>
      </c>
      <c r="H50" s="15" t="s">
        <v>4</v>
      </c>
      <c r="I50" s="26" t="s">
        <v>4</v>
      </c>
      <c r="J50" s="29">
        <v>0.06</v>
      </c>
      <c r="K50" s="5">
        <v>0.1</v>
      </c>
      <c r="L50" s="5">
        <v>0.1</v>
      </c>
      <c r="M50" s="26" t="s">
        <v>4</v>
      </c>
      <c r="N50" s="29">
        <v>0.08</v>
      </c>
      <c r="O50" s="5">
        <v>0.1</v>
      </c>
      <c r="P50" s="5">
        <v>0.1</v>
      </c>
      <c r="Q50" s="30">
        <v>0.1</v>
      </c>
      <c r="R50" s="25" t="s">
        <v>4</v>
      </c>
      <c r="S50" s="15" t="s">
        <v>4</v>
      </c>
      <c r="T50" s="15" t="s">
        <v>4</v>
      </c>
      <c r="U50" s="26" t="s">
        <v>4</v>
      </c>
      <c r="V50" s="25" t="s">
        <v>4</v>
      </c>
      <c r="W50" s="15" t="s">
        <v>4</v>
      </c>
      <c r="X50" s="15" t="s">
        <v>4</v>
      </c>
      <c r="Y50" s="26" t="s">
        <v>4</v>
      </c>
      <c r="Z50" s="86">
        <v>2.1</v>
      </c>
      <c r="AA50" s="14">
        <v>2.1</v>
      </c>
      <c r="AB50" s="14">
        <v>2.1</v>
      </c>
      <c r="AC50" s="35">
        <v>2</v>
      </c>
      <c r="AD50" s="86">
        <v>20</v>
      </c>
      <c r="AE50" s="14">
        <v>20</v>
      </c>
      <c r="AF50" s="14">
        <v>20</v>
      </c>
      <c r="AG50" s="35">
        <v>23.2</v>
      </c>
      <c r="AH50" s="91">
        <f>+B50+J50+R50+Z50</f>
        <v>2.16</v>
      </c>
      <c r="AI50" s="16">
        <f t="shared" si="1"/>
        <v>2.2</v>
      </c>
      <c r="AJ50" s="16">
        <f t="shared" si="0"/>
        <v>2.2</v>
      </c>
      <c r="AK50" s="90">
        <f t="shared" si="2"/>
        <v>2</v>
      </c>
      <c r="AL50" s="91">
        <f>+F50+N50+V50+AD50</f>
        <v>20.08</v>
      </c>
      <c r="AM50" s="94">
        <f t="shared" si="4"/>
        <v>20.1</v>
      </c>
      <c r="AN50" s="94">
        <f t="shared" si="5"/>
        <v>20.1</v>
      </c>
      <c r="AO50" s="114">
        <f t="shared" si="6"/>
        <v>23.3</v>
      </c>
    </row>
    <row r="51" spans="1:56" s="6" customFormat="1" ht="12.75">
      <c r="A51" s="71" t="s">
        <v>47</v>
      </c>
      <c r="B51" s="82">
        <f>SUM(B13:B50)</f>
        <v>923</v>
      </c>
      <c r="C51" s="83">
        <f aca="true" t="shared" si="7" ref="C51:AL51">SUM(C13:C50)</f>
        <v>953.2</v>
      </c>
      <c r="D51" s="83">
        <f t="shared" si="7"/>
        <v>978.9</v>
      </c>
      <c r="E51" s="84">
        <v>991.6</v>
      </c>
      <c r="F51" s="82">
        <f t="shared" si="7"/>
        <v>613</v>
      </c>
      <c r="G51" s="83">
        <f t="shared" si="7"/>
        <v>674.5999999999999</v>
      </c>
      <c r="H51" s="83">
        <v>725.3</v>
      </c>
      <c r="I51" s="84">
        <v>753.4</v>
      </c>
      <c r="J51" s="82">
        <f t="shared" si="7"/>
        <v>400.0899999999999</v>
      </c>
      <c r="K51" s="83">
        <f t="shared" si="7"/>
        <v>400.29999999999995</v>
      </c>
      <c r="L51" s="83">
        <f t="shared" si="7"/>
        <v>463.8</v>
      </c>
      <c r="M51" s="84">
        <v>446.4</v>
      </c>
      <c r="N51" s="82">
        <f t="shared" si="7"/>
        <v>477.98999999999995</v>
      </c>
      <c r="O51" s="83">
        <f t="shared" si="7"/>
        <v>478.09999999999997</v>
      </c>
      <c r="P51" s="83">
        <v>680.8</v>
      </c>
      <c r="Q51" s="84">
        <v>608.7</v>
      </c>
      <c r="R51" s="82">
        <f t="shared" si="7"/>
        <v>46.3</v>
      </c>
      <c r="S51" s="83">
        <f t="shared" si="7"/>
        <v>56.5</v>
      </c>
      <c r="T51" s="83">
        <f t="shared" si="7"/>
        <v>62.99999999999999</v>
      </c>
      <c r="U51" s="84">
        <v>66.5</v>
      </c>
      <c r="V51" s="82">
        <f t="shared" si="7"/>
        <v>12.9</v>
      </c>
      <c r="W51" s="83">
        <f t="shared" si="7"/>
        <v>14.4</v>
      </c>
      <c r="X51" s="83">
        <v>12.9</v>
      </c>
      <c r="Y51" s="84">
        <v>13.4</v>
      </c>
      <c r="Z51" s="82">
        <f t="shared" si="7"/>
        <v>1895.2</v>
      </c>
      <c r="AA51" s="83">
        <f t="shared" si="7"/>
        <v>1895.8999999999999</v>
      </c>
      <c r="AB51" s="83">
        <f t="shared" si="7"/>
        <v>2070.7000000000003</v>
      </c>
      <c r="AC51" s="84">
        <v>2136.7</v>
      </c>
      <c r="AD51" s="82">
        <f t="shared" si="7"/>
        <v>783</v>
      </c>
      <c r="AE51" s="83">
        <f t="shared" si="7"/>
        <v>10840</v>
      </c>
      <c r="AF51" s="83">
        <v>14940</v>
      </c>
      <c r="AG51" s="84">
        <v>15609.1</v>
      </c>
      <c r="AH51" s="82">
        <f t="shared" si="7"/>
        <v>3264.5899999999992</v>
      </c>
      <c r="AI51" s="93">
        <f t="shared" si="1"/>
        <v>3305.8999999999996</v>
      </c>
      <c r="AJ51" s="93">
        <f t="shared" si="0"/>
        <v>3576.4000000000005</v>
      </c>
      <c r="AK51" s="89">
        <f t="shared" si="2"/>
        <v>3641.2</v>
      </c>
      <c r="AL51" s="82">
        <f t="shared" si="7"/>
        <v>1886.8899999999999</v>
      </c>
      <c r="AM51" s="99">
        <f t="shared" si="4"/>
        <v>12007.1</v>
      </c>
      <c r="AN51" s="95">
        <f t="shared" si="5"/>
        <v>16359</v>
      </c>
      <c r="AO51" s="115">
        <f>SUM(AO13:AO50)</f>
        <v>16985</v>
      </c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</row>
    <row r="52" spans="1:41" ht="12.75">
      <c r="A52" s="122" t="s">
        <v>68</v>
      </c>
      <c r="B52" s="121"/>
      <c r="C52" s="121"/>
      <c r="D52" s="121"/>
      <c r="E52" s="121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06"/>
      <c r="AO52" s="116"/>
    </row>
    <row r="53" spans="1:41" ht="12.75">
      <c r="A53" s="120" t="s">
        <v>46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07"/>
      <c r="AO53" s="117"/>
    </row>
    <row r="54" spans="1:4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100"/>
      <c r="AN54" s="100"/>
      <c r="AO54" s="117"/>
    </row>
    <row r="55" spans="1:41" ht="12.7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100"/>
      <c r="AN55" s="100"/>
      <c r="AO55" s="117"/>
    </row>
    <row r="56" spans="1:41" ht="12.7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100"/>
      <c r="AN56" s="100"/>
      <c r="AO56" s="117"/>
    </row>
    <row r="57" spans="1:41" ht="13.5" thickBo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101"/>
      <c r="AN57" s="101"/>
      <c r="AO57" s="118"/>
    </row>
  </sheetData>
  <sheetProtection/>
  <mergeCells count="26">
    <mergeCell ref="A1:AM1"/>
    <mergeCell ref="A3:AM3"/>
    <mergeCell ref="B6:I6"/>
    <mergeCell ref="F8:I8"/>
    <mergeCell ref="J6:Q6"/>
    <mergeCell ref="A4:AM4"/>
    <mergeCell ref="A5:AM5"/>
    <mergeCell ref="AH6:AO6"/>
    <mergeCell ref="N8:Q8"/>
    <mergeCell ref="R6:Y6"/>
    <mergeCell ref="B7:F7"/>
    <mergeCell ref="J7:N7"/>
    <mergeCell ref="R7:V7"/>
    <mergeCell ref="Z7:AD7"/>
    <mergeCell ref="AH7:AL7"/>
    <mergeCell ref="Z6:AG6"/>
    <mergeCell ref="A53:AM53"/>
    <mergeCell ref="A52:AM52"/>
    <mergeCell ref="AD8:AG8"/>
    <mergeCell ref="AL8:AO8"/>
    <mergeCell ref="V8:Y8"/>
    <mergeCell ref="J8:M8"/>
    <mergeCell ref="B8:E8"/>
    <mergeCell ref="R8:U8"/>
    <mergeCell ref="Z8:AC8"/>
    <mergeCell ref="AH8:AK8"/>
  </mergeCells>
  <printOptions horizontalCentered="1"/>
  <pageMargins left="0.4330708661417323" right="0.2362204724409449" top="0.2362204724409449" bottom="0" header="0" footer="0"/>
  <pageSetup horizontalDpi="600" verticalDpi="600" orientation="landscape" scale="7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8"/>
  <sheetViews>
    <sheetView showGridLine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9" sqref="I19"/>
    </sheetView>
  </sheetViews>
  <sheetFormatPr defaultColWidth="9.625" defaultRowHeight="12.75"/>
  <cols>
    <col min="1" max="1" width="14.625" style="2" customWidth="1"/>
    <col min="2" max="2" width="7.625" style="2" customWidth="1"/>
    <col min="3" max="3" width="7.375" style="2" customWidth="1"/>
    <col min="4" max="4" width="7.25390625" style="2" customWidth="1"/>
    <col min="5" max="5" width="8.125" style="2" customWidth="1"/>
    <col min="6" max="6" width="7.375" style="2" customWidth="1"/>
    <col min="7" max="7" width="9.125" style="2" customWidth="1"/>
    <col min="8" max="8" width="7.50390625" style="2" customWidth="1"/>
    <col min="9" max="9" width="8.375" style="2" customWidth="1"/>
    <col min="10" max="10" width="6.75390625" style="2" customWidth="1"/>
    <col min="11" max="11" width="8.25390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12" ht="12.75">
      <c r="A1" s="80"/>
      <c r="B1" s="40"/>
      <c r="C1" s="40"/>
      <c r="D1" s="40"/>
      <c r="E1" s="40"/>
      <c r="F1" s="40"/>
      <c r="G1" s="40"/>
      <c r="H1" s="40"/>
      <c r="I1" s="40"/>
      <c r="J1" s="40"/>
      <c r="K1" s="81"/>
      <c r="L1" s="3"/>
    </row>
    <row r="2" spans="1:11" ht="15.75">
      <c r="A2" s="144" t="s">
        <v>21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.75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2" ht="15.75">
      <c r="A4" s="137" t="s">
        <v>64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" t="s">
        <v>15</v>
      </c>
    </row>
    <row r="5" spans="1:11" ht="12.75">
      <c r="A5" s="149" t="s">
        <v>22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12.75">
      <c r="A6" s="152" t="s">
        <v>61</v>
      </c>
      <c r="B6" s="153"/>
      <c r="C6" s="153"/>
      <c r="D6" s="153"/>
      <c r="E6" s="153"/>
      <c r="F6" s="153"/>
      <c r="G6" s="153"/>
      <c r="H6" s="153"/>
      <c r="I6" s="153"/>
      <c r="J6" s="153"/>
      <c r="K6" s="154"/>
    </row>
    <row r="7" spans="1:11" ht="12.75">
      <c r="A7" s="46"/>
      <c r="B7" s="155" t="s">
        <v>48</v>
      </c>
      <c r="C7" s="158"/>
      <c r="D7" s="155" t="s">
        <v>49</v>
      </c>
      <c r="E7" s="158"/>
      <c r="F7" s="128" t="s">
        <v>50</v>
      </c>
      <c r="G7" s="157"/>
      <c r="H7" s="133" t="s">
        <v>51</v>
      </c>
      <c r="I7" s="160"/>
      <c r="J7" s="155" t="s">
        <v>47</v>
      </c>
      <c r="K7" s="156"/>
    </row>
    <row r="8" spans="1:14" ht="10.5" customHeight="1">
      <c r="A8" s="47" t="s">
        <v>65</v>
      </c>
      <c r="B8" s="131" t="s">
        <v>25</v>
      </c>
      <c r="C8" s="131"/>
      <c r="D8" s="131" t="s">
        <v>25</v>
      </c>
      <c r="E8" s="131"/>
      <c r="F8" s="131" t="s">
        <v>25</v>
      </c>
      <c r="G8" s="131"/>
      <c r="H8" s="131" t="s">
        <v>25</v>
      </c>
      <c r="I8" s="131"/>
      <c r="J8" s="131" t="s">
        <v>25</v>
      </c>
      <c r="K8" s="161"/>
      <c r="N8" s="7"/>
    </row>
    <row r="9" spans="1:11" ht="12.75">
      <c r="A9" s="47"/>
      <c r="B9" s="37" t="s">
        <v>23</v>
      </c>
      <c r="C9" s="37" t="s">
        <v>24</v>
      </c>
      <c r="D9" s="37" t="s">
        <v>23</v>
      </c>
      <c r="E9" s="37" t="s">
        <v>24</v>
      </c>
      <c r="F9" s="37" t="s">
        <v>23</v>
      </c>
      <c r="G9" s="37" t="s">
        <v>24</v>
      </c>
      <c r="H9" s="37" t="s">
        <v>23</v>
      </c>
      <c r="I9" s="37" t="s">
        <v>24</v>
      </c>
      <c r="J9" s="37" t="s">
        <v>23</v>
      </c>
      <c r="K9" s="48" t="s">
        <v>24</v>
      </c>
    </row>
    <row r="10" spans="1:11" ht="12.75">
      <c r="A10" s="49"/>
      <c r="B10" s="4"/>
      <c r="C10" s="4"/>
      <c r="D10" s="4"/>
      <c r="E10" s="4"/>
      <c r="F10" s="38"/>
      <c r="G10" s="38"/>
      <c r="H10" s="38"/>
      <c r="I10" s="38"/>
      <c r="J10" s="38"/>
      <c r="K10" s="50"/>
    </row>
    <row r="11" spans="1:11" ht="12.75">
      <c r="A11" s="47" t="s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51">
        <v>11</v>
      </c>
    </row>
    <row r="12" spans="1:11" ht="12.75">
      <c r="A12" s="49"/>
      <c r="B12" s="4"/>
      <c r="C12" s="4"/>
      <c r="D12" s="4"/>
      <c r="E12" s="4"/>
      <c r="F12" s="4"/>
      <c r="G12" s="4"/>
      <c r="H12" s="4"/>
      <c r="I12" s="4"/>
      <c r="J12" s="4"/>
      <c r="K12" s="52"/>
    </row>
    <row r="13" spans="1:11" ht="12.75">
      <c r="A13" s="53" t="s">
        <v>53</v>
      </c>
      <c r="B13" s="14">
        <v>740</v>
      </c>
      <c r="C13" s="14">
        <v>460</v>
      </c>
      <c r="D13" s="14">
        <v>334.8</v>
      </c>
      <c r="E13" s="14">
        <v>409.3</v>
      </c>
      <c r="F13" s="54" t="s">
        <v>60</v>
      </c>
      <c r="G13" s="54" t="s">
        <v>60</v>
      </c>
      <c r="H13" s="54" t="s">
        <v>60</v>
      </c>
      <c r="I13" s="54" t="s">
        <v>60</v>
      </c>
      <c r="J13" s="21">
        <v>2984</v>
      </c>
      <c r="K13" s="55">
        <v>9697</v>
      </c>
    </row>
    <row r="14" spans="1:11" s="6" customFormat="1" ht="12.75">
      <c r="A14" s="56" t="s">
        <v>54</v>
      </c>
      <c r="B14" s="18">
        <v>740</v>
      </c>
      <c r="C14" s="18">
        <v>460</v>
      </c>
      <c r="D14" s="18">
        <v>334.8</v>
      </c>
      <c r="E14" s="18">
        <v>409.3</v>
      </c>
      <c r="F14" s="42" t="s">
        <v>60</v>
      </c>
      <c r="G14" s="42" t="s">
        <v>60</v>
      </c>
      <c r="H14" s="42" t="s">
        <v>60</v>
      </c>
      <c r="I14" s="42" t="s">
        <v>60</v>
      </c>
      <c r="J14" s="32">
        <v>2984</v>
      </c>
      <c r="K14" s="57">
        <v>9697</v>
      </c>
    </row>
    <row r="15" spans="1:11" ht="12.75">
      <c r="A15" s="53" t="s">
        <v>55</v>
      </c>
      <c r="B15" s="14">
        <v>780</v>
      </c>
      <c r="C15" s="14">
        <v>535</v>
      </c>
      <c r="D15" s="14">
        <v>365</v>
      </c>
      <c r="E15" s="14">
        <v>439.2</v>
      </c>
      <c r="F15" s="54" t="s">
        <v>60</v>
      </c>
      <c r="G15" s="54" t="s">
        <v>60</v>
      </c>
      <c r="H15" s="54" t="s">
        <v>60</v>
      </c>
      <c r="I15" s="54" t="s">
        <v>60</v>
      </c>
      <c r="J15" s="21">
        <v>3102</v>
      </c>
      <c r="K15" s="55">
        <v>13161</v>
      </c>
    </row>
    <row r="16" spans="1:11" s="6" customFormat="1" ht="12.75">
      <c r="A16" s="56" t="s">
        <v>56</v>
      </c>
      <c r="B16" s="18">
        <v>820</v>
      </c>
      <c r="C16" s="18">
        <v>544</v>
      </c>
      <c r="D16" s="18">
        <v>364.3</v>
      </c>
      <c r="E16" s="18">
        <v>452.7</v>
      </c>
      <c r="F16" s="42" t="s">
        <v>60</v>
      </c>
      <c r="G16" s="42" t="s">
        <v>60</v>
      </c>
      <c r="H16" s="42" t="s">
        <v>60</v>
      </c>
      <c r="I16" s="42" t="s">
        <v>60</v>
      </c>
      <c r="J16" s="32">
        <v>3147</v>
      </c>
      <c r="K16" s="57">
        <v>9835</v>
      </c>
    </row>
    <row r="17" spans="1:11" ht="12.75">
      <c r="A17" s="53" t="s">
        <v>57</v>
      </c>
      <c r="B17" s="14">
        <v>843</v>
      </c>
      <c r="C17" s="14">
        <v>579</v>
      </c>
      <c r="D17" s="14">
        <v>381.1</v>
      </c>
      <c r="E17" s="14">
        <v>483.1</v>
      </c>
      <c r="F17" s="54" t="s">
        <v>60</v>
      </c>
      <c r="G17" s="54" t="s">
        <v>60</v>
      </c>
      <c r="H17" s="54" t="s">
        <v>60</v>
      </c>
      <c r="I17" s="54" t="s">
        <v>60</v>
      </c>
      <c r="J17" s="21">
        <v>3283</v>
      </c>
      <c r="K17" s="55">
        <v>11263</v>
      </c>
    </row>
    <row r="18" spans="1:11" s="6" customFormat="1" ht="12.75">
      <c r="A18" s="56" t="s">
        <v>58</v>
      </c>
      <c r="B18" s="18">
        <v>854</v>
      </c>
      <c r="C18" s="18">
        <v>620</v>
      </c>
      <c r="D18" s="18">
        <v>382.7</v>
      </c>
      <c r="E18" s="18">
        <v>483.3</v>
      </c>
      <c r="F18" s="18">
        <f>J18-B18-D18-H18</f>
        <v>30.299999999999955</v>
      </c>
      <c r="G18" s="18">
        <f>K18-C18-E18-I18</f>
        <v>10.200000000000728</v>
      </c>
      <c r="H18" s="18">
        <v>1939.9</v>
      </c>
      <c r="I18" s="18">
        <v>10893.8</v>
      </c>
      <c r="J18" s="32">
        <v>3206.9</v>
      </c>
      <c r="K18" s="57">
        <v>12007.3</v>
      </c>
    </row>
    <row r="19" spans="1:11" ht="12.75">
      <c r="A19" s="53" t="s">
        <v>59</v>
      </c>
      <c r="B19" s="14">
        <v>868</v>
      </c>
      <c r="C19" s="14">
        <v>665</v>
      </c>
      <c r="D19" s="14">
        <v>386.6</v>
      </c>
      <c r="E19" s="14">
        <v>476</v>
      </c>
      <c r="F19" s="14">
        <v>31.8</v>
      </c>
      <c r="G19" s="14">
        <v>10.6</v>
      </c>
      <c r="H19" s="14">
        <v>1903.2</v>
      </c>
      <c r="I19" s="14">
        <v>10148.3</v>
      </c>
      <c r="J19" s="21">
        <f>+B19+D19+F19+H19</f>
        <v>3189.6</v>
      </c>
      <c r="K19" s="55">
        <f>+C19+E19+G19+I19+0.3</f>
        <v>11300.199999999999</v>
      </c>
    </row>
    <row r="20" spans="1:11" s="6" customFormat="1" ht="12.75">
      <c r="A20" s="58" t="s">
        <v>26</v>
      </c>
      <c r="B20" s="18">
        <v>893</v>
      </c>
      <c r="C20" s="18">
        <v>695</v>
      </c>
      <c r="D20" s="18">
        <v>387.1</v>
      </c>
      <c r="E20" s="18">
        <v>481.3</v>
      </c>
      <c r="F20" s="18">
        <v>34</v>
      </c>
      <c r="G20" s="18">
        <v>11.8</v>
      </c>
      <c r="H20" s="18">
        <v>1903.2</v>
      </c>
      <c r="I20" s="18">
        <v>10148.3</v>
      </c>
      <c r="J20" s="32">
        <v>3217.3</v>
      </c>
      <c r="K20" s="57">
        <v>11336.4</v>
      </c>
    </row>
    <row r="21" spans="1:11" ht="12.75">
      <c r="A21" s="59" t="s">
        <v>62</v>
      </c>
      <c r="B21" s="5">
        <v>923</v>
      </c>
      <c r="C21" s="5">
        <v>613</v>
      </c>
      <c r="D21" s="5">
        <v>400.09</v>
      </c>
      <c r="E21" s="5">
        <v>477.99</v>
      </c>
      <c r="F21" s="5">
        <v>46.3</v>
      </c>
      <c r="G21" s="5">
        <v>12.9</v>
      </c>
      <c r="H21" s="5">
        <v>1895.2</v>
      </c>
      <c r="I21" s="5">
        <v>10824.3</v>
      </c>
      <c r="J21" s="5">
        <f>B21+D21+F21+H21</f>
        <v>3264.59</v>
      </c>
      <c r="K21" s="60">
        <f>C21+E21+G21+I21</f>
        <v>11928.189999999999</v>
      </c>
    </row>
    <row r="22" spans="1:11" s="6" customFormat="1" ht="12.75">
      <c r="A22" s="58" t="s">
        <v>63</v>
      </c>
      <c r="B22" s="17">
        <v>953.2</v>
      </c>
      <c r="C22" s="17">
        <v>674.6</v>
      </c>
      <c r="D22" s="17">
        <v>400.3</v>
      </c>
      <c r="E22" s="17">
        <v>478.1</v>
      </c>
      <c r="F22" s="17">
        <v>56.5</v>
      </c>
      <c r="G22" s="17">
        <v>14.4</v>
      </c>
      <c r="H22" s="17">
        <v>1895.9</v>
      </c>
      <c r="I22" s="17">
        <v>10840</v>
      </c>
      <c r="J22" s="17">
        <f aca="true" t="shared" si="0" ref="J22:K24">SUM(B22,D22,F22,H22)</f>
        <v>3305.9</v>
      </c>
      <c r="K22" s="61">
        <f t="shared" si="0"/>
        <v>12007.1</v>
      </c>
    </row>
    <row r="23" spans="1:11" ht="12.75">
      <c r="A23" s="69" t="s">
        <v>67</v>
      </c>
      <c r="B23" s="54">
        <v>978.9</v>
      </c>
      <c r="C23" s="54">
        <v>725.3</v>
      </c>
      <c r="D23" s="54">
        <v>463.8</v>
      </c>
      <c r="E23" s="54">
        <v>680.8</v>
      </c>
      <c r="F23" s="14">
        <v>63</v>
      </c>
      <c r="G23" s="54">
        <v>12.9</v>
      </c>
      <c r="H23" s="54">
        <v>2070.7</v>
      </c>
      <c r="I23" s="54">
        <v>14940</v>
      </c>
      <c r="J23" s="5">
        <f t="shared" si="0"/>
        <v>3576.3999999999996</v>
      </c>
      <c r="K23" s="5">
        <f t="shared" si="0"/>
        <v>16359</v>
      </c>
    </row>
    <row r="24" spans="1:11" ht="12.75">
      <c r="A24" s="76" t="s">
        <v>69</v>
      </c>
      <c r="B24" s="77">
        <v>991.6</v>
      </c>
      <c r="C24" s="77">
        <v>753.4</v>
      </c>
      <c r="D24" s="77">
        <v>446.4</v>
      </c>
      <c r="E24" s="77">
        <v>608.7</v>
      </c>
      <c r="F24" s="78">
        <v>66.5</v>
      </c>
      <c r="G24" s="77">
        <v>13.4</v>
      </c>
      <c r="H24" s="77">
        <v>2136.7</v>
      </c>
      <c r="I24" s="77">
        <v>15609.1</v>
      </c>
      <c r="J24" s="79">
        <f t="shared" si="0"/>
        <v>3641.2</v>
      </c>
      <c r="K24" s="79">
        <f t="shared" si="0"/>
        <v>16984.6</v>
      </c>
    </row>
    <row r="25" spans="1:11" ht="12.7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4"/>
    </row>
    <row r="26" spans="1:11" ht="12.75">
      <c r="A26" s="120" t="s">
        <v>68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59"/>
    </row>
    <row r="27" spans="1:11" ht="12.75">
      <c r="A27" s="120" t="s">
        <v>46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59"/>
    </row>
    <row r="28" spans="1:11" ht="13.5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7"/>
    </row>
  </sheetData>
  <sheetProtection/>
  <mergeCells count="16">
    <mergeCell ref="A26:K26"/>
    <mergeCell ref="A27:K27"/>
    <mergeCell ref="H8:I8"/>
    <mergeCell ref="F8:G8"/>
    <mergeCell ref="H7:I7"/>
    <mergeCell ref="D7:E7"/>
    <mergeCell ref="J8:K8"/>
    <mergeCell ref="B8:C8"/>
    <mergeCell ref="D8:E8"/>
    <mergeCell ref="A2:K2"/>
    <mergeCell ref="A4:K4"/>
    <mergeCell ref="A5:K5"/>
    <mergeCell ref="A6:K6"/>
    <mergeCell ref="J7:K7"/>
    <mergeCell ref="F7:G7"/>
    <mergeCell ref="B7:C7"/>
  </mergeCells>
  <printOptions horizontalCentered="1"/>
  <pageMargins left="0.4330708661417323" right="0.2362204724409449" top="0.2362204724409449" bottom="0" header="0" footer="0"/>
  <pageSetup horizontalDpi="600" verticalDpi="600" orientation="landscape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2014-12-27T05:22:57Z</cp:lastPrinted>
  <dcterms:created xsi:type="dcterms:W3CDTF">2001-02-24T01:55:02Z</dcterms:created>
  <dcterms:modified xsi:type="dcterms:W3CDTF">2014-12-27T05:23:15Z</dcterms:modified>
  <cp:category/>
  <cp:version/>
  <cp:contentType/>
  <cp:contentStatus/>
</cp:coreProperties>
</file>