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 9.7 state-wise" sheetId="1" r:id="rId1"/>
    <sheet name="T 9.7 All india" sheetId="2" r:id="rId2"/>
  </sheets>
  <definedNames>
    <definedName name="\x">#N/A</definedName>
    <definedName name="\z">#N/A</definedName>
    <definedName name="_Regression_Int" localSheetId="1" hidden="1">1</definedName>
    <definedName name="_Regression_Int" localSheetId="0" hidden="1">1</definedName>
    <definedName name="_xlnm.Print_Area" localSheetId="1">'T 9.7 All india'!$A$1:$M$27</definedName>
    <definedName name="_xlnm.Print_Area" localSheetId="0">'T 9.7 state-wise'!$A$1:$U$58</definedName>
    <definedName name="Print_Area_MI" localSheetId="1">'T 9.7 All india'!$A$1:$M$3</definedName>
    <definedName name="Print_Area_MI" localSheetId="0">'T 9.7 state-wise'!$A$1:$T$3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<sst xmlns="http://schemas.openxmlformats.org/spreadsheetml/2006/main" count="573" uniqueCount="69">
  <si>
    <t>Union Territory</t>
  </si>
  <si>
    <t xml:space="preserve">   1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</si>
  <si>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</si>
  <si>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</si>
  <si>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</si>
  <si>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</si>
  <si>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</si>
  <si>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</si>
  <si>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</si>
  <si>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</si>
  <si>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</si>
  <si>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</si>
  <si>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</si>
  <si>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</si>
  <si>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</si>
  <si>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    </t>
  </si>
  <si>
    <t xml:space="preserve"> Madhya Pradesh </t>
  </si>
  <si>
    <t xml:space="preserve"> Meghalaya </t>
  </si>
  <si>
    <t xml:space="preserve"> Nagaland </t>
  </si>
  <si>
    <t xml:space="preserve"> Maharashtra</t>
  </si>
  <si>
    <t xml:space="preserve"> Puducherry</t>
  </si>
  <si>
    <t>HORTICULTURE</t>
  </si>
  <si>
    <t>(Area in '000 Hectare)</t>
  </si>
  <si>
    <t>Area</t>
  </si>
  <si>
    <t>Production</t>
  </si>
  <si>
    <t>________________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</si>
  <si>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</si>
  <si>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</si>
  <si>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</si>
  <si>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</si>
  <si>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</si>
  <si>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</si>
  <si>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</si>
  <si>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</si>
  <si>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Orissa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</si>
  <si>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</si>
  <si>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</si>
  <si>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</si>
  <si>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</si>
  <si>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</si>
  <si>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</si>
  <si>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</si>
  <si>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</si>
  <si>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</si>
  <si>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</si>
  <si>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</si>
  <si>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</si>
  <si>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Ministry of Agriculture</t>
  </si>
  <si>
    <t>Total</t>
  </si>
  <si>
    <t>Cashewnut</t>
  </si>
  <si>
    <t>Arecanut</t>
  </si>
  <si>
    <t>Cocoa</t>
  </si>
  <si>
    <t>Coconut</t>
  </si>
  <si>
    <t>Table 9.7 - AREA AND PRODUCTION OF PLANTATIONS -STATEWISE</t>
  </si>
  <si>
    <t xml:space="preserve"> 2001-02</t>
  </si>
  <si>
    <t xml:space="preserve"> 2002-03</t>
  </si>
  <si>
    <t xml:space="preserve"> 2003-04 </t>
  </si>
  <si>
    <t xml:space="preserve"> 2004-05</t>
  </si>
  <si>
    <t xml:space="preserve"> 2005-06 </t>
  </si>
  <si>
    <t xml:space="preserve"> 2006-07 </t>
  </si>
  <si>
    <t xml:space="preserve"> 2007-08</t>
  </si>
  <si>
    <t>..</t>
  </si>
  <si>
    <t>(Production in '000 Tonne)</t>
  </si>
  <si>
    <t>2009-10</t>
  </si>
  <si>
    <t>2010-11</t>
  </si>
  <si>
    <t xml:space="preserve">Source : Indian Horticulture Database, 2011, National Horticulture Board, </t>
  </si>
  <si>
    <t xml:space="preserve">Table 9.7 - AREA AND PRODUCTION OF PLANTATIONS </t>
  </si>
  <si>
    <t>Year</t>
  </si>
  <si>
    <t>State/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</si>
</sst>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_)"/>
    <numFmt numFmtId="174" formatCode="0.0_)"/>
    <numFmt numFmtId="175" formatCode="0.0"/>
    <numFmt numFmtId="176" formatCode="0.000"/>
    <numFmt numFmtId="177" formatCode="0.0;[Red]0.0"/>
    <numFmt numFmtId="178" formatCode="0.000;[Red]0.000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left"/>
      <protection/>
    </xf>
    <xf numFmtId="37" fontId="3" fillId="33" borderId="10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>
      <alignment/>
    </xf>
    <xf numFmtId="175" fontId="2" fillId="34" borderId="0" xfId="0" applyNumberFormat="1" applyFont="1" applyFill="1" applyAlignment="1">
      <alignment/>
    </xf>
    <xf numFmtId="175" fontId="2" fillId="34" borderId="0" xfId="0" applyNumberFormat="1" applyFont="1" applyFill="1" applyAlignment="1">
      <alignment horizontal="right"/>
    </xf>
    <xf numFmtId="175" fontId="2" fillId="34" borderId="0" xfId="0" applyNumberFormat="1" applyFont="1" applyFill="1" applyAlignment="1" applyProtection="1">
      <alignment horizontal="right"/>
      <protection/>
    </xf>
    <xf numFmtId="0" fontId="2" fillId="34" borderId="0" xfId="0" applyFont="1" applyFill="1" applyAlignment="1" applyProtection="1">
      <alignment horizontal="left"/>
      <protection/>
    </xf>
    <xf numFmtId="175" fontId="2" fillId="34" borderId="0" xfId="55" applyNumberFormat="1" applyFont="1" applyFill="1" applyBorder="1">
      <alignment/>
      <protection/>
    </xf>
    <xf numFmtId="0" fontId="2" fillId="35" borderId="0" xfId="0" applyFont="1" applyFill="1" applyAlignment="1">
      <alignment/>
    </xf>
    <xf numFmtId="175" fontId="2" fillId="35" borderId="0" xfId="0" applyNumberFormat="1" applyFont="1" applyFill="1" applyAlignment="1">
      <alignment/>
    </xf>
    <xf numFmtId="175" fontId="2" fillId="35" borderId="0" xfId="0" applyNumberFormat="1" applyFont="1" applyFill="1" applyAlignment="1">
      <alignment horizontal="right"/>
    </xf>
    <xf numFmtId="175" fontId="2" fillId="35" borderId="0" xfId="0" applyNumberFormat="1" applyFont="1" applyFill="1" applyAlignment="1" applyProtection="1">
      <alignment horizontal="right"/>
      <protection/>
    </xf>
    <xf numFmtId="0" fontId="2" fillId="35" borderId="0" xfId="0" applyFont="1" applyFill="1" applyAlignment="1" applyProtection="1">
      <alignment horizontal="left"/>
      <protection/>
    </xf>
    <xf numFmtId="0" fontId="2" fillId="35" borderId="10" xfId="0" applyFont="1" applyFill="1" applyBorder="1" applyAlignment="1" applyProtection="1">
      <alignment horizontal="left"/>
      <protection/>
    </xf>
    <xf numFmtId="175" fontId="2" fillId="35" borderId="10" xfId="0" applyNumberFormat="1" applyFont="1" applyFill="1" applyBorder="1" applyAlignment="1">
      <alignment/>
    </xf>
    <xf numFmtId="175" fontId="2" fillId="35" borderId="10" xfId="0" applyNumberFormat="1" applyFont="1" applyFill="1" applyBorder="1" applyAlignment="1">
      <alignment horizontal="right"/>
    </xf>
    <xf numFmtId="175" fontId="2" fillId="35" borderId="10" xfId="55" applyNumberFormat="1" applyFont="1" applyFill="1" applyBorder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/>
      <protection/>
    </xf>
    <xf numFmtId="0" fontId="3" fillId="33" borderId="11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/>
    </xf>
    <xf numFmtId="37" fontId="3" fillId="33" borderId="12" xfId="0" applyNumberFormat="1" applyFont="1" applyFill="1" applyBorder="1" applyAlignment="1" applyProtection="1">
      <alignment horizontal="center"/>
      <protection/>
    </xf>
    <xf numFmtId="37" fontId="3" fillId="33" borderId="13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37" fontId="3" fillId="33" borderId="11" xfId="0" applyNumberFormat="1" applyFont="1" applyFill="1" applyBorder="1" applyAlignment="1" applyProtection="1">
      <alignment horizontal="center"/>
      <protection/>
    </xf>
    <xf numFmtId="37" fontId="3" fillId="33" borderId="14" xfId="0" applyNumberFormat="1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4" borderId="0" xfId="0" applyFont="1" applyFill="1" applyAlignment="1" applyProtection="1">
      <alignment horizontal="left"/>
      <protection/>
    </xf>
    <xf numFmtId="175" fontId="2" fillId="34" borderId="0" xfId="0" applyNumberFormat="1" applyFont="1" applyFill="1" applyBorder="1" applyAlignment="1">
      <alignment/>
    </xf>
    <xf numFmtId="175" fontId="3" fillId="34" borderId="0" xfId="0" applyNumberFormat="1" applyFont="1" applyFill="1" applyAlignment="1" applyProtection="1">
      <alignment horizontal="right"/>
      <protection/>
    </xf>
    <xf numFmtId="175" fontId="3" fillId="34" borderId="0" xfId="0" applyNumberFormat="1" applyFont="1" applyFill="1" applyAlignment="1">
      <alignment/>
    </xf>
    <xf numFmtId="175" fontId="2" fillId="34" borderId="0" xfId="55" applyNumberFormat="1" applyFont="1" applyFill="1" applyBorder="1" applyAlignment="1">
      <alignment horizontal="right"/>
      <protection/>
    </xf>
    <xf numFmtId="0" fontId="2" fillId="34" borderId="0" xfId="0" applyFont="1" applyFill="1" applyBorder="1" applyAlignment="1" applyProtection="1">
      <alignment horizontal="left"/>
      <protection/>
    </xf>
    <xf numFmtId="175" fontId="3" fillId="34" borderId="0" xfId="0" applyNumberFormat="1" applyFont="1" applyFill="1" applyBorder="1" applyAlignment="1" applyProtection="1">
      <alignment horizontal="right"/>
      <protection/>
    </xf>
    <xf numFmtId="175" fontId="2" fillId="35" borderId="0" xfId="55" applyNumberFormat="1" applyFont="1" applyFill="1" applyBorder="1">
      <alignment/>
      <protection/>
    </xf>
    <xf numFmtId="175" fontId="2" fillId="35" borderId="0" xfId="0" applyNumberFormat="1" applyFont="1" applyFill="1" applyBorder="1" applyAlignment="1">
      <alignment/>
    </xf>
    <xf numFmtId="175" fontId="3" fillId="35" borderId="0" xfId="0" applyNumberFormat="1" applyFont="1" applyFill="1" applyAlignment="1" applyProtection="1">
      <alignment horizontal="right"/>
      <protection/>
    </xf>
    <xf numFmtId="175" fontId="3" fillId="35" borderId="0" xfId="0" applyNumberFormat="1" applyFont="1" applyFill="1" applyAlignment="1">
      <alignment/>
    </xf>
    <xf numFmtId="175" fontId="2" fillId="35" borderId="0" xfId="55" applyNumberFormat="1" applyFont="1" applyFill="1" applyBorder="1" applyAlignment="1">
      <alignment horizontal="right"/>
      <protection/>
    </xf>
    <xf numFmtId="175" fontId="3" fillId="35" borderId="0" xfId="55" applyNumberFormat="1" applyFont="1" applyFill="1" applyBorder="1">
      <alignment/>
      <protection/>
    </xf>
    <xf numFmtId="0" fontId="3" fillId="35" borderId="0" xfId="0" applyFont="1" applyFill="1" applyAlignment="1" applyProtection="1">
      <alignment horizontal="left"/>
      <protection/>
    </xf>
    <xf numFmtId="0" fontId="3" fillId="35" borderId="10" xfId="0" applyFont="1" applyFill="1" applyBorder="1" applyAlignment="1">
      <alignment/>
    </xf>
    <xf numFmtId="175" fontId="3" fillId="35" borderId="10" xfId="0" applyNumberFormat="1" applyFont="1" applyFill="1" applyBorder="1" applyAlignment="1">
      <alignment/>
    </xf>
    <xf numFmtId="175" fontId="3" fillId="35" borderId="10" xfId="0" applyNumberFormat="1" applyFont="1" applyFill="1" applyBorder="1" applyAlignment="1" applyProtection="1">
      <alignment horizontal="right"/>
      <protection/>
    </xf>
    <xf numFmtId="37" fontId="3" fillId="33" borderId="10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>
      <alignment/>
    </xf>
    <xf numFmtId="175" fontId="2" fillId="34" borderId="14" xfId="0" applyNumberFormat="1" applyFont="1" applyFill="1" applyBorder="1" applyAlignment="1" applyProtection="1">
      <alignment horizontal="right"/>
      <protection/>
    </xf>
    <xf numFmtId="175" fontId="2" fillId="34" borderId="0" xfId="0" applyNumberFormat="1" applyFont="1" applyFill="1" applyBorder="1" applyAlignment="1" applyProtection="1">
      <alignment horizontal="right"/>
      <protection/>
    </xf>
    <xf numFmtId="175" fontId="2" fillId="34" borderId="11" xfId="0" applyNumberFormat="1" applyFont="1" applyFill="1" applyBorder="1" applyAlignment="1" applyProtection="1">
      <alignment horizontal="right"/>
      <protection/>
    </xf>
    <xf numFmtId="175" fontId="2" fillId="35" borderId="14" xfId="55" applyNumberFormat="1" applyFont="1" applyFill="1" applyBorder="1">
      <alignment/>
      <protection/>
    </xf>
    <xf numFmtId="175" fontId="2" fillId="35" borderId="11" xfId="55" applyNumberFormat="1" applyFont="1" applyFill="1" applyBorder="1">
      <alignment/>
      <protection/>
    </xf>
    <xf numFmtId="175" fontId="2" fillId="34" borderId="14" xfId="55" applyNumberFormat="1" applyFont="1" applyFill="1" applyBorder="1" applyAlignment="1">
      <alignment horizontal="right"/>
      <protection/>
    </xf>
    <xf numFmtId="175" fontId="2" fillId="34" borderId="11" xfId="55" applyNumberFormat="1" applyFont="1" applyFill="1" applyBorder="1" applyAlignment="1">
      <alignment horizontal="right"/>
      <protection/>
    </xf>
    <xf numFmtId="175" fontId="2" fillId="35" borderId="14" xfId="55" applyNumberFormat="1" applyFont="1" applyFill="1" applyBorder="1" applyAlignment="1">
      <alignment horizontal="right"/>
      <protection/>
    </xf>
    <xf numFmtId="175" fontId="2" fillId="35" borderId="11" xfId="55" applyNumberFormat="1" applyFont="1" applyFill="1" applyBorder="1" applyAlignment="1">
      <alignment horizontal="right"/>
      <protection/>
    </xf>
    <xf numFmtId="175" fontId="2" fillId="34" borderId="14" xfId="55" applyNumberFormat="1" applyFont="1" applyFill="1" applyBorder="1">
      <alignment/>
      <protection/>
    </xf>
    <xf numFmtId="175" fontId="2" fillId="34" borderId="11" xfId="55" applyNumberFormat="1" applyFont="1" applyFill="1" applyBorder="1">
      <alignment/>
      <protection/>
    </xf>
    <xf numFmtId="175" fontId="2" fillId="35" borderId="14" xfId="0" applyNumberFormat="1" applyFont="1" applyFill="1" applyBorder="1" applyAlignment="1" applyProtection="1">
      <alignment horizontal="right"/>
      <protection/>
    </xf>
    <xf numFmtId="175" fontId="2" fillId="35" borderId="0" xfId="0" applyNumberFormat="1" applyFont="1" applyFill="1" applyBorder="1" applyAlignment="1" applyProtection="1">
      <alignment horizontal="right"/>
      <protection/>
    </xf>
    <xf numFmtId="175" fontId="2" fillId="35" borderId="11" xfId="0" applyNumberFormat="1" applyFont="1" applyFill="1" applyBorder="1" applyAlignment="1" applyProtection="1">
      <alignment horizontal="right"/>
      <protection/>
    </xf>
    <xf numFmtId="175" fontId="3" fillId="35" borderId="13" xfId="0" applyNumberFormat="1" applyFont="1" applyFill="1" applyBorder="1" applyAlignment="1">
      <alignment/>
    </xf>
    <xf numFmtId="175" fontId="3" fillId="35" borderId="12" xfId="0" applyNumberFormat="1" applyFont="1" applyFill="1" applyBorder="1" applyAlignment="1">
      <alignment/>
    </xf>
    <xf numFmtId="175" fontId="2" fillId="34" borderId="14" xfId="0" applyNumberFormat="1" applyFont="1" applyFill="1" applyBorder="1" applyAlignment="1">
      <alignment/>
    </xf>
    <xf numFmtId="175" fontId="2" fillId="35" borderId="14" xfId="0" applyNumberFormat="1" applyFont="1" applyFill="1" applyBorder="1" applyAlignment="1">
      <alignment/>
    </xf>
    <xf numFmtId="175" fontId="2" fillId="35" borderId="11" xfId="0" applyNumberFormat="1" applyFont="1" applyFill="1" applyBorder="1" applyAlignment="1">
      <alignment/>
    </xf>
    <xf numFmtId="175" fontId="2" fillId="34" borderId="11" xfId="0" applyNumberFormat="1" applyFont="1" applyFill="1" applyBorder="1" applyAlignment="1">
      <alignment/>
    </xf>
    <xf numFmtId="0" fontId="2" fillId="36" borderId="0" xfId="0" applyFont="1" applyFill="1" applyAlignment="1">
      <alignment/>
    </xf>
    <xf numFmtId="175" fontId="2" fillId="36" borderId="0" xfId="0" applyNumberFormat="1" applyFont="1" applyFill="1" applyAlignment="1">
      <alignment horizontal="right"/>
    </xf>
    <xf numFmtId="175" fontId="2" fillId="36" borderId="0" xfId="0" applyNumberFormat="1" applyFont="1" applyFill="1" applyAlignment="1">
      <alignment/>
    </xf>
    <xf numFmtId="49" fontId="4" fillId="33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left"/>
      <protection/>
    </xf>
    <xf numFmtId="37" fontId="3" fillId="33" borderId="10" xfId="0" applyNumberFormat="1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right" wrapText="1"/>
    </xf>
    <xf numFmtId="0" fontId="3" fillId="33" borderId="15" xfId="0" applyFont="1" applyFill="1" applyBorder="1" applyAlignment="1" applyProtection="1">
      <alignment horizontal="center" wrapText="1"/>
      <protection/>
    </xf>
    <xf numFmtId="0" fontId="3" fillId="33" borderId="16" xfId="0" applyFont="1" applyFill="1" applyBorder="1" applyAlignment="1" applyProtection="1">
      <alignment horizontal="center" wrapText="1"/>
      <protection/>
    </xf>
    <xf numFmtId="0" fontId="3" fillId="33" borderId="17" xfId="0" applyFont="1" applyFill="1" applyBorder="1" applyAlignment="1" applyProtection="1">
      <alignment horizontal="center" wrapText="1"/>
      <protection/>
    </xf>
    <xf numFmtId="0" fontId="0" fillId="33" borderId="16" xfId="0" applyFont="1" applyFill="1" applyBorder="1" applyAlignment="1">
      <alignment horizontal="center"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7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right"/>
    </xf>
    <xf numFmtId="37" fontId="3" fillId="33" borderId="10" xfId="0" applyNumberFormat="1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8"/>
  <sheetViews>
    <sheetView showGridLines="0" tabSelected="1" view="pageBreakPreview" zoomScaleSheetLayoutView="100" zoomScalePageLayoutView="0" workbookViewId="0" topLeftCell="A1">
      <pane ySplit="1" topLeftCell="A44" activePane="bottomLeft" state="frozen"/>
      <selection pane="topLeft" activeCell="A1" sqref="A1"/>
      <selection pane="bottomLeft" activeCell="F9" sqref="F9:G9"/>
    </sheetView>
  </sheetViews>
  <sheetFormatPr defaultColWidth="9.625" defaultRowHeight="12.75"/>
  <cols>
    <col min="1" max="1" width="14.625" style="2" customWidth="1"/>
    <col min="2" max="3" width="7.625" style="2" customWidth="1"/>
    <col min="4" max="5" width="7.375" style="2" customWidth="1"/>
    <col min="6" max="7" width="7.25390625" style="2" customWidth="1"/>
    <col min="8" max="9" width="8.125" style="2" customWidth="1"/>
    <col min="10" max="11" width="7.375" style="2" customWidth="1"/>
    <col min="12" max="13" width="9.125" style="2" customWidth="1"/>
    <col min="14" max="15" width="7.50390625" style="2" customWidth="1"/>
    <col min="16" max="17" width="8.375" style="2" customWidth="1"/>
    <col min="18" max="19" width="6.75390625" style="2" customWidth="1"/>
    <col min="20" max="20" width="8.25390625" style="2" customWidth="1"/>
    <col min="21" max="21" width="11.75390625" style="2" customWidth="1"/>
    <col min="22" max="24" width="6.625" style="2" customWidth="1"/>
    <col min="25" max="32" width="9.625" style="2" customWidth="1"/>
    <col min="33" max="33" width="50.625" style="2" customWidth="1"/>
    <col min="34" max="34" width="9.625" style="2" customWidth="1"/>
    <col min="35" max="35" width="50.625" style="2" customWidth="1"/>
    <col min="36" max="16384" width="9.625" style="2" customWidth="1"/>
  </cols>
  <sheetData>
    <row r="1" spans="1:24" ht="12.75">
      <c r="A1" s="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  <c r="U1" s="28"/>
      <c r="V1" s="26"/>
      <c r="W1" s="26"/>
      <c r="X1" s="26"/>
    </row>
    <row r="2" spans="1:21" ht="15.75">
      <c r="A2" s="81" t="s">
        <v>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5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ht="15.75">
      <c r="A4" s="82" t="s">
        <v>53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ht="12.75">
      <c r="A5" s="89" t="s">
        <v>22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ht="12.75">
      <c r="A6" s="90" t="s">
        <v>62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21" ht="12.75">
      <c r="A7" s="6"/>
      <c r="B7" s="86" t="s">
        <v>49</v>
      </c>
      <c r="C7" s="87"/>
      <c r="D7" s="87"/>
      <c r="E7" s="88"/>
      <c r="F7" s="86" t="s">
        <v>50</v>
      </c>
      <c r="G7" s="87"/>
      <c r="H7" s="87"/>
      <c r="I7" s="88"/>
      <c r="J7" s="94" t="s">
        <v>51</v>
      </c>
      <c r="K7" s="95"/>
      <c r="L7" s="95"/>
      <c r="M7" s="96"/>
      <c r="N7" s="86" t="s">
        <v>52</v>
      </c>
      <c r="O7" s="87"/>
      <c r="P7" s="87"/>
      <c r="Q7" s="88"/>
      <c r="R7" s="87" t="s">
        <v>48</v>
      </c>
      <c r="S7" s="87"/>
      <c r="T7" s="87"/>
      <c r="U7" s="88"/>
    </row>
    <row r="8" spans="1:21" ht="10.5" customHeight="1">
      <c r="A8" s="7" t="s">
        <v>68</v>
      </c>
      <c r="B8" s="92"/>
      <c r="C8" s="93"/>
      <c r="D8" s="93"/>
      <c r="E8" s="29"/>
      <c r="F8" s="92"/>
      <c r="G8" s="93"/>
      <c r="H8" s="93"/>
      <c r="I8" s="29"/>
      <c r="J8" s="92"/>
      <c r="K8" s="93"/>
      <c r="L8" s="93"/>
      <c r="M8" s="29"/>
      <c r="N8" s="92"/>
      <c r="O8" s="93"/>
      <c r="P8" s="93"/>
      <c r="Q8" s="29"/>
      <c r="R8" s="93"/>
      <c r="S8" s="93"/>
      <c r="T8" s="93"/>
      <c r="U8" s="30"/>
    </row>
    <row r="9" spans="1:21" ht="12.75">
      <c r="A9" s="7" t="s">
        <v>0</v>
      </c>
      <c r="B9" s="85" t="s">
        <v>23</v>
      </c>
      <c r="C9" s="83"/>
      <c r="D9" s="83" t="s">
        <v>24</v>
      </c>
      <c r="E9" s="84"/>
      <c r="F9" s="85" t="s">
        <v>23</v>
      </c>
      <c r="G9" s="83"/>
      <c r="H9" s="83" t="s">
        <v>24</v>
      </c>
      <c r="I9" s="84"/>
      <c r="J9" s="85" t="s">
        <v>23</v>
      </c>
      <c r="K9" s="83"/>
      <c r="L9" s="83" t="s">
        <v>24</v>
      </c>
      <c r="M9" s="84"/>
      <c r="N9" s="85" t="s">
        <v>23</v>
      </c>
      <c r="O9" s="83"/>
      <c r="P9" s="83" t="s">
        <v>24</v>
      </c>
      <c r="Q9" s="84"/>
      <c r="R9" s="83" t="s">
        <v>23</v>
      </c>
      <c r="S9" s="83"/>
      <c r="T9" s="83" t="s">
        <v>24</v>
      </c>
      <c r="U9" s="84"/>
    </row>
    <row r="10" spans="1:21" ht="12.75">
      <c r="A10" s="8"/>
      <c r="B10" s="32" t="s">
        <v>63</v>
      </c>
      <c r="C10" s="9" t="s">
        <v>64</v>
      </c>
      <c r="D10" s="9" t="s">
        <v>63</v>
      </c>
      <c r="E10" s="31" t="s">
        <v>64</v>
      </c>
      <c r="F10" s="32" t="s">
        <v>63</v>
      </c>
      <c r="G10" s="9" t="s">
        <v>64</v>
      </c>
      <c r="H10" s="9" t="s">
        <v>63</v>
      </c>
      <c r="I10" s="31" t="s">
        <v>64</v>
      </c>
      <c r="J10" s="32" t="s">
        <v>63</v>
      </c>
      <c r="K10" s="9" t="s">
        <v>64</v>
      </c>
      <c r="L10" s="9" t="s">
        <v>63</v>
      </c>
      <c r="M10" s="31" t="s">
        <v>64</v>
      </c>
      <c r="N10" s="32" t="s">
        <v>63</v>
      </c>
      <c r="O10" s="9" t="s">
        <v>64</v>
      </c>
      <c r="P10" s="9" t="s">
        <v>63</v>
      </c>
      <c r="Q10" s="31" t="s">
        <v>64</v>
      </c>
      <c r="R10" s="9" t="s">
        <v>63</v>
      </c>
      <c r="S10" s="9" t="s">
        <v>64</v>
      </c>
      <c r="T10" s="9" t="s">
        <v>63</v>
      </c>
      <c r="U10" s="31" t="s">
        <v>64</v>
      </c>
    </row>
    <row r="11" spans="1:21" ht="12.75">
      <c r="A11" s="7" t="s">
        <v>1</v>
      </c>
      <c r="B11" s="35">
        <v>2</v>
      </c>
      <c r="C11" s="33">
        <v>3</v>
      </c>
      <c r="D11" s="33">
        <v>4</v>
      </c>
      <c r="E11" s="34">
        <v>5</v>
      </c>
      <c r="F11" s="35">
        <v>6</v>
      </c>
      <c r="G11" s="33">
        <v>7</v>
      </c>
      <c r="H11" s="33">
        <v>8</v>
      </c>
      <c r="I11" s="34">
        <v>9</v>
      </c>
      <c r="J11" s="35">
        <v>10</v>
      </c>
      <c r="K11" s="33">
        <v>11</v>
      </c>
      <c r="L11" s="33">
        <v>12</v>
      </c>
      <c r="M11" s="34">
        <v>13</v>
      </c>
      <c r="N11" s="35">
        <v>14</v>
      </c>
      <c r="O11" s="33">
        <v>15</v>
      </c>
      <c r="P11" s="33">
        <v>16</v>
      </c>
      <c r="Q11" s="34">
        <v>17</v>
      </c>
      <c r="R11" s="33">
        <v>18</v>
      </c>
      <c r="S11" s="33">
        <v>19</v>
      </c>
      <c r="T11" s="33">
        <v>20</v>
      </c>
      <c r="U11" s="36">
        <v>21</v>
      </c>
    </row>
    <row r="12" spans="1:21" ht="12.75">
      <c r="A12" s="8"/>
      <c r="B12" s="32"/>
      <c r="C12" s="9"/>
      <c r="D12" s="9"/>
      <c r="E12" s="31"/>
      <c r="F12" s="32"/>
      <c r="G12" s="9"/>
      <c r="H12" s="9"/>
      <c r="I12" s="31"/>
      <c r="J12" s="32"/>
      <c r="K12" s="9"/>
      <c r="L12" s="9"/>
      <c r="M12" s="31"/>
      <c r="N12" s="32"/>
      <c r="O12" s="9"/>
      <c r="P12" s="9"/>
      <c r="Q12" s="31"/>
      <c r="R12" s="9"/>
      <c r="S12" s="9"/>
      <c r="T12" s="9"/>
      <c r="U12" s="37"/>
    </row>
    <row r="13" spans="1:21" ht="12.75">
      <c r="A13" s="38" t="s">
        <v>2</v>
      </c>
      <c r="B13" s="58"/>
      <c r="C13" s="59"/>
      <c r="D13" s="59"/>
      <c r="E13" s="60"/>
      <c r="F13" s="58"/>
      <c r="G13" s="59"/>
      <c r="H13" s="59"/>
      <c r="I13" s="60"/>
      <c r="J13" s="74"/>
      <c r="K13" s="39"/>
      <c r="L13" s="59"/>
      <c r="M13" s="60"/>
      <c r="N13" s="58"/>
      <c r="O13" s="59"/>
      <c r="P13" s="59"/>
      <c r="Q13" s="60"/>
      <c r="R13" s="14"/>
      <c r="S13" s="14"/>
      <c r="T13" s="14"/>
      <c r="U13" s="11"/>
    </row>
    <row r="14" spans="1:21" s="17" customFormat="1" ht="12.75">
      <c r="A14" s="21" t="s">
        <v>3</v>
      </c>
      <c r="B14" s="61">
        <v>183</v>
      </c>
      <c r="C14" s="45">
        <v>183</v>
      </c>
      <c r="D14" s="45">
        <v>99</v>
      </c>
      <c r="E14" s="62">
        <v>107</v>
      </c>
      <c r="F14" s="61">
        <v>0.25</v>
      </c>
      <c r="G14" s="45">
        <v>0.3</v>
      </c>
      <c r="H14" s="45">
        <v>0.19</v>
      </c>
      <c r="I14" s="62">
        <v>0.2</v>
      </c>
      <c r="J14" s="61">
        <v>17</v>
      </c>
      <c r="K14" s="45">
        <v>17.5</v>
      </c>
      <c r="L14" s="45">
        <v>2.7</v>
      </c>
      <c r="M14" s="62">
        <v>3</v>
      </c>
      <c r="N14" s="75">
        <v>104</v>
      </c>
      <c r="O14" s="46">
        <v>104</v>
      </c>
      <c r="P14" s="46">
        <v>667</v>
      </c>
      <c r="Q14" s="76">
        <v>667</v>
      </c>
      <c r="R14" s="47">
        <f>+B14+F14+J14+N14</f>
        <v>304.25</v>
      </c>
      <c r="S14" s="47">
        <f>SUM(C14,G14,K14,O14)</f>
        <v>304.8</v>
      </c>
      <c r="T14" s="47">
        <f>+D14+H14+L14+P14</f>
        <v>768.89</v>
      </c>
      <c r="U14" s="48">
        <f>SUM(E14,I14,M14,Q14)</f>
        <v>777.2</v>
      </c>
    </row>
    <row r="15" spans="1:21" ht="12.75">
      <c r="A15" s="15" t="s">
        <v>27</v>
      </c>
      <c r="B15" s="63" t="s">
        <v>4</v>
      </c>
      <c r="C15" s="42" t="s">
        <v>4</v>
      </c>
      <c r="D15" s="42" t="s">
        <v>4</v>
      </c>
      <c r="E15" s="64" t="s">
        <v>4</v>
      </c>
      <c r="F15" s="63" t="s">
        <v>4</v>
      </c>
      <c r="G15" s="42" t="s">
        <v>4</v>
      </c>
      <c r="H15" s="42" t="s">
        <v>4</v>
      </c>
      <c r="I15" s="64" t="s">
        <v>4</v>
      </c>
      <c r="J15" s="63" t="s">
        <v>4</v>
      </c>
      <c r="K15" s="42" t="s">
        <v>4</v>
      </c>
      <c r="L15" s="42" t="s">
        <v>4</v>
      </c>
      <c r="M15" s="64" t="s">
        <v>4</v>
      </c>
      <c r="N15" s="63" t="s">
        <v>4</v>
      </c>
      <c r="O15" s="42" t="s">
        <v>4</v>
      </c>
      <c r="P15" s="42" t="s">
        <v>4</v>
      </c>
      <c r="Q15" s="64" t="s">
        <v>4</v>
      </c>
      <c r="R15" s="42" t="s">
        <v>4</v>
      </c>
      <c r="S15" s="40">
        <f aca="true" t="shared" si="0" ref="S15:S52">SUM(C15,G15,K15,O15)</f>
        <v>0</v>
      </c>
      <c r="T15" s="42" t="s">
        <v>4</v>
      </c>
      <c r="U15" s="41">
        <f aca="true" t="shared" si="1" ref="U15:U52">SUM(E15,I15,M15,Q15)</f>
        <v>0</v>
      </c>
    </row>
    <row r="16" spans="1:21" s="17" customFormat="1" ht="12.75">
      <c r="A16" s="21" t="s">
        <v>28</v>
      </c>
      <c r="B16" s="65" t="s">
        <v>4</v>
      </c>
      <c r="C16" s="49" t="s">
        <v>4</v>
      </c>
      <c r="D16" s="49" t="s">
        <v>4</v>
      </c>
      <c r="E16" s="66" t="s">
        <v>4</v>
      </c>
      <c r="F16" s="61">
        <v>69.97</v>
      </c>
      <c r="G16" s="45">
        <v>70</v>
      </c>
      <c r="H16" s="45">
        <v>62.7</v>
      </c>
      <c r="I16" s="62">
        <v>62.7</v>
      </c>
      <c r="J16" s="65" t="s">
        <v>4</v>
      </c>
      <c r="K16" s="49" t="s">
        <v>4</v>
      </c>
      <c r="L16" s="49" t="s">
        <v>4</v>
      </c>
      <c r="M16" s="66" t="s">
        <v>4</v>
      </c>
      <c r="N16" s="75">
        <v>18.8</v>
      </c>
      <c r="O16" s="46">
        <v>18.8</v>
      </c>
      <c r="P16" s="49" t="s">
        <v>4</v>
      </c>
      <c r="Q16" s="66">
        <v>101</v>
      </c>
      <c r="R16" s="47">
        <f>+B16+F16+J16+N16</f>
        <v>88.77</v>
      </c>
      <c r="S16" s="47">
        <f t="shared" si="0"/>
        <v>88.8</v>
      </c>
      <c r="T16" s="47">
        <f aca="true" t="shared" si="2" ref="T16:T41">+D16+H16+L16+P16</f>
        <v>62.7</v>
      </c>
      <c r="U16" s="48">
        <f t="shared" si="1"/>
        <v>163.7</v>
      </c>
    </row>
    <row r="17" spans="1:21" ht="12.75">
      <c r="A17" s="15" t="s">
        <v>29</v>
      </c>
      <c r="B17" s="63" t="s">
        <v>4</v>
      </c>
      <c r="C17" s="42" t="s">
        <v>4</v>
      </c>
      <c r="D17" s="42" t="s">
        <v>4</v>
      </c>
      <c r="E17" s="64" t="s">
        <v>4</v>
      </c>
      <c r="F17" s="63" t="s">
        <v>4</v>
      </c>
      <c r="G17" s="42" t="s">
        <v>4</v>
      </c>
      <c r="H17" s="42" t="s">
        <v>4</v>
      </c>
      <c r="I17" s="64" t="s">
        <v>4</v>
      </c>
      <c r="J17" s="63" t="s">
        <v>4</v>
      </c>
      <c r="K17" s="42" t="s">
        <v>4</v>
      </c>
      <c r="L17" s="42" t="s">
        <v>4</v>
      </c>
      <c r="M17" s="64" t="s">
        <v>4</v>
      </c>
      <c r="N17" s="63" t="s">
        <v>4</v>
      </c>
      <c r="O17" s="42" t="s">
        <v>4</v>
      </c>
      <c r="P17" s="42" t="s">
        <v>4</v>
      </c>
      <c r="Q17" s="64" t="s">
        <v>4</v>
      </c>
      <c r="R17" s="42" t="s">
        <v>4</v>
      </c>
      <c r="S17" s="40">
        <f t="shared" si="0"/>
        <v>0</v>
      </c>
      <c r="T17" s="42" t="s">
        <v>4</v>
      </c>
      <c r="U17" s="41">
        <f t="shared" si="1"/>
        <v>0</v>
      </c>
    </row>
    <row r="18" spans="1:21" s="17" customFormat="1" ht="12.75">
      <c r="A18" s="21" t="s">
        <v>46</v>
      </c>
      <c r="B18" s="65">
        <v>33</v>
      </c>
      <c r="C18" s="49">
        <v>33</v>
      </c>
      <c r="D18" s="49">
        <v>17</v>
      </c>
      <c r="E18" s="66">
        <v>19</v>
      </c>
      <c r="F18" s="65" t="s">
        <v>4</v>
      </c>
      <c r="G18" s="49" t="s">
        <v>4</v>
      </c>
      <c r="H18" s="49" t="s">
        <v>4</v>
      </c>
      <c r="I18" s="66" t="s">
        <v>4</v>
      </c>
      <c r="J18" s="65" t="s">
        <v>4</v>
      </c>
      <c r="K18" s="49" t="s">
        <v>4</v>
      </c>
      <c r="L18" s="49" t="s">
        <v>4</v>
      </c>
      <c r="M18" s="66" t="s">
        <v>4</v>
      </c>
      <c r="N18" s="65" t="s">
        <v>4</v>
      </c>
      <c r="O18" s="49">
        <v>0.7</v>
      </c>
      <c r="P18" s="49" t="s">
        <v>4</v>
      </c>
      <c r="Q18" s="66">
        <v>6.3</v>
      </c>
      <c r="R18" s="47">
        <f>+B18+F18+J18+N18</f>
        <v>33</v>
      </c>
      <c r="S18" s="47">
        <f t="shared" si="0"/>
        <v>33.7</v>
      </c>
      <c r="T18" s="47">
        <f t="shared" si="2"/>
        <v>17</v>
      </c>
      <c r="U18" s="48">
        <f t="shared" si="1"/>
        <v>25.3</v>
      </c>
    </row>
    <row r="19" spans="1:21" ht="12.75">
      <c r="A19" s="15" t="s">
        <v>5</v>
      </c>
      <c r="B19" s="67">
        <v>55</v>
      </c>
      <c r="C19" s="16">
        <v>56</v>
      </c>
      <c r="D19" s="16">
        <v>26</v>
      </c>
      <c r="E19" s="68">
        <v>24</v>
      </c>
      <c r="F19" s="67">
        <v>1.85</v>
      </c>
      <c r="G19" s="16">
        <v>1.9</v>
      </c>
      <c r="H19" s="16">
        <v>2.78</v>
      </c>
      <c r="I19" s="68">
        <v>2.8</v>
      </c>
      <c r="J19" s="63" t="s">
        <v>4</v>
      </c>
      <c r="K19" s="42" t="s">
        <v>4</v>
      </c>
      <c r="L19" s="42" t="s">
        <v>4</v>
      </c>
      <c r="M19" s="64" t="s">
        <v>4</v>
      </c>
      <c r="N19" s="74">
        <v>25.6</v>
      </c>
      <c r="O19" s="39">
        <v>25.6</v>
      </c>
      <c r="P19" s="42" t="s">
        <v>4</v>
      </c>
      <c r="Q19" s="64">
        <v>88</v>
      </c>
      <c r="R19" s="40">
        <f>+B19+F19+J19+N19</f>
        <v>82.45</v>
      </c>
      <c r="S19" s="40">
        <f t="shared" si="0"/>
        <v>83.5</v>
      </c>
      <c r="T19" s="40">
        <f t="shared" si="2"/>
        <v>28.78</v>
      </c>
      <c r="U19" s="41">
        <f t="shared" si="1"/>
        <v>114.8</v>
      </c>
    </row>
    <row r="20" spans="1:21" s="17" customFormat="1" ht="12.75">
      <c r="A20" s="21" t="s">
        <v>30</v>
      </c>
      <c r="B20" s="65" t="s">
        <v>4</v>
      </c>
      <c r="C20" s="49">
        <v>7.1</v>
      </c>
      <c r="D20" s="49" t="s">
        <v>4</v>
      </c>
      <c r="E20" s="66">
        <v>21.3</v>
      </c>
      <c r="F20" s="65" t="s">
        <v>4</v>
      </c>
      <c r="G20" s="49" t="s">
        <v>4</v>
      </c>
      <c r="H20" s="49" t="s">
        <v>4</v>
      </c>
      <c r="I20" s="66" t="s">
        <v>4</v>
      </c>
      <c r="J20" s="65" t="s">
        <v>4</v>
      </c>
      <c r="K20" s="49" t="s">
        <v>4</v>
      </c>
      <c r="L20" s="49" t="s">
        <v>4</v>
      </c>
      <c r="M20" s="66" t="s">
        <v>4</v>
      </c>
      <c r="N20" s="75">
        <v>16</v>
      </c>
      <c r="O20" s="46">
        <v>16</v>
      </c>
      <c r="P20" s="49" t="s">
        <v>4</v>
      </c>
      <c r="Q20" s="66">
        <v>108</v>
      </c>
      <c r="R20" s="47">
        <f>+B20+F20+J20+N20</f>
        <v>16</v>
      </c>
      <c r="S20" s="47">
        <f t="shared" si="0"/>
        <v>23.1</v>
      </c>
      <c r="T20" s="49" t="s">
        <v>4</v>
      </c>
      <c r="U20" s="48">
        <f t="shared" si="1"/>
        <v>129.3</v>
      </c>
    </row>
    <row r="21" spans="1:21" ht="12.75">
      <c r="A21" s="15" t="s">
        <v>6</v>
      </c>
      <c r="B21" s="63" t="s">
        <v>4</v>
      </c>
      <c r="C21" s="42" t="s">
        <v>4</v>
      </c>
      <c r="D21" s="42" t="s">
        <v>4</v>
      </c>
      <c r="E21" s="64" t="s">
        <v>4</v>
      </c>
      <c r="F21" s="63" t="s">
        <v>4</v>
      </c>
      <c r="G21" s="42" t="s">
        <v>4</v>
      </c>
      <c r="H21" s="42" t="s">
        <v>4</v>
      </c>
      <c r="I21" s="64" t="s">
        <v>4</v>
      </c>
      <c r="J21" s="63" t="s">
        <v>4</v>
      </c>
      <c r="K21" s="42" t="s">
        <v>4</v>
      </c>
      <c r="L21" s="42" t="s">
        <v>4</v>
      </c>
      <c r="M21" s="64" t="s">
        <v>4</v>
      </c>
      <c r="N21" s="63" t="s">
        <v>4</v>
      </c>
      <c r="O21" s="42" t="s">
        <v>4</v>
      </c>
      <c r="P21" s="42" t="s">
        <v>4</v>
      </c>
      <c r="Q21" s="64" t="s">
        <v>4</v>
      </c>
      <c r="R21" s="42" t="s">
        <v>4</v>
      </c>
      <c r="S21" s="40">
        <f t="shared" si="0"/>
        <v>0</v>
      </c>
      <c r="T21" s="42" t="s">
        <v>4</v>
      </c>
      <c r="U21" s="41">
        <f t="shared" si="1"/>
        <v>0</v>
      </c>
    </row>
    <row r="22" spans="1:21" s="17" customFormat="1" ht="12.75">
      <c r="A22" s="21" t="s">
        <v>31</v>
      </c>
      <c r="B22" s="65" t="s">
        <v>4</v>
      </c>
      <c r="C22" s="49" t="s">
        <v>4</v>
      </c>
      <c r="D22" s="49" t="s">
        <v>4</v>
      </c>
      <c r="E22" s="66" t="s">
        <v>4</v>
      </c>
      <c r="F22" s="65" t="s">
        <v>4</v>
      </c>
      <c r="G22" s="49" t="s">
        <v>4</v>
      </c>
      <c r="H22" s="49" t="s">
        <v>4</v>
      </c>
      <c r="I22" s="66" t="s">
        <v>4</v>
      </c>
      <c r="J22" s="65" t="s">
        <v>4</v>
      </c>
      <c r="K22" s="49" t="s">
        <v>4</v>
      </c>
      <c r="L22" s="49" t="s">
        <v>4</v>
      </c>
      <c r="M22" s="66" t="s">
        <v>4</v>
      </c>
      <c r="N22" s="65" t="s">
        <v>4</v>
      </c>
      <c r="O22" s="49" t="s">
        <v>4</v>
      </c>
      <c r="P22" s="49" t="s">
        <v>4</v>
      </c>
      <c r="Q22" s="66" t="s">
        <v>4</v>
      </c>
      <c r="R22" s="49" t="s">
        <v>4</v>
      </c>
      <c r="S22" s="47">
        <f t="shared" si="0"/>
        <v>0</v>
      </c>
      <c r="T22" s="49" t="s">
        <v>4</v>
      </c>
      <c r="U22" s="48">
        <f t="shared" si="1"/>
        <v>0</v>
      </c>
    </row>
    <row r="23" spans="1:21" ht="12.75">
      <c r="A23" s="15" t="s">
        <v>7</v>
      </c>
      <c r="B23" s="63" t="s">
        <v>4</v>
      </c>
      <c r="C23" s="42" t="s">
        <v>4</v>
      </c>
      <c r="D23" s="42" t="s">
        <v>4</v>
      </c>
      <c r="E23" s="64" t="s">
        <v>4</v>
      </c>
      <c r="F23" s="63" t="s">
        <v>4</v>
      </c>
      <c r="G23" s="42" t="s">
        <v>4</v>
      </c>
      <c r="H23" s="42" t="s">
        <v>4</v>
      </c>
      <c r="I23" s="64" t="s">
        <v>4</v>
      </c>
      <c r="J23" s="63" t="s">
        <v>4</v>
      </c>
      <c r="K23" s="42" t="s">
        <v>4</v>
      </c>
      <c r="L23" s="42" t="s">
        <v>4</v>
      </c>
      <c r="M23" s="64" t="s">
        <v>4</v>
      </c>
      <c r="N23" s="63" t="s">
        <v>4</v>
      </c>
      <c r="O23" s="42" t="s">
        <v>4</v>
      </c>
      <c r="P23" s="42" t="s">
        <v>4</v>
      </c>
      <c r="Q23" s="64" t="s">
        <v>4</v>
      </c>
      <c r="R23" s="42" t="s">
        <v>4</v>
      </c>
      <c r="S23" s="40">
        <f t="shared" si="0"/>
        <v>0</v>
      </c>
      <c r="T23" s="42" t="s">
        <v>4</v>
      </c>
      <c r="U23" s="41">
        <f t="shared" si="1"/>
        <v>0</v>
      </c>
    </row>
    <row r="24" spans="1:21" s="17" customFormat="1" ht="12.75">
      <c r="A24" s="21" t="s">
        <v>32</v>
      </c>
      <c r="B24" s="65" t="s">
        <v>4</v>
      </c>
      <c r="C24" s="49" t="s">
        <v>4</v>
      </c>
      <c r="D24" s="49" t="s">
        <v>4</v>
      </c>
      <c r="E24" s="66" t="s">
        <v>4</v>
      </c>
      <c r="F24" s="65" t="s">
        <v>4</v>
      </c>
      <c r="G24" s="49" t="s">
        <v>4</v>
      </c>
      <c r="H24" s="49" t="s">
        <v>4</v>
      </c>
      <c r="I24" s="66" t="s">
        <v>4</v>
      </c>
      <c r="J24" s="65" t="s">
        <v>4</v>
      </c>
      <c r="K24" s="49" t="s">
        <v>4</v>
      </c>
      <c r="L24" s="49" t="s">
        <v>4</v>
      </c>
      <c r="M24" s="66" t="s">
        <v>4</v>
      </c>
      <c r="N24" s="65" t="s">
        <v>4</v>
      </c>
      <c r="O24" s="49" t="s">
        <v>4</v>
      </c>
      <c r="P24" s="49" t="s">
        <v>4</v>
      </c>
      <c r="Q24" s="66" t="s">
        <v>4</v>
      </c>
      <c r="R24" s="49" t="s">
        <v>4</v>
      </c>
      <c r="S24" s="47">
        <f t="shared" si="0"/>
        <v>0</v>
      </c>
      <c r="T24" s="49" t="s">
        <v>4</v>
      </c>
      <c r="U24" s="48">
        <f t="shared" si="1"/>
        <v>0</v>
      </c>
    </row>
    <row r="25" spans="1:21" ht="12.75">
      <c r="A25" s="15" t="s">
        <v>8</v>
      </c>
      <c r="B25" s="67">
        <v>118</v>
      </c>
      <c r="C25" s="16">
        <v>119</v>
      </c>
      <c r="D25" s="16">
        <v>53</v>
      </c>
      <c r="E25" s="68">
        <v>57</v>
      </c>
      <c r="F25" s="67">
        <v>184.5</v>
      </c>
      <c r="G25" s="16">
        <v>184.5</v>
      </c>
      <c r="H25" s="16">
        <v>224</v>
      </c>
      <c r="I25" s="68">
        <v>224</v>
      </c>
      <c r="J25" s="67">
        <v>9</v>
      </c>
      <c r="K25" s="16">
        <v>9.5</v>
      </c>
      <c r="L25" s="16">
        <v>3</v>
      </c>
      <c r="M25" s="68">
        <v>3.4</v>
      </c>
      <c r="N25" s="74">
        <v>419</v>
      </c>
      <c r="O25" s="39">
        <v>419</v>
      </c>
      <c r="P25" s="42" t="s">
        <v>4</v>
      </c>
      <c r="Q25" s="64">
        <v>1497</v>
      </c>
      <c r="R25" s="40">
        <f>+B25+F25+J25+N25</f>
        <v>730.5</v>
      </c>
      <c r="S25" s="40">
        <f t="shared" si="0"/>
        <v>732</v>
      </c>
      <c r="T25" s="40">
        <f t="shared" si="2"/>
        <v>280</v>
      </c>
      <c r="U25" s="41">
        <f t="shared" si="1"/>
        <v>1781.4</v>
      </c>
    </row>
    <row r="26" spans="1:21" s="17" customFormat="1" ht="12.75">
      <c r="A26" s="21" t="s">
        <v>9</v>
      </c>
      <c r="B26" s="61">
        <v>72</v>
      </c>
      <c r="C26" s="45">
        <v>78</v>
      </c>
      <c r="D26" s="45">
        <v>66</v>
      </c>
      <c r="E26" s="62">
        <v>71</v>
      </c>
      <c r="F26" s="61">
        <v>97.2</v>
      </c>
      <c r="G26" s="45">
        <v>97.2</v>
      </c>
      <c r="H26" s="45">
        <v>112.1</v>
      </c>
      <c r="I26" s="62">
        <v>112.1</v>
      </c>
      <c r="J26" s="61">
        <v>11</v>
      </c>
      <c r="K26" s="45">
        <v>11.6</v>
      </c>
      <c r="L26" s="45">
        <v>6.3</v>
      </c>
      <c r="M26" s="62">
        <v>7</v>
      </c>
      <c r="N26" s="75">
        <v>788</v>
      </c>
      <c r="O26" s="46">
        <v>788</v>
      </c>
      <c r="P26" s="49" t="s">
        <v>4</v>
      </c>
      <c r="Q26" s="66">
        <v>3992</v>
      </c>
      <c r="R26" s="47">
        <f>+B26+F26+J26+N26</f>
        <v>968.2</v>
      </c>
      <c r="S26" s="47">
        <f t="shared" si="0"/>
        <v>974.8</v>
      </c>
      <c r="T26" s="47">
        <f t="shared" si="2"/>
        <v>184.4</v>
      </c>
      <c r="U26" s="48">
        <f t="shared" si="1"/>
        <v>4182.1</v>
      </c>
    </row>
    <row r="27" spans="1:21" ht="12.75">
      <c r="A27" s="15" t="s">
        <v>16</v>
      </c>
      <c r="B27" s="63" t="s">
        <v>4</v>
      </c>
      <c r="C27" s="42" t="s">
        <v>4</v>
      </c>
      <c r="D27" s="42" t="s">
        <v>4</v>
      </c>
      <c r="E27" s="64" t="s">
        <v>4</v>
      </c>
      <c r="F27" s="63" t="s">
        <v>4</v>
      </c>
      <c r="G27" s="42" t="s">
        <v>4</v>
      </c>
      <c r="H27" s="42" t="s">
        <v>4</v>
      </c>
      <c r="I27" s="64" t="s">
        <v>4</v>
      </c>
      <c r="J27" s="63" t="s">
        <v>4</v>
      </c>
      <c r="K27" s="42" t="s">
        <v>4</v>
      </c>
      <c r="L27" s="42" t="s">
        <v>4</v>
      </c>
      <c r="M27" s="64" t="s">
        <v>4</v>
      </c>
      <c r="N27" s="63" t="s">
        <v>4</v>
      </c>
      <c r="O27" s="42" t="s">
        <v>4</v>
      </c>
      <c r="P27" s="42" t="s">
        <v>4</v>
      </c>
      <c r="Q27" s="64" t="s">
        <v>4</v>
      </c>
      <c r="R27" s="42" t="s">
        <v>4</v>
      </c>
      <c r="S27" s="40">
        <f t="shared" si="0"/>
        <v>0</v>
      </c>
      <c r="T27" s="42" t="s">
        <v>4</v>
      </c>
      <c r="U27" s="41">
        <f t="shared" si="1"/>
        <v>0</v>
      </c>
    </row>
    <row r="28" spans="1:21" s="17" customFormat="1" ht="12.75">
      <c r="A28" s="21" t="s">
        <v>19</v>
      </c>
      <c r="B28" s="61">
        <v>175</v>
      </c>
      <c r="C28" s="45">
        <v>181</v>
      </c>
      <c r="D28" s="45">
        <v>198</v>
      </c>
      <c r="E28" s="62">
        <v>208</v>
      </c>
      <c r="F28" s="61">
        <v>2.2</v>
      </c>
      <c r="G28" s="45">
        <v>2.2</v>
      </c>
      <c r="H28" s="45">
        <v>3.58</v>
      </c>
      <c r="I28" s="62">
        <v>3.6</v>
      </c>
      <c r="J28" s="65" t="s">
        <v>4</v>
      </c>
      <c r="K28" s="49" t="s">
        <v>4</v>
      </c>
      <c r="L28" s="49" t="s">
        <v>4</v>
      </c>
      <c r="M28" s="66" t="s">
        <v>4</v>
      </c>
      <c r="N28" s="75">
        <v>21</v>
      </c>
      <c r="O28" s="46">
        <v>21</v>
      </c>
      <c r="P28" s="49" t="s">
        <v>4</v>
      </c>
      <c r="Q28" s="66">
        <v>120</v>
      </c>
      <c r="R28" s="47">
        <f>+B28+F28+J28+N28</f>
        <v>198.2</v>
      </c>
      <c r="S28" s="47">
        <f t="shared" si="0"/>
        <v>204.2</v>
      </c>
      <c r="T28" s="47">
        <f t="shared" si="2"/>
        <v>201.58</v>
      </c>
      <c r="U28" s="48">
        <f t="shared" si="1"/>
        <v>331.6</v>
      </c>
    </row>
    <row r="29" spans="1:21" ht="12.75">
      <c r="A29" s="15" t="s">
        <v>33</v>
      </c>
      <c r="B29" s="63" t="s">
        <v>4</v>
      </c>
      <c r="C29" s="42" t="s">
        <v>4</v>
      </c>
      <c r="D29" s="42" t="s">
        <v>4</v>
      </c>
      <c r="E29" s="64" t="s">
        <v>4</v>
      </c>
      <c r="F29" s="63" t="s">
        <v>4</v>
      </c>
      <c r="G29" s="42" t="s">
        <v>4</v>
      </c>
      <c r="H29" s="42" t="s">
        <v>4</v>
      </c>
      <c r="I29" s="64" t="s">
        <v>4</v>
      </c>
      <c r="J29" s="63" t="s">
        <v>4</v>
      </c>
      <c r="K29" s="42" t="s">
        <v>4</v>
      </c>
      <c r="L29" s="42" t="s">
        <v>4</v>
      </c>
      <c r="M29" s="64" t="s">
        <v>4</v>
      </c>
      <c r="N29" s="63" t="s">
        <v>4</v>
      </c>
      <c r="O29" s="42" t="s">
        <v>4</v>
      </c>
      <c r="P29" s="42" t="s">
        <v>4</v>
      </c>
      <c r="Q29" s="64" t="s">
        <v>4</v>
      </c>
      <c r="R29" s="42" t="s">
        <v>4</v>
      </c>
      <c r="S29" s="40">
        <f t="shared" si="0"/>
        <v>0</v>
      </c>
      <c r="T29" s="42" t="s">
        <v>4</v>
      </c>
      <c r="U29" s="41">
        <f t="shared" si="1"/>
        <v>0</v>
      </c>
    </row>
    <row r="30" spans="1:21" s="17" customFormat="1" ht="12.75">
      <c r="A30" s="21" t="s">
        <v>17</v>
      </c>
      <c r="B30" s="65" t="s">
        <v>4</v>
      </c>
      <c r="C30" s="49" t="s">
        <v>4</v>
      </c>
      <c r="D30" s="49" t="s">
        <v>4</v>
      </c>
      <c r="E30" s="66" t="s">
        <v>4</v>
      </c>
      <c r="F30" s="61">
        <v>12.36</v>
      </c>
      <c r="G30" s="45">
        <v>12.4</v>
      </c>
      <c r="H30" s="45">
        <v>17.1</v>
      </c>
      <c r="I30" s="62">
        <v>17.1</v>
      </c>
      <c r="J30" s="65" t="s">
        <v>4</v>
      </c>
      <c r="K30" s="49" t="s">
        <v>4</v>
      </c>
      <c r="L30" s="49" t="s">
        <v>4</v>
      </c>
      <c r="M30" s="66" t="s">
        <v>4</v>
      </c>
      <c r="N30" s="65" t="s">
        <v>4</v>
      </c>
      <c r="O30" s="49" t="s">
        <v>4</v>
      </c>
      <c r="P30" s="49" t="s">
        <v>4</v>
      </c>
      <c r="Q30" s="66" t="s">
        <v>4</v>
      </c>
      <c r="R30" s="47">
        <f>+B30+F30+J30+N30</f>
        <v>12.36</v>
      </c>
      <c r="S30" s="47">
        <f t="shared" si="0"/>
        <v>12.4</v>
      </c>
      <c r="T30" s="47">
        <f t="shared" si="2"/>
        <v>17.1</v>
      </c>
      <c r="U30" s="48">
        <f t="shared" si="1"/>
        <v>17.1</v>
      </c>
    </row>
    <row r="31" spans="1:21" ht="12.75">
      <c r="A31" s="15" t="s">
        <v>10</v>
      </c>
      <c r="B31" s="63" t="s">
        <v>4</v>
      </c>
      <c r="C31" s="42" t="s">
        <v>4</v>
      </c>
      <c r="D31" s="42" t="s">
        <v>4</v>
      </c>
      <c r="E31" s="64" t="s">
        <v>4</v>
      </c>
      <c r="F31" s="67">
        <v>6.58</v>
      </c>
      <c r="G31" s="16">
        <v>6.6</v>
      </c>
      <c r="H31" s="16">
        <v>8.21</v>
      </c>
      <c r="I31" s="68">
        <v>8.2</v>
      </c>
      <c r="J31" s="63" t="s">
        <v>4</v>
      </c>
      <c r="K31" s="42" t="s">
        <v>4</v>
      </c>
      <c r="L31" s="42" t="s">
        <v>4</v>
      </c>
      <c r="M31" s="64" t="s">
        <v>4</v>
      </c>
      <c r="N31" s="63" t="s">
        <v>4</v>
      </c>
      <c r="O31" s="42" t="s">
        <v>4</v>
      </c>
      <c r="P31" s="42" t="s">
        <v>4</v>
      </c>
      <c r="Q31" s="64" t="s">
        <v>4</v>
      </c>
      <c r="R31" s="40">
        <f>+B31+F31+J31+N31</f>
        <v>6.58</v>
      </c>
      <c r="S31" s="40">
        <f t="shared" si="0"/>
        <v>6.6</v>
      </c>
      <c r="T31" s="40">
        <f t="shared" si="2"/>
        <v>8.21</v>
      </c>
      <c r="U31" s="41">
        <f t="shared" si="1"/>
        <v>8.2</v>
      </c>
    </row>
    <row r="32" spans="1:21" s="17" customFormat="1" ht="12.75">
      <c r="A32" s="21" t="s">
        <v>18</v>
      </c>
      <c r="B32" s="65" t="s">
        <v>4</v>
      </c>
      <c r="C32" s="49" t="s">
        <v>4</v>
      </c>
      <c r="D32" s="49" t="s">
        <v>4</v>
      </c>
      <c r="E32" s="66" t="s">
        <v>4</v>
      </c>
      <c r="F32" s="61">
        <v>0.2</v>
      </c>
      <c r="G32" s="45">
        <v>0.2</v>
      </c>
      <c r="H32" s="45">
        <v>1.3</v>
      </c>
      <c r="I32" s="62">
        <v>1.3</v>
      </c>
      <c r="J32" s="65" t="s">
        <v>4</v>
      </c>
      <c r="K32" s="49" t="s">
        <v>4</v>
      </c>
      <c r="L32" s="49" t="s">
        <v>4</v>
      </c>
      <c r="M32" s="66" t="s">
        <v>4</v>
      </c>
      <c r="N32" s="75">
        <v>0.9</v>
      </c>
      <c r="O32" s="46">
        <v>0.9</v>
      </c>
      <c r="P32" s="49" t="s">
        <v>4</v>
      </c>
      <c r="Q32" s="66">
        <v>0.3</v>
      </c>
      <c r="R32" s="47">
        <f>+B32+F32+J32+N32</f>
        <v>1.1</v>
      </c>
      <c r="S32" s="47">
        <f t="shared" si="0"/>
        <v>1.1</v>
      </c>
      <c r="T32" s="47">
        <f t="shared" si="2"/>
        <v>1.3</v>
      </c>
      <c r="U32" s="48">
        <f t="shared" si="1"/>
        <v>1.6</v>
      </c>
    </row>
    <row r="33" spans="1:21" ht="12.75">
      <c r="A33" s="15" t="s">
        <v>34</v>
      </c>
      <c r="B33" s="67">
        <v>143</v>
      </c>
      <c r="C33" s="16">
        <v>149</v>
      </c>
      <c r="D33" s="16">
        <v>84</v>
      </c>
      <c r="E33" s="68">
        <v>91</v>
      </c>
      <c r="F33" s="63" t="s">
        <v>4</v>
      </c>
      <c r="G33" s="42" t="s">
        <v>4</v>
      </c>
      <c r="H33" s="42" t="s">
        <v>4</v>
      </c>
      <c r="I33" s="64" t="s">
        <v>4</v>
      </c>
      <c r="J33" s="63" t="s">
        <v>4</v>
      </c>
      <c r="K33" s="42" t="s">
        <v>4</v>
      </c>
      <c r="L33" s="42" t="s">
        <v>4</v>
      </c>
      <c r="M33" s="64" t="s">
        <v>4</v>
      </c>
      <c r="N33" s="74">
        <v>51</v>
      </c>
      <c r="O33" s="39">
        <v>51</v>
      </c>
      <c r="P33" s="42" t="s">
        <v>4</v>
      </c>
      <c r="Q33" s="64">
        <v>190</v>
      </c>
      <c r="R33" s="40">
        <f>+B33+F33+J33+N33</f>
        <v>194</v>
      </c>
      <c r="S33" s="40">
        <f t="shared" si="0"/>
        <v>200</v>
      </c>
      <c r="T33" s="40">
        <f t="shared" si="2"/>
        <v>84</v>
      </c>
      <c r="U33" s="41">
        <f t="shared" si="1"/>
        <v>281</v>
      </c>
    </row>
    <row r="34" spans="1:21" s="17" customFormat="1" ht="12.75">
      <c r="A34" s="21" t="s">
        <v>35</v>
      </c>
      <c r="B34" s="65" t="s">
        <v>4</v>
      </c>
      <c r="C34" s="49" t="s">
        <v>4</v>
      </c>
      <c r="D34" s="49" t="s">
        <v>4</v>
      </c>
      <c r="E34" s="66" t="s">
        <v>4</v>
      </c>
      <c r="F34" s="65" t="s">
        <v>4</v>
      </c>
      <c r="G34" s="49" t="s">
        <v>4</v>
      </c>
      <c r="H34" s="49" t="s">
        <v>4</v>
      </c>
      <c r="I34" s="66" t="s">
        <v>4</v>
      </c>
      <c r="J34" s="65" t="s">
        <v>4</v>
      </c>
      <c r="K34" s="49" t="s">
        <v>4</v>
      </c>
      <c r="L34" s="49" t="s">
        <v>4</v>
      </c>
      <c r="M34" s="66" t="s">
        <v>4</v>
      </c>
      <c r="N34" s="65" t="s">
        <v>4</v>
      </c>
      <c r="O34" s="49" t="s">
        <v>4</v>
      </c>
      <c r="P34" s="49" t="s">
        <v>4</v>
      </c>
      <c r="Q34" s="66" t="s">
        <v>4</v>
      </c>
      <c r="R34" s="49" t="s">
        <v>4</v>
      </c>
      <c r="S34" s="47">
        <f t="shared" si="0"/>
        <v>0</v>
      </c>
      <c r="T34" s="49" t="s">
        <v>4</v>
      </c>
      <c r="U34" s="48">
        <f t="shared" si="1"/>
        <v>0</v>
      </c>
    </row>
    <row r="35" spans="1:21" ht="12.75">
      <c r="A35" s="15" t="s">
        <v>11</v>
      </c>
      <c r="B35" s="63" t="s">
        <v>4</v>
      </c>
      <c r="C35" s="42" t="s">
        <v>4</v>
      </c>
      <c r="D35" s="42" t="s">
        <v>4</v>
      </c>
      <c r="E35" s="64" t="s">
        <v>4</v>
      </c>
      <c r="F35" s="63" t="s">
        <v>4</v>
      </c>
      <c r="G35" s="42" t="s">
        <v>4</v>
      </c>
      <c r="H35" s="42" t="s">
        <v>4</v>
      </c>
      <c r="I35" s="64" t="s">
        <v>4</v>
      </c>
      <c r="J35" s="63" t="s">
        <v>4</v>
      </c>
      <c r="K35" s="42" t="s">
        <v>4</v>
      </c>
      <c r="L35" s="42" t="s">
        <v>4</v>
      </c>
      <c r="M35" s="64" t="s">
        <v>4</v>
      </c>
      <c r="N35" s="63" t="s">
        <v>4</v>
      </c>
      <c r="O35" s="42" t="s">
        <v>4</v>
      </c>
      <c r="P35" s="42" t="s">
        <v>4</v>
      </c>
      <c r="Q35" s="64" t="s">
        <v>4</v>
      </c>
      <c r="R35" s="42" t="s">
        <v>4</v>
      </c>
      <c r="S35" s="40">
        <f t="shared" si="0"/>
        <v>0</v>
      </c>
      <c r="T35" s="42" t="s">
        <v>4</v>
      </c>
      <c r="U35" s="41">
        <f t="shared" si="1"/>
        <v>0</v>
      </c>
    </row>
    <row r="36" spans="1:21" s="17" customFormat="1" ht="12.75">
      <c r="A36" s="21" t="s">
        <v>36</v>
      </c>
      <c r="B36" s="65" t="s">
        <v>4</v>
      </c>
      <c r="C36" s="49" t="s">
        <v>4</v>
      </c>
      <c r="D36" s="49" t="s">
        <v>4</v>
      </c>
      <c r="E36" s="66" t="s">
        <v>4</v>
      </c>
      <c r="F36" s="65" t="s">
        <v>4</v>
      </c>
      <c r="G36" s="49" t="s">
        <v>4</v>
      </c>
      <c r="H36" s="49" t="s">
        <v>4</v>
      </c>
      <c r="I36" s="66" t="s">
        <v>4</v>
      </c>
      <c r="J36" s="65" t="s">
        <v>4</v>
      </c>
      <c r="K36" s="49" t="s">
        <v>4</v>
      </c>
      <c r="L36" s="49" t="s">
        <v>4</v>
      </c>
      <c r="M36" s="66" t="s">
        <v>4</v>
      </c>
      <c r="N36" s="65" t="s">
        <v>4</v>
      </c>
      <c r="O36" s="49" t="s">
        <v>4</v>
      </c>
      <c r="P36" s="49" t="s">
        <v>4</v>
      </c>
      <c r="Q36" s="66" t="s">
        <v>4</v>
      </c>
      <c r="R36" s="49" t="s">
        <v>4</v>
      </c>
      <c r="S36" s="47">
        <f t="shared" si="0"/>
        <v>0</v>
      </c>
      <c r="T36" s="49" t="s">
        <v>4</v>
      </c>
      <c r="U36" s="48">
        <f t="shared" si="1"/>
        <v>0</v>
      </c>
    </row>
    <row r="37" spans="1:21" ht="12.75">
      <c r="A37" s="15" t="s">
        <v>12</v>
      </c>
      <c r="B37" s="67">
        <v>133</v>
      </c>
      <c r="C37" s="16">
        <v>135</v>
      </c>
      <c r="D37" s="16">
        <v>60</v>
      </c>
      <c r="E37" s="68">
        <v>65</v>
      </c>
      <c r="F37" s="67">
        <v>5.03</v>
      </c>
      <c r="G37" s="16">
        <v>5</v>
      </c>
      <c r="H37" s="16">
        <v>10.39</v>
      </c>
      <c r="I37" s="68">
        <v>10.4</v>
      </c>
      <c r="J37" s="67">
        <v>9.3</v>
      </c>
      <c r="K37" s="16">
        <v>17.9</v>
      </c>
      <c r="L37" s="16">
        <v>0.9</v>
      </c>
      <c r="M37" s="68">
        <v>1</v>
      </c>
      <c r="N37" s="74">
        <v>390</v>
      </c>
      <c r="O37" s="39">
        <v>390</v>
      </c>
      <c r="P37" s="42" t="s">
        <v>4</v>
      </c>
      <c r="Q37" s="64">
        <v>3692</v>
      </c>
      <c r="R37" s="40">
        <f>+B37+F37+J37+N37</f>
        <v>537.33</v>
      </c>
      <c r="S37" s="40">
        <f t="shared" si="0"/>
        <v>547.9</v>
      </c>
      <c r="T37" s="40">
        <f t="shared" si="2"/>
        <v>71.29</v>
      </c>
      <c r="U37" s="41">
        <f t="shared" si="1"/>
        <v>3768.4</v>
      </c>
    </row>
    <row r="38" spans="1:21" s="17" customFormat="1" ht="12.75">
      <c r="A38" s="21" t="s">
        <v>37</v>
      </c>
      <c r="B38" s="65" t="s">
        <v>4</v>
      </c>
      <c r="C38" s="49" t="s">
        <v>4</v>
      </c>
      <c r="D38" s="49" t="s">
        <v>4</v>
      </c>
      <c r="E38" s="66" t="s">
        <v>4</v>
      </c>
      <c r="F38" s="61">
        <v>4.4</v>
      </c>
      <c r="G38" s="45">
        <v>4.4</v>
      </c>
      <c r="H38" s="45">
        <v>8.4</v>
      </c>
      <c r="I38" s="62">
        <v>8.4</v>
      </c>
      <c r="J38" s="65" t="s">
        <v>4</v>
      </c>
      <c r="K38" s="49" t="s">
        <v>4</v>
      </c>
      <c r="L38" s="49" t="s">
        <v>4</v>
      </c>
      <c r="M38" s="66" t="s">
        <v>4</v>
      </c>
      <c r="N38" s="75">
        <v>5.8</v>
      </c>
      <c r="O38" s="46">
        <v>5.8</v>
      </c>
      <c r="P38" s="49" t="s">
        <v>4</v>
      </c>
      <c r="Q38" s="66">
        <v>8</v>
      </c>
      <c r="R38" s="47">
        <f>+B38+F38+J38+N38</f>
        <v>10.2</v>
      </c>
      <c r="S38" s="47">
        <f t="shared" si="0"/>
        <v>10.2</v>
      </c>
      <c r="T38" s="47">
        <f t="shared" si="2"/>
        <v>8.4</v>
      </c>
      <c r="U38" s="48">
        <f t="shared" si="1"/>
        <v>16.4</v>
      </c>
    </row>
    <row r="39" spans="1:21" ht="12.75">
      <c r="A39" s="15" t="s">
        <v>38</v>
      </c>
      <c r="B39" s="63" t="s">
        <v>4</v>
      </c>
      <c r="C39" s="42" t="s">
        <v>4</v>
      </c>
      <c r="D39" s="42" t="s">
        <v>4</v>
      </c>
      <c r="E39" s="64" t="s">
        <v>4</v>
      </c>
      <c r="F39" s="63" t="s">
        <v>4</v>
      </c>
      <c r="G39" s="42" t="s">
        <v>4</v>
      </c>
      <c r="H39" s="42" t="s">
        <v>4</v>
      </c>
      <c r="I39" s="64" t="s">
        <v>4</v>
      </c>
      <c r="J39" s="63" t="s">
        <v>4</v>
      </c>
      <c r="K39" s="42" t="s">
        <v>4</v>
      </c>
      <c r="L39" s="42" t="s">
        <v>4</v>
      </c>
      <c r="M39" s="64" t="s">
        <v>4</v>
      </c>
      <c r="N39" s="63" t="s">
        <v>4</v>
      </c>
      <c r="O39" s="42" t="s">
        <v>4</v>
      </c>
      <c r="P39" s="42" t="s">
        <v>4</v>
      </c>
      <c r="Q39" s="64" t="s">
        <v>4</v>
      </c>
      <c r="R39" s="42" t="s">
        <v>4</v>
      </c>
      <c r="S39" s="40">
        <f t="shared" si="0"/>
        <v>0</v>
      </c>
      <c r="T39" s="42" t="s">
        <v>4</v>
      </c>
      <c r="U39" s="41">
        <f t="shared" si="1"/>
        <v>0</v>
      </c>
    </row>
    <row r="40" spans="1:21" s="17" customFormat="1" ht="12.75">
      <c r="A40" s="21" t="s">
        <v>39</v>
      </c>
      <c r="B40" s="65" t="s">
        <v>4</v>
      </c>
      <c r="C40" s="49" t="s">
        <v>4</v>
      </c>
      <c r="D40" s="49" t="s">
        <v>4</v>
      </c>
      <c r="E40" s="66" t="s">
        <v>4</v>
      </c>
      <c r="F40" s="65" t="s">
        <v>4</v>
      </c>
      <c r="G40" s="49" t="s">
        <v>4</v>
      </c>
      <c r="H40" s="49" t="s">
        <v>4</v>
      </c>
      <c r="I40" s="66" t="s">
        <v>4</v>
      </c>
      <c r="J40" s="65" t="s">
        <v>4</v>
      </c>
      <c r="K40" s="49" t="s">
        <v>4</v>
      </c>
      <c r="L40" s="49" t="s">
        <v>4</v>
      </c>
      <c r="M40" s="66" t="s">
        <v>4</v>
      </c>
      <c r="N40" s="65" t="s">
        <v>4</v>
      </c>
      <c r="O40" s="49" t="s">
        <v>4</v>
      </c>
      <c r="P40" s="49" t="s">
        <v>4</v>
      </c>
      <c r="Q40" s="66" t="s">
        <v>4</v>
      </c>
      <c r="R40" s="49" t="s">
        <v>4</v>
      </c>
      <c r="S40" s="47">
        <f t="shared" si="0"/>
        <v>0</v>
      </c>
      <c r="T40" s="49" t="s">
        <v>4</v>
      </c>
      <c r="U40" s="48">
        <f t="shared" si="1"/>
        <v>0</v>
      </c>
    </row>
    <row r="41" spans="1:21" ht="12.75">
      <c r="A41" s="15" t="s">
        <v>40</v>
      </c>
      <c r="B41" s="67">
        <v>11</v>
      </c>
      <c r="C41" s="16">
        <v>11</v>
      </c>
      <c r="D41" s="16">
        <v>10</v>
      </c>
      <c r="E41" s="68">
        <v>11</v>
      </c>
      <c r="F41" s="67">
        <v>11.39</v>
      </c>
      <c r="G41" s="16">
        <v>11.4</v>
      </c>
      <c r="H41" s="16">
        <v>21.16</v>
      </c>
      <c r="I41" s="68">
        <v>21.2</v>
      </c>
      <c r="J41" s="63" t="s">
        <v>4</v>
      </c>
      <c r="K41" s="42" t="s">
        <v>4</v>
      </c>
      <c r="L41" s="42" t="s">
        <v>4</v>
      </c>
      <c r="M41" s="64" t="s">
        <v>4</v>
      </c>
      <c r="N41" s="74">
        <v>28.6</v>
      </c>
      <c r="O41" s="39">
        <v>28.6</v>
      </c>
      <c r="P41" s="42" t="s">
        <v>4</v>
      </c>
      <c r="Q41" s="64">
        <v>245</v>
      </c>
      <c r="R41" s="40">
        <f>+B41+F41+J41+N41</f>
        <v>50.99</v>
      </c>
      <c r="S41" s="40">
        <f t="shared" si="0"/>
        <v>51</v>
      </c>
      <c r="T41" s="40">
        <f t="shared" si="2"/>
        <v>31.16</v>
      </c>
      <c r="U41" s="41">
        <f t="shared" si="1"/>
        <v>277.2</v>
      </c>
    </row>
    <row r="42" spans="1:21" s="17" customFormat="1" ht="12.75">
      <c r="A42" s="21"/>
      <c r="B42" s="61"/>
      <c r="C42" s="45"/>
      <c r="D42" s="45"/>
      <c r="E42" s="62"/>
      <c r="F42" s="61"/>
      <c r="G42" s="45"/>
      <c r="H42" s="45"/>
      <c r="I42" s="62"/>
      <c r="J42" s="61"/>
      <c r="K42" s="45"/>
      <c r="L42" s="45"/>
      <c r="M42" s="62"/>
      <c r="N42" s="61"/>
      <c r="O42" s="45"/>
      <c r="P42" s="45"/>
      <c r="Q42" s="62"/>
      <c r="R42" s="50"/>
      <c r="S42" s="47">
        <f t="shared" si="0"/>
        <v>0</v>
      </c>
      <c r="T42" s="50"/>
      <c r="U42" s="48">
        <f t="shared" si="1"/>
        <v>0</v>
      </c>
    </row>
    <row r="43" spans="1:21" ht="12.75">
      <c r="A43" s="11"/>
      <c r="B43" s="58"/>
      <c r="C43" s="59"/>
      <c r="D43" s="59"/>
      <c r="E43" s="60"/>
      <c r="F43" s="58"/>
      <c r="G43" s="59"/>
      <c r="H43" s="59"/>
      <c r="I43" s="60"/>
      <c r="J43" s="74"/>
      <c r="K43" s="39"/>
      <c r="L43" s="59"/>
      <c r="M43" s="60"/>
      <c r="N43" s="58"/>
      <c r="O43" s="59"/>
      <c r="P43" s="59"/>
      <c r="Q43" s="60"/>
      <c r="R43" s="40"/>
      <c r="S43" s="40">
        <f t="shared" si="0"/>
        <v>0</v>
      </c>
      <c r="T43" s="40"/>
      <c r="U43" s="41">
        <f t="shared" si="1"/>
        <v>0</v>
      </c>
    </row>
    <row r="44" spans="1:21" s="17" customFormat="1" ht="12.75">
      <c r="A44" s="51" t="s">
        <v>13</v>
      </c>
      <c r="B44" s="69"/>
      <c r="C44" s="70"/>
      <c r="D44" s="70"/>
      <c r="E44" s="71"/>
      <c r="F44" s="69"/>
      <c r="G44" s="70"/>
      <c r="H44" s="70"/>
      <c r="I44" s="71"/>
      <c r="J44" s="75"/>
      <c r="K44" s="46"/>
      <c r="L44" s="70"/>
      <c r="M44" s="71"/>
      <c r="N44" s="69"/>
      <c r="O44" s="70"/>
      <c r="P44" s="70"/>
      <c r="Q44" s="71"/>
      <c r="R44" s="47"/>
      <c r="S44" s="47">
        <f t="shared" si="0"/>
        <v>0</v>
      </c>
      <c r="T44" s="47"/>
      <c r="U44" s="48">
        <f t="shared" si="1"/>
        <v>0</v>
      </c>
    </row>
    <row r="45" spans="1:21" ht="12.75">
      <c r="A45" s="15" t="s">
        <v>41</v>
      </c>
      <c r="B45" s="63" t="s">
        <v>4</v>
      </c>
      <c r="C45" s="42">
        <v>1.1</v>
      </c>
      <c r="D45" s="42" t="s">
        <v>4</v>
      </c>
      <c r="E45" s="64">
        <v>0.3</v>
      </c>
      <c r="F45" s="67">
        <v>4.1</v>
      </c>
      <c r="G45" s="16">
        <v>4.1</v>
      </c>
      <c r="H45" s="16">
        <v>6</v>
      </c>
      <c r="I45" s="68">
        <v>6</v>
      </c>
      <c r="J45" s="63" t="s">
        <v>4</v>
      </c>
      <c r="K45" s="42" t="s">
        <v>4</v>
      </c>
      <c r="L45" s="42" t="s">
        <v>4</v>
      </c>
      <c r="M45" s="64" t="s">
        <v>4</v>
      </c>
      <c r="N45" s="74">
        <v>21.7</v>
      </c>
      <c r="O45" s="39">
        <v>21.7</v>
      </c>
      <c r="P45" s="39">
        <v>56</v>
      </c>
      <c r="Q45" s="77">
        <v>65.4</v>
      </c>
      <c r="R45" s="40">
        <f>+B45+F45+J45+N45</f>
        <v>25.799999999999997</v>
      </c>
      <c r="S45" s="40">
        <f t="shared" si="0"/>
        <v>26.9</v>
      </c>
      <c r="T45" s="40">
        <f>+D45+H45+L45+P45</f>
        <v>62</v>
      </c>
      <c r="U45" s="41">
        <f t="shared" si="1"/>
        <v>71.7</v>
      </c>
    </row>
    <row r="46" spans="1:21" s="17" customFormat="1" ht="12.75">
      <c r="A46" s="21" t="s">
        <v>45</v>
      </c>
      <c r="B46" s="65" t="s">
        <v>4</v>
      </c>
      <c r="C46" s="49" t="s">
        <v>4</v>
      </c>
      <c r="D46" s="49" t="s">
        <v>4</v>
      </c>
      <c r="E46" s="66" t="s">
        <v>4</v>
      </c>
      <c r="F46" s="65" t="s">
        <v>4</v>
      </c>
      <c r="G46" s="49" t="s">
        <v>4</v>
      </c>
      <c r="H46" s="49" t="s">
        <v>4</v>
      </c>
      <c r="I46" s="66" t="s">
        <v>4</v>
      </c>
      <c r="J46" s="65" t="s">
        <v>4</v>
      </c>
      <c r="K46" s="49" t="s">
        <v>4</v>
      </c>
      <c r="L46" s="49" t="s">
        <v>4</v>
      </c>
      <c r="M46" s="66" t="s">
        <v>4</v>
      </c>
      <c r="N46" s="65" t="s">
        <v>4</v>
      </c>
      <c r="O46" s="49" t="s">
        <v>4</v>
      </c>
      <c r="P46" s="49" t="s">
        <v>4</v>
      </c>
      <c r="Q46" s="66" t="s">
        <v>4</v>
      </c>
      <c r="R46" s="49" t="s">
        <v>4</v>
      </c>
      <c r="S46" s="47">
        <f t="shared" si="0"/>
        <v>0</v>
      </c>
      <c r="T46" s="49" t="s">
        <v>4</v>
      </c>
      <c r="U46" s="48">
        <f t="shared" si="1"/>
        <v>0</v>
      </c>
    </row>
    <row r="47" spans="1:21" ht="12.75">
      <c r="A47" s="15" t="s">
        <v>42</v>
      </c>
      <c r="B47" s="63" t="s">
        <v>4</v>
      </c>
      <c r="C47" s="42" t="s">
        <v>4</v>
      </c>
      <c r="D47" s="42" t="s">
        <v>4</v>
      </c>
      <c r="E47" s="64" t="s">
        <v>4</v>
      </c>
      <c r="F47" s="63" t="s">
        <v>4</v>
      </c>
      <c r="G47" s="42" t="s">
        <v>4</v>
      </c>
      <c r="H47" s="42" t="s">
        <v>4</v>
      </c>
      <c r="I47" s="64" t="s">
        <v>4</v>
      </c>
      <c r="J47" s="63" t="s">
        <v>4</v>
      </c>
      <c r="K47" s="42" t="s">
        <v>4</v>
      </c>
      <c r="L47" s="42" t="s">
        <v>4</v>
      </c>
      <c r="M47" s="64" t="s">
        <v>4</v>
      </c>
      <c r="N47" s="63" t="s">
        <v>4</v>
      </c>
      <c r="O47" s="42" t="s">
        <v>4</v>
      </c>
      <c r="P47" s="42" t="s">
        <v>4</v>
      </c>
      <c r="Q47" s="64" t="s">
        <v>4</v>
      </c>
      <c r="R47" s="42" t="s">
        <v>4</v>
      </c>
      <c r="S47" s="40">
        <f t="shared" si="0"/>
        <v>0</v>
      </c>
      <c r="T47" s="42" t="s">
        <v>4</v>
      </c>
      <c r="U47" s="41">
        <f t="shared" si="1"/>
        <v>0</v>
      </c>
    </row>
    <row r="48" spans="1:21" s="17" customFormat="1" ht="12.75">
      <c r="A48" s="21" t="s">
        <v>43</v>
      </c>
      <c r="B48" s="65" t="s">
        <v>4</v>
      </c>
      <c r="C48" s="49" t="s">
        <v>4</v>
      </c>
      <c r="D48" s="49" t="s">
        <v>4</v>
      </c>
      <c r="E48" s="66" t="s">
        <v>4</v>
      </c>
      <c r="F48" s="65" t="s">
        <v>4</v>
      </c>
      <c r="G48" s="49" t="s">
        <v>4</v>
      </c>
      <c r="H48" s="49" t="s">
        <v>4</v>
      </c>
      <c r="I48" s="66" t="s">
        <v>4</v>
      </c>
      <c r="J48" s="65" t="s">
        <v>4</v>
      </c>
      <c r="K48" s="49" t="s">
        <v>4</v>
      </c>
      <c r="L48" s="49" t="s">
        <v>4</v>
      </c>
      <c r="M48" s="66" t="s">
        <v>4</v>
      </c>
      <c r="N48" s="65" t="s">
        <v>4</v>
      </c>
      <c r="O48" s="49" t="s">
        <v>4</v>
      </c>
      <c r="P48" s="49" t="s">
        <v>4</v>
      </c>
      <c r="Q48" s="66" t="s">
        <v>4</v>
      </c>
      <c r="R48" s="49" t="s">
        <v>4</v>
      </c>
      <c r="S48" s="47">
        <f t="shared" si="0"/>
        <v>0</v>
      </c>
      <c r="T48" s="49" t="s">
        <v>4</v>
      </c>
      <c r="U48" s="48">
        <f t="shared" si="1"/>
        <v>0</v>
      </c>
    </row>
    <row r="49" spans="1:21" ht="12.75">
      <c r="A49" s="15" t="s">
        <v>14</v>
      </c>
      <c r="B49" s="63" t="s">
        <v>4</v>
      </c>
      <c r="C49" s="42" t="s">
        <v>4</v>
      </c>
      <c r="D49" s="42" t="s">
        <v>4</v>
      </c>
      <c r="E49" s="64" t="s">
        <v>4</v>
      </c>
      <c r="F49" s="63" t="s">
        <v>4</v>
      </c>
      <c r="G49" s="42" t="s">
        <v>4</v>
      </c>
      <c r="H49" s="42" t="s">
        <v>4</v>
      </c>
      <c r="I49" s="64" t="s">
        <v>4</v>
      </c>
      <c r="J49" s="63" t="s">
        <v>4</v>
      </c>
      <c r="K49" s="42" t="s">
        <v>4</v>
      </c>
      <c r="L49" s="42" t="s">
        <v>4</v>
      </c>
      <c r="M49" s="64" t="s">
        <v>4</v>
      </c>
      <c r="N49" s="63" t="s">
        <v>4</v>
      </c>
      <c r="O49" s="42" t="s">
        <v>4</v>
      </c>
      <c r="P49" s="42" t="s">
        <v>4</v>
      </c>
      <c r="Q49" s="64" t="s">
        <v>4</v>
      </c>
      <c r="R49" s="42" t="s">
        <v>4</v>
      </c>
      <c r="S49" s="40">
        <f t="shared" si="0"/>
        <v>0</v>
      </c>
      <c r="T49" s="42" t="s">
        <v>4</v>
      </c>
      <c r="U49" s="41">
        <f t="shared" si="1"/>
        <v>0</v>
      </c>
    </row>
    <row r="50" spans="1:21" s="17" customFormat="1" ht="12.75">
      <c r="A50" s="21" t="s">
        <v>44</v>
      </c>
      <c r="B50" s="65" t="s">
        <v>4</v>
      </c>
      <c r="C50" s="49" t="s">
        <v>4</v>
      </c>
      <c r="D50" s="49" t="s">
        <v>4</v>
      </c>
      <c r="E50" s="66" t="s">
        <v>4</v>
      </c>
      <c r="F50" s="65" t="s">
        <v>4</v>
      </c>
      <c r="G50" s="49" t="s">
        <v>4</v>
      </c>
      <c r="H50" s="49" t="s">
        <v>4</v>
      </c>
      <c r="I50" s="66" t="s">
        <v>4</v>
      </c>
      <c r="J50" s="65" t="s">
        <v>4</v>
      </c>
      <c r="K50" s="49" t="s">
        <v>4</v>
      </c>
      <c r="L50" s="49" t="s">
        <v>4</v>
      </c>
      <c r="M50" s="66" t="s">
        <v>4</v>
      </c>
      <c r="N50" s="75">
        <v>2.7</v>
      </c>
      <c r="O50" s="46">
        <v>2.7</v>
      </c>
      <c r="P50" s="46">
        <v>40</v>
      </c>
      <c r="Q50" s="76">
        <v>40</v>
      </c>
      <c r="R50" s="47">
        <f>+B50+F50+J50+N50</f>
        <v>2.7</v>
      </c>
      <c r="S50" s="47">
        <f t="shared" si="0"/>
        <v>2.7</v>
      </c>
      <c r="T50" s="47">
        <f>+D50+H50+L50+P50</f>
        <v>40</v>
      </c>
      <c r="U50" s="48">
        <f t="shared" si="1"/>
        <v>40</v>
      </c>
    </row>
    <row r="51" spans="1:21" ht="12.75">
      <c r="A51" s="43" t="s">
        <v>20</v>
      </c>
      <c r="B51" s="63" t="s">
        <v>4</v>
      </c>
      <c r="C51" s="42" t="s">
        <v>4</v>
      </c>
      <c r="D51" s="42" t="s">
        <v>4</v>
      </c>
      <c r="E51" s="64" t="s">
        <v>4</v>
      </c>
      <c r="F51" s="67">
        <v>0.06</v>
      </c>
      <c r="G51" s="16">
        <v>0.1</v>
      </c>
      <c r="H51" s="16">
        <v>0.08</v>
      </c>
      <c r="I51" s="68">
        <v>0.1</v>
      </c>
      <c r="J51" s="63" t="s">
        <v>4</v>
      </c>
      <c r="K51" s="42" t="s">
        <v>4</v>
      </c>
      <c r="L51" s="42" t="s">
        <v>4</v>
      </c>
      <c r="M51" s="64" t="s">
        <v>4</v>
      </c>
      <c r="N51" s="74">
        <v>2.1</v>
      </c>
      <c r="O51" s="39">
        <v>2.1</v>
      </c>
      <c r="P51" s="39">
        <v>20</v>
      </c>
      <c r="Q51" s="77">
        <v>20</v>
      </c>
      <c r="R51" s="44">
        <f>+B51+F51+J51+N51</f>
        <v>2.16</v>
      </c>
      <c r="S51" s="40">
        <f t="shared" si="0"/>
        <v>2.2</v>
      </c>
      <c r="T51" s="44">
        <f>+D51+H51+L51+P51</f>
        <v>20.08</v>
      </c>
      <c r="U51" s="41">
        <f t="shared" si="1"/>
        <v>20.1</v>
      </c>
    </row>
    <row r="52" spans="1:21" s="17" customFormat="1" ht="12.75">
      <c r="A52" s="52" t="s">
        <v>48</v>
      </c>
      <c r="B52" s="72">
        <f>SUM(B14:B51)</f>
        <v>923</v>
      </c>
      <c r="C52" s="53">
        <f aca="true" t="shared" si="3" ref="C52:T52">SUM(C14:C51)</f>
        <v>953.2</v>
      </c>
      <c r="D52" s="53">
        <f t="shared" si="3"/>
        <v>613</v>
      </c>
      <c r="E52" s="73">
        <f t="shared" si="3"/>
        <v>674.5999999999999</v>
      </c>
      <c r="F52" s="72">
        <f t="shared" si="3"/>
        <v>400.0899999999999</v>
      </c>
      <c r="G52" s="53">
        <f t="shared" si="3"/>
        <v>400.29999999999995</v>
      </c>
      <c r="H52" s="53">
        <f t="shared" si="3"/>
        <v>477.98999999999995</v>
      </c>
      <c r="I52" s="73">
        <f t="shared" si="3"/>
        <v>478.09999999999997</v>
      </c>
      <c r="J52" s="72">
        <f t="shared" si="3"/>
        <v>46.3</v>
      </c>
      <c r="K52" s="53">
        <f t="shared" si="3"/>
        <v>56.5</v>
      </c>
      <c r="L52" s="53">
        <f t="shared" si="3"/>
        <v>12.9</v>
      </c>
      <c r="M52" s="73">
        <f t="shared" si="3"/>
        <v>14.4</v>
      </c>
      <c r="N52" s="72">
        <f t="shared" si="3"/>
        <v>1895.2</v>
      </c>
      <c r="O52" s="53">
        <f t="shared" si="3"/>
        <v>1895.8999999999999</v>
      </c>
      <c r="P52" s="53">
        <f t="shared" si="3"/>
        <v>783</v>
      </c>
      <c r="Q52" s="73">
        <f t="shared" si="3"/>
        <v>10840</v>
      </c>
      <c r="R52" s="53">
        <f t="shared" si="3"/>
        <v>3264.5899999999992</v>
      </c>
      <c r="S52" s="54">
        <f t="shared" si="0"/>
        <v>3305.8999999999996</v>
      </c>
      <c r="T52" s="53">
        <f t="shared" si="3"/>
        <v>1886.8899999999999</v>
      </c>
      <c r="U52" s="53">
        <f t="shared" si="1"/>
        <v>12007.1</v>
      </c>
    </row>
    <row r="53" spans="1:21" ht="12.75">
      <c r="A53" s="91" t="s">
        <v>65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</row>
    <row r="54" spans="1:21" ht="12.75">
      <c r="A54" s="91" t="s">
        <v>47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</row>
    <row r="55" spans="1:21" ht="12.7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</row>
    <row r="56" spans="1:21" ht="12.7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</row>
    <row r="57" spans="1:21" ht="12.7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</row>
    <row r="58" spans="1:21" ht="12.7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</row>
  </sheetData>
  <sheetProtection/>
  <mergeCells count="26">
    <mergeCell ref="A5:U5"/>
    <mergeCell ref="A6:U6"/>
    <mergeCell ref="A54:U54"/>
    <mergeCell ref="B8:D8"/>
    <mergeCell ref="F8:H8"/>
    <mergeCell ref="J8:L8"/>
    <mergeCell ref="N8:P8"/>
    <mergeCell ref="R8:T8"/>
    <mergeCell ref="A53:U53"/>
    <mergeCell ref="J7:M7"/>
    <mergeCell ref="N7:Q7"/>
    <mergeCell ref="R7:U7"/>
    <mergeCell ref="B9:C9"/>
    <mergeCell ref="D9:E9"/>
    <mergeCell ref="F9:G9"/>
    <mergeCell ref="H9:I9"/>
    <mergeCell ref="A2:U2"/>
    <mergeCell ref="A4:U4"/>
    <mergeCell ref="L9:M9"/>
    <mergeCell ref="N9:O9"/>
    <mergeCell ref="P9:Q9"/>
    <mergeCell ref="R9:S9"/>
    <mergeCell ref="T9:U9"/>
    <mergeCell ref="J9:K9"/>
    <mergeCell ref="B7:E7"/>
    <mergeCell ref="F7:I7"/>
  </mergeCells>
  <printOptions horizontalCentered="1"/>
  <pageMargins left="0.43" right="0.25" top="0.25" bottom="0" header="0" footer="0"/>
  <pageSetup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7"/>
  <sheetViews>
    <sheetView showGridLines="0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8" sqref="A8"/>
    </sheetView>
  </sheetViews>
  <sheetFormatPr defaultColWidth="9.625" defaultRowHeight="12.75"/>
  <cols>
    <col min="1" max="1" width="14.625" style="2" customWidth="1"/>
    <col min="2" max="2" width="8.125" style="2" customWidth="1"/>
    <col min="3" max="3" width="7.50390625" style="2" customWidth="1"/>
    <col min="4" max="4" width="7.625" style="2" customWidth="1"/>
    <col min="5" max="5" width="7.375" style="2" customWidth="1"/>
    <col min="6" max="6" width="7.25390625" style="2" customWidth="1"/>
    <col min="7" max="7" width="8.125" style="2" customWidth="1"/>
    <col min="8" max="8" width="7.375" style="2" customWidth="1"/>
    <col min="9" max="9" width="9.125" style="2" customWidth="1"/>
    <col min="10" max="10" width="7.50390625" style="2" customWidth="1"/>
    <col min="11" max="11" width="8.375" style="2" customWidth="1"/>
    <col min="12" max="12" width="6.75390625" style="2" customWidth="1"/>
    <col min="13" max="13" width="8.25390625" style="2" customWidth="1"/>
    <col min="14" max="17" width="6.625" style="2" customWidth="1"/>
    <col min="18" max="25" width="9.625" style="2" customWidth="1"/>
    <col min="26" max="26" width="50.625" style="2" customWidth="1"/>
    <col min="27" max="27" width="9.625" style="2" customWidth="1"/>
    <col min="28" max="28" width="50.625" style="2" customWidth="1"/>
    <col min="29" max="16384" width="9.625" style="2" customWidth="1"/>
  </cols>
  <sheetData>
    <row r="1" spans="1:14" ht="12.75">
      <c r="A1" s="1"/>
      <c r="M1" s="4"/>
      <c r="N1" s="3"/>
    </row>
    <row r="2" spans="1:13" ht="15.75">
      <c r="A2" s="81" t="s">
        <v>21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4" ht="15.75">
      <c r="A4" s="82" t="s">
        <v>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" t="s">
        <v>15</v>
      </c>
    </row>
    <row r="5" spans="1:13" ht="12.75">
      <c r="A5" s="102" t="s">
        <v>22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12.75">
      <c r="A6" s="104" t="s">
        <v>62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ht="12.75">
      <c r="A7" s="6"/>
      <c r="B7" s="98"/>
      <c r="C7" s="99"/>
      <c r="D7" s="98" t="s">
        <v>49</v>
      </c>
      <c r="E7" s="99"/>
      <c r="F7" s="98" t="s">
        <v>50</v>
      </c>
      <c r="G7" s="99"/>
      <c r="H7" s="95" t="s">
        <v>51</v>
      </c>
      <c r="I7" s="106"/>
      <c r="J7" s="87" t="s">
        <v>52</v>
      </c>
      <c r="K7" s="97"/>
      <c r="L7" s="98" t="s">
        <v>48</v>
      </c>
      <c r="M7" s="99"/>
    </row>
    <row r="8" spans="1:13" ht="10.5" customHeight="1">
      <c r="A8" s="7" t="s">
        <v>67</v>
      </c>
      <c r="B8" s="93"/>
      <c r="C8" s="93"/>
      <c r="D8" s="93" t="s">
        <v>25</v>
      </c>
      <c r="E8" s="93"/>
      <c r="F8" s="93" t="s">
        <v>25</v>
      </c>
      <c r="G8" s="93"/>
      <c r="H8" s="93" t="s">
        <v>25</v>
      </c>
      <c r="I8" s="93"/>
      <c r="J8" s="93" t="s">
        <v>25</v>
      </c>
      <c r="K8" s="93"/>
      <c r="L8" s="93" t="s">
        <v>25</v>
      </c>
      <c r="M8" s="93"/>
    </row>
    <row r="9" spans="1:13" ht="12.75">
      <c r="A9" s="7"/>
      <c r="B9" s="56"/>
      <c r="C9" s="56"/>
      <c r="D9" s="56" t="s">
        <v>23</v>
      </c>
      <c r="E9" s="56" t="s">
        <v>24</v>
      </c>
      <c r="F9" s="56" t="s">
        <v>23</v>
      </c>
      <c r="G9" s="56" t="s">
        <v>24</v>
      </c>
      <c r="H9" s="56" t="s">
        <v>23</v>
      </c>
      <c r="I9" s="56" t="s">
        <v>24</v>
      </c>
      <c r="J9" s="56" t="s">
        <v>23</v>
      </c>
      <c r="K9" s="56" t="s">
        <v>24</v>
      </c>
      <c r="L9" s="56" t="s">
        <v>23</v>
      </c>
      <c r="M9" s="56" t="s">
        <v>24</v>
      </c>
    </row>
    <row r="10" spans="1:13" ht="12.75">
      <c r="A10" s="8"/>
      <c r="B10" s="9"/>
      <c r="C10" s="9"/>
      <c r="D10" s="9"/>
      <c r="E10" s="9"/>
      <c r="F10" s="9"/>
      <c r="G10" s="9"/>
      <c r="H10" s="55"/>
      <c r="I10" s="55"/>
      <c r="J10" s="55"/>
      <c r="K10" s="55"/>
      <c r="L10" s="55"/>
      <c r="M10" s="55"/>
    </row>
    <row r="11" spans="1:13" ht="12.75">
      <c r="A11" s="7" t="s">
        <v>1</v>
      </c>
      <c r="B11" s="10"/>
      <c r="C11" s="10"/>
      <c r="D11" s="10">
        <v>2</v>
      </c>
      <c r="E11" s="10">
        <v>3</v>
      </c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  <c r="L11" s="10">
        <v>10</v>
      </c>
      <c r="M11" s="10">
        <v>11</v>
      </c>
    </row>
    <row r="12" spans="1:13" ht="12.7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2.75">
      <c r="A13" s="11" t="s">
        <v>54</v>
      </c>
      <c r="B13" s="12"/>
      <c r="C13" s="12"/>
      <c r="D13" s="12">
        <v>740</v>
      </c>
      <c r="E13" s="12">
        <v>460</v>
      </c>
      <c r="F13" s="12">
        <v>334.8</v>
      </c>
      <c r="G13" s="12">
        <v>409.3</v>
      </c>
      <c r="H13" s="13" t="s">
        <v>61</v>
      </c>
      <c r="I13" s="13" t="s">
        <v>61</v>
      </c>
      <c r="J13" s="13" t="s">
        <v>61</v>
      </c>
      <c r="K13" s="13" t="s">
        <v>61</v>
      </c>
      <c r="L13" s="14">
        <v>2984</v>
      </c>
      <c r="M13" s="14">
        <v>9697</v>
      </c>
    </row>
    <row r="14" spans="1:13" s="17" customFormat="1" ht="12.75">
      <c r="A14" s="17" t="s">
        <v>55</v>
      </c>
      <c r="B14" s="18"/>
      <c r="C14" s="18"/>
      <c r="D14" s="18">
        <v>740</v>
      </c>
      <c r="E14" s="18">
        <v>460</v>
      </c>
      <c r="F14" s="18">
        <v>334.8</v>
      </c>
      <c r="G14" s="18">
        <v>409.3</v>
      </c>
      <c r="H14" s="19" t="s">
        <v>61</v>
      </c>
      <c r="I14" s="19" t="s">
        <v>61</v>
      </c>
      <c r="J14" s="19" t="s">
        <v>61</v>
      </c>
      <c r="K14" s="19" t="s">
        <v>61</v>
      </c>
      <c r="L14" s="20">
        <v>2984</v>
      </c>
      <c r="M14" s="20">
        <v>9697</v>
      </c>
    </row>
    <row r="15" spans="1:13" ht="12.75">
      <c r="A15" s="11" t="s">
        <v>56</v>
      </c>
      <c r="B15" s="12"/>
      <c r="C15" s="12"/>
      <c r="D15" s="12">
        <v>780</v>
      </c>
      <c r="E15" s="12">
        <v>535</v>
      </c>
      <c r="F15" s="12">
        <v>365</v>
      </c>
      <c r="G15" s="12">
        <v>439.2</v>
      </c>
      <c r="H15" s="13" t="s">
        <v>61</v>
      </c>
      <c r="I15" s="13" t="s">
        <v>61</v>
      </c>
      <c r="J15" s="13" t="s">
        <v>61</v>
      </c>
      <c r="K15" s="13" t="s">
        <v>61</v>
      </c>
      <c r="L15" s="14">
        <v>3102</v>
      </c>
      <c r="M15" s="14">
        <v>13161</v>
      </c>
    </row>
    <row r="16" spans="1:13" s="17" customFormat="1" ht="12.75">
      <c r="A16" s="17" t="s">
        <v>57</v>
      </c>
      <c r="B16" s="18"/>
      <c r="C16" s="18"/>
      <c r="D16" s="18">
        <v>820</v>
      </c>
      <c r="E16" s="18">
        <v>544</v>
      </c>
      <c r="F16" s="18">
        <v>364.3</v>
      </c>
      <c r="G16" s="18">
        <v>452.7</v>
      </c>
      <c r="H16" s="19" t="s">
        <v>61</v>
      </c>
      <c r="I16" s="19" t="s">
        <v>61</v>
      </c>
      <c r="J16" s="19" t="s">
        <v>61</v>
      </c>
      <c r="K16" s="19" t="s">
        <v>61</v>
      </c>
      <c r="L16" s="20">
        <v>3147</v>
      </c>
      <c r="M16" s="20">
        <v>9835</v>
      </c>
    </row>
    <row r="17" spans="1:13" ht="12.75">
      <c r="A17" s="11" t="s">
        <v>58</v>
      </c>
      <c r="B17" s="12"/>
      <c r="C17" s="12"/>
      <c r="D17" s="12">
        <v>843</v>
      </c>
      <c r="E17" s="12">
        <v>579</v>
      </c>
      <c r="F17" s="12">
        <v>381.1</v>
      </c>
      <c r="G17" s="12">
        <v>483.1</v>
      </c>
      <c r="H17" s="13" t="s">
        <v>61</v>
      </c>
      <c r="I17" s="13" t="s">
        <v>61</v>
      </c>
      <c r="J17" s="13" t="s">
        <v>61</v>
      </c>
      <c r="K17" s="13" t="s">
        <v>61</v>
      </c>
      <c r="L17" s="14">
        <v>3283</v>
      </c>
      <c r="M17" s="14">
        <v>11263</v>
      </c>
    </row>
    <row r="18" spans="1:13" s="17" customFormat="1" ht="12.75">
      <c r="A18" s="17" t="s">
        <v>59</v>
      </c>
      <c r="B18" s="18"/>
      <c r="C18" s="18"/>
      <c r="D18" s="18">
        <v>854</v>
      </c>
      <c r="E18" s="18">
        <v>620</v>
      </c>
      <c r="F18" s="18">
        <v>382.7</v>
      </c>
      <c r="G18" s="18">
        <v>483.3</v>
      </c>
      <c r="H18" s="18">
        <f>L18-D18-F18-J18</f>
        <v>30.299999999999955</v>
      </c>
      <c r="I18" s="18">
        <f>M18-E18-G18-K18</f>
        <v>10.200000000000728</v>
      </c>
      <c r="J18" s="18">
        <v>1939.9</v>
      </c>
      <c r="K18" s="18">
        <v>10893.8</v>
      </c>
      <c r="L18" s="20">
        <v>3206.9</v>
      </c>
      <c r="M18" s="20">
        <v>12007.3</v>
      </c>
    </row>
    <row r="19" spans="1:13" ht="12.75">
      <c r="A19" s="11" t="s">
        <v>60</v>
      </c>
      <c r="B19" s="12"/>
      <c r="C19" s="12"/>
      <c r="D19" s="12">
        <v>868</v>
      </c>
      <c r="E19" s="12">
        <v>665</v>
      </c>
      <c r="F19" s="12">
        <v>386.6</v>
      </c>
      <c r="G19" s="12">
        <v>476</v>
      </c>
      <c r="H19" s="12">
        <v>31.8</v>
      </c>
      <c r="I19" s="12">
        <v>10.6</v>
      </c>
      <c r="J19" s="12">
        <v>1903.2</v>
      </c>
      <c r="K19" s="12">
        <v>10148.3</v>
      </c>
      <c r="L19" s="14">
        <f>+D19+F19+H19+J19</f>
        <v>3189.6</v>
      </c>
      <c r="M19" s="14">
        <f>+E19+G19+I19+K19+0.3</f>
        <v>11300.199999999999</v>
      </c>
    </row>
    <row r="20" spans="1:13" s="17" customFormat="1" ht="12.75">
      <c r="A20" s="21" t="s">
        <v>26</v>
      </c>
      <c r="B20" s="18"/>
      <c r="C20" s="19"/>
      <c r="D20" s="18">
        <v>893</v>
      </c>
      <c r="E20" s="18">
        <v>695</v>
      </c>
      <c r="F20" s="18">
        <v>387.1</v>
      </c>
      <c r="G20" s="18">
        <v>481.3</v>
      </c>
      <c r="H20" s="18">
        <v>34</v>
      </c>
      <c r="I20" s="18">
        <v>11.8</v>
      </c>
      <c r="J20" s="18">
        <v>1903.2</v>
      </c>
      <c r="K20" s="18">
        <v>10148.3</v>
      </c>
      <c r="L20" s="20">
        <v>3217.3</v>
      </c>
      <c r="M20" s="20">
        <v>11336.4</v>
      </c>
    </row>
    <row r="21" spans="1:13" ht="12.75">
      <c r="A21" s="15" t="s">
        <v>63</v>
      </c>
      <c r="B21" s="12"/>
      <c r="C21" s="13"/>
      <c r="D21" s="16">
        <v>923</v>
      </c>
      <c r="E21" s="16">
        <v>613</v>
      </c>
      <c r="F21" s="16">
        <v>400.09</v>
      </c>
      <c r="G21" s="16">
        <v>477.99</v>
      </c>
      <c r="H21" s="16">
        <v>46.3</v>
      </c>
      <c r="I21" s="16">
        <v>12.9</v>
      </c>
      <c r="J21" s="16">
        <v>1895.2</v>
      </c>
      <c r="K21" s="16">
        <v>10824.3</v>
      </c>
      <c r="L21" s="16">
        <f>D21+F21+H21+J21</f>
        <v>3264.59</v>
      </c>
      <c r="M21" s="16">
        <f>E21+G21+I21+K21</f>
        <v>11928.189999999999</v>
      </c>
    </row>
    <row r="22" spans="1:13" s="17" customFormat="1" ht="12.75">
      <c r="A22" s="22" t="s">
        <v>64</v>
      </c>
      <c r="B22" s="23"/>
      <c r="C22" s="24"/>
      <c r="D22" s="25">
        <v>953.2</v>
      </c>
      <c r="E22" s="25">
        <v>674.6</v>
      </c>
      <c r="F22" s="25">
        <v>400.3</v>
      </c>
      <c r="G22" s="25">
        <v>478.1</v>
      </c>
      <c r="H22" s="25">
        <v>56.5</v>
      </c>
      <c r="I22" s="25">
        <v>14.4</v>
      </c>
      <c r="J22" s="25">
        <v>1895.9</v>
      </c>
      <c r="K22" s="25">
        <v>10840</v>
      </c>
      <c r="L22" s="25">
        <f>SUM(D22,F22,H22,J22)</f>
        <v>3305.9</v>
      </c>
      <c r="M22" s="25">
        <f>SUM(E22,G22,I22,K22)</f>
        <v>12007.1</v>
      </c>
    </row>
    <row r="23" spans="1:13" ht="12.75">
      <c r="A23" s="78"/>
      <c r="B23" s="79"/>
      <c r="C23" s="79"/>
      <c r="D23" s="79"/>
      <c r="E23" s="79"/>
      <c r="F23" s="79"/>
      <c r="G23" s="79"/>
      <c r="H23" s="80"/>
      <c r="I23" s="79"/>
      <c r="J23" s="79"/>
      <c r="K23" s="79"/>
      <c r="L23" s="79"/>
      <c r="M23" s="79"/>
    </row>
    <row r="24" spans="1:13" ht="12.7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3" ht="12.75">
      <c r="A25" s="91" t="s">
        <v>65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</row>
    <row r="26" spans="1:13" ht="12.75">
      <c r="A26" s="91" t="s">
        <v>47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13" ht="12.7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</sheetData>
  <sheetProtection/>
  <mergeCells count="18">
    <mergeCell ref="A2:M2"/>
    <mergeCell ref="A4:M4"/>
    <mergeCell ref="A5:M5"/>
    <mergeCell ref="A6:M6"/>
    <mergeCell ref="B7:C7"/>
    <mergeCell ref="L7:M7"/>
    <mergeCell ref="H7:I7"/>
    <mergeCell ref="D7:E7"/>
    <mergeCell ref="A25:M25"/>
    <mergeCell ref="A26:M26"/>
    <mergeCell ref="B8:C8"/>
    <mergeCell ref="J8:K8"/>
    <mergeCell ref="H8:I8"/>
    <mergeCell ref="J7:K7"/>
    <mergeCell ref="F7:G7"/>
    <mergeCell ref="L8:M8"/>
    <mergeCell ref="D8:E8"/>
    <mergeCell ref="F8:G8"/>
  </mergeCells>
  <printOptions horizontalCentered="1"/>
  <pageMargins left="0.43" right="0.25" top="0.25" bottom="0" header="0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2010-07-22T09:53:22Z</cp:lastPrinted>
  <dcterms:created xsi:type="dcterms:W3CDTF">2001-02-24T01:55:02Z</dcterms:created>
  <dcterms:modified xsi:type="dcterms:W3CDTF">2012-12-19T09:23:30Z</dcterms:modified>
  <cp:category/>
  <cp:version/>
  <cp:contentType/>
  <cp:contentStatus/>
</cp:coreProperties>
</file>