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8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9.8'!$A$1:$M$33</definedName>
    <definedName name="Print_Area_MI" localSheetId="0">'T 9.8'!$A$1:$G$33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<sst xmlns="http://schemas.openxmlformats.org/spreadsheetml/2006/main" count="44" uniqueCount="32">
  <si>
    <t>HORTICULTURE</t>
  </si>
  <si>
    <t>Ministry of Agriculture</t>
  </si>
  <si>
    <t>2007-08</t>
  </si>
  <si>
    <t>Total</t>
  </si>
  <si>
    <t>Products</t>
  </si>
  <si>
    <t>Qty</t>
  </si>
  <si>
    <t>Value</t>
  </si>
  <si>
    <t>Fruit and Vegetables Seeds</t>
  </si>
  <si>
    <t>Floriculture</t>
  </si>
  <si>
    <t>Fresh Onions</t>
  </si>
  <si>
    <t>Other Fresh Vegetables</t>
  </si>
  <si>
    <t>Dried Nuts (Walnuts)</t>
  </si>
  <si>
    <t>Fresh Mangoes</t>
  </si>
  <si>
    <t>Fresh Grapes</t>
  </si>
  <si>
    <t>Other Fresh Fruits</t>
  </si>
  <si>
    <t>Dried and Preserved Vegetables</t>
  </si>
  <si>
    <t>Mango Pulp</t>
  </si>
  <si>
    <t xml:space="preserve"> Other Processed Fruits and Vegetables</t>
  </si>
  <si>
    <t>I.  Floriculture &amp; Seed</t>
  </si>
  <si>
    <t>II. Fresh Fruits &amp; Vegetables</t>
  </si>
  <si>
    <t>III. Processed Fruits and Vegetables</t>
  </si>
  <si>
    <t>Grand Total (I+II+III)</t>
  </si>
  <si>
    <t>Table 9.8  -  EXPORT OF HORTICULTURE PRODUCE IN INDIA</t>
  </si>
  <si>
    <t>2008-09</t>
  </si>
  <si>
    <t xml:space="preserve">2009-10 </t>
  </si>
  <si>
    <t xml:space="preserve">2010-11 </t>
  </si>
  <si>
    <t xml:space="preserve">2011-12 </t>
  </si>
  <si>
    <t>Qty ( In MT)</t>
  </si>
  <si>
    <t>2012-13</t>
  </si>
  <si>
    <t>Value( In ₹ Lakh)</t>
  </si>
  <si>
    <t xml:space="preserve">Source : Indian Horticulture Database, 2013, National Horticulture Board, </t>
  </si>
  <si>
    <t>Cucumber &amp; Gherkins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</si>
</sst>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;[Red]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_);\(#,##0.0\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1" fontId="3" fillId="33" borderId="10" xfId="55" applyNumberFormat="1" applyFont="1" applyFill="1" applyBorder="1" applyAlignment="1">
      <alignment horizontal="right" vertical="center" indent="1"/>
      <protection/>
    </xf>
    <xf numFmtId="0" fontId="3" fillId="33" borderId="11" xfId="55" applyFont="1" applyFill="1" applyBorder="1" applyAlignment="1">
      <alignment horizontal="center" vertical="center"/>
      <protection/>
    </xf>
    <xf numFmtId="1" fontId="3" fillId="33" borderId="11" xfId="55" applyNumberFormat="1" applyFont="1" applyFill="1" applyBorder="1" applyAlignment="1">
      <alignment horizontal="right" vertical="center" indent="1"/>
      <protection/>
    </xf>
    <xf numFmtId="0" fontId="2" fillId="34" borderId="0" xfId="0" applyFont="1" applyFill="1" applyAlignment="1">
      <alignment/>
    </xf>
    <xf numFmtId="37" fontId="2" fillId="34" borderId="0" xfId="0" applyNumberFormat="1" applyFont="1" applyFill="1" applyAlignment="1" applyProtection="1">
      <alignment/>
      <protection/>
    </xf>
    <xf numFmtId="0" fontId="2" fillId="33" borderId="0" xfId="55" applyFont="1" applyFill="1" applyBorder="1">
      <alignment/>
      <protection/>
    </xf>
    <xf numFmtId="1" fontId="2" fillId="33" borderId="0" xfId="55" applyNumberFormat="1" applyFont="1" applyFill="1" applyBorder="1" applyAlignment="1">
      <alignment horizontal="right" indent="1"/>
      <protection/>
    </xf>
    <xf numFmtId="0" fontId="2" fillId="33" borderId="10" xfId="55" applyFont="1" applyFill="1" applyBorder="1">
      <alignment/>
      <protection/>
    </xf>
    <xf numFmtId="1" fontId="2" fillId="33" borderId="10" xfId="55" applyNumberFormat="1" applyFont="1" applyFill="1" applyBorder="1" applyAlignment="1">
      <alignment horizontal="right" indent="1"/>
      <protection/>
    </xf>
    <xf numFmtId="2" fontId="3" fillId="34" borderId="11" xfId="55" applyNumberFormat="1" applyFont="1" applyFill="1" applyBorder="1" applyAlignment="1">
      <alignment vertical="center"/>
      <protection/>
    </xf>
    <xf numFmtId="2" fontId="3" fillId="34" borderId="0" xfId="55" applyNumberFormat="1" applyFont="1" applyFill="1" applyBorder="1" applyAlignment="1">
      <alignment/>
      <protection/>
    </xf>
    <xf numFmtId="2" fontId="3" fillId="35" borderId="0" xfId="55" applyNumberFormat="1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15" xfId="0" applyNumberFormat="1" applyFont="1" applyFill="1" applyBorder="1" applyAlignment="1" applyProtection="1">
      <alignment/>
      <protection/>
    </xf>
    <xf numFmtId="0" fontId="2" fillId="33" borderId="16" xfId="55" applyFont="1" applyFill="1" applyBorder="1">
      <alignment/>
      <protection/>
    </xf>
    <xf numFmtId="0" fontId="2" fillId="33" borderId="17" xfId="55" applyFont="1" applyFill="1" applyBorder="1">
      <alignment/>
      <protection/>
    </xf>
    <xf numFmtId="0" fontId="3" fillId="33" borderId="18" xfId="55" applyFont="1" applyFill="1" applyBorder="1" applyAlignment="1">
      <alignment horizontal="center" vertical="center"/>
      <protection/>
    </xf>
    <xf numFmtId="0" fontId="3" fillId="35" borderId="16" xfId="55" applyFont="1" applyFill="1" applyBorder="1" applyAlignment="1">
      <alignment horizontal="left" vertical="center"/>
      <protection/>
    </xf>
    <xf numFmtId="37" fontId="2" fillId="35" borderId="0" xfId="0" applyNumberFormat="1" applyFont="1" applyFill="1" applyBorder="1" applyAlignment="1" applyProtection="1">
      <alignment/>
      <protection/>
    </xf>
    <xf numFmtId="37" fontId="2" fillId="35" borderId="15" xfId="0" applyNumberFormat="1" applyFont="1" applyFill="1" applyBorder="1" applyAlignment="1" applyProtection="1">
      <alignment/>
      <protection/>
    </xf>
    <xf numFmtId="0" fontId="2" fillId="34" borderId="16" xfId="55" applyFont="1" applyFill="1" applyBorder="1" applyAlignment="1">
      <alignment horizontal="left" vertical="center" indent="1"/>
      <protection/>
    </xf>
    <xf numFmtId="39" fontId="2" fillId="34" borderId="0" xfId="0" applyNumberFormat="1" applyFont="1" applyFill="1" applyBorder="1" applyAlignment="1" applyProtection="1">
      <alignment/>
      <protection/>
    </xf>
    <xf numFmtId="39" fontId="2" fillId="34" borderId="15" xfId="0" applyNumberFormat="1" applyFont="1" applyFill="1" applyBorder="1" applyAlignment="1" applyProtection="1">
      <alignment/>
      <protection/>
    </xf>
    <xf numFmtId="0" fontId="2" fillId="35" borderId="16" xfId="55" applyFont="1" applyFill="1" applyBorder="1" applyAlignment="1">
      <alignment horizontal="left" vertical="center" indent="1"/>
      <protection/>
    </xf>
    <xf numFmtId="39" fontId="2" fillId="35" borderId="0" xfId="0" applyNumberFormat="1" applyFont="1" applyFill="1" applyBorder="1" applyAlignment="1" applyProtection="1">
      <alignment/>
      <protection/>
    </xf>
    <xf numFmtId="39" fontId="2" fillId="35" borderId="15" xfId="0" applyNumberFormat="1" applyFont="1" applyFill="1" applyBorder="1" applyAlignment="1" applyProtection="1">
      <alignment/>
      <protection/>
    </xf>
    <xf numFmtId="0" fontId="3" fillId="34" borderId="16" xfId="55" applyFont="1" applyFill="1" applyBorder="1" applyAlignment="1">
      <alignment horizontal="left" vertical="center" indent="1"/>
      <protection/>
    </xf>
    <xf numFmtId="2" fontId="3" fillId="34" borderId="15" xfId="55" applyNumberFormat="1" applyFont="1" applyFill="1" applyBorder="1" applyAlignment="1">
      <alignment/>
      <protection/>
    </xf>
    <xf numFmtId="0" fontId="3" fillId="35" borderId="16" xfId="55" applyFont="1" applyFill="1" applyBorder="1" applyAlignment="1">
      <alignment horizontal="left" vertical="center" indent="1"/>
      <protection/>
    </xf>
    <xf numFmtId="0" fontId="3" fillId="34" borderId="16" xfId="55" applyFont="1" applyFill="1" applyBorder="1" applyAlignment="1">
      <alignment horizontal="left" vertical="center"/>
      <protection/>
    </xf>
    <xf numFmtId="2" fontId="3" fillId="35" borderId="15" xfId="55" applyNumberFormat="1" applyFont="1" applyFill="1" applyBorder="1" applyAlignment="1">
      <alignment vertical="center"/>
      <protection/>
    </xf>
    <xf numFmtId="0" fontId="6" fillId="34" borderId="16" xfId="55" applyFont="1" applyFill="1" applyBorder="1" applyAlignment="1">
      <alignment horizontal="right" vertical="center" indent="1"/>
      <protection/>
    </xf>
    <xf numFmtId="0" fontId="2" fillId="34" borderId="16" xfId="55" applyFont="1" applyFill="1" applyBorder="1" applyAlignment="1">
      <alignment horizontal="left" vertical="top" wrapText="1" indent="1"/>
      <protection/>
    </xf>
    <xf numFmtId="0" fontId="3" fillId="34" borderId="18" xfId="55" applyFont="1" applyFill="1" applyBorder="1" applyAlignment="1">
      <alignment horizontal="left" vertical="center"/>
      <protection/>
    </xf>
    <xf numFmtId="37" fontId="2" fillId="36" borderId="0" xfId="0" applyNumberFormat="1" applyFont="1" applyFill="1" applyBorder="1" applyAlignment="1" applyProtection="1">
      <alignment/>
      <protection/>
    </xf>
    <xf numFmtId="37" fontId="2" fillId="36" borderId="15" xfId="0" applyNumberFormat="1" applyFont="1" applyFill="1" applyBorder="1" applyAlignment="1" applyProtection="1">
      <alignment/>
      <protection/>
    </xf>
    <xf numFmtId="0" fontId="3" fillId="36" borderId="19" xfId="0" applyFont="1" applyFill="1" applyBorder="1" applyAlignment="1" applyProtection="1">
      <alignment horizontal="center"/>
      <protection/>
    </xf>
    <xf numFmtId="0" fontId="3" fillId="36" borderId="20" xfId="0" applyFont="1" applyFill="1" applyBorder="1" applyAlignment="1">
      <alignment horizontal="center"/>
    </xf>
    <xf numFmtId="37" fontId="2" fillId="36" borderId="20" xfId="0" applyNumberFormat="1" applyFont="1" applyFill="1" applyBorder="1" applyAlignment="1" applyProtection="1">
      <alignment/>
      <protection/>
    </xf>
    <xf numFmtId="37" fontId="2" fillId="36" borderId="21" xfId="0" applyNumberFormat="1" applyFont="1" applyFill="1" applyBorder="1" applyAlignment="1" applyProtection="1">
      <alignment/>
      <protection/>
    </xf>
    <xf numFmtId="39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1" fontId="3" fillId="33" borderId="11" xfId="55" applyNumberFormat="1" applyFont="1" applyFill="1" applyBorder="1" applyAlignment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6" borderId="22" xfId="0" applyFont="1" applyFill="1" applyBorder="1" applyAlignment="1" applyProtection="1">
      <alignment horizontal="left"/>
      <protection/>
    </xf>
    <xf numFmtId="0" fontId="3" fillId="36" borderId="23" xfId="0" applyFont="1" applyFill="1" applyBorder="1" applyAlignment="1" applyProtection="1">
      <alignment horizontal="left"/>
      <protection/>
    </xf>
    <xf numFmtId="0" fontId="3" fillId="36" borderId="16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3" borderId="0" xfId="55" applyFont="1" applyFill="1" applyBorder="1" applyAlignment="1">
      <alignment horizontal="right"/>
      <protection/>
    </xf>
    <xf numFmtId="0" fontId="3" fillId="33" borderId="15" xfId="55" applyFont="1" applyFill="1" applyBorder="1" applyAlignment="1">
      <alignment horizontal="right"/>
      <protection/>
    </xf>
    <xf numFmtId="0" fontId="3" fillId="33" borderId="10" xfId="55" applyFont="1" applyFill="1" applyBorder="1" applyAlignment="1">
      <alignment horizontal="right"/>
      <protection/>
    </xf>
    <xf numFmtId="0" fontId="3" fillId="33" borderId="24" xfId="55" applyFont="1" applyFill="1" applyBorder="1" applyAlignment="1">
      <alignment horizontal="right"/>
      <protection/>
    </xf>
    <xf numFmtId="1" fontId="3" fillId="33" borderId="25" xfId="55" applyNumberFormat="1" applyFont="1" applyFill="1" applyBorder="1" applyAlignment="1">
      <alignment horizontal="center" vertical="center"/>
      <protection/>
    </xf>
    <xf numFmtId="1" fontId="3" fillId="33" borderId="26" xfId="55" applyNumberFormat="1" applyFont="1" applyFill="1" applyBorder="1" applyAlignment="1">
      <alignment horizontal="center" vertical="center"/>
      <protection/>
    </xf>
    <xf numFmtId="1" fontId="3" fillId="33" borderId="27" xfId="55" applyNumberFormat="1" applyFont="1" applyFill="1" applyBorder="1" applyAlignment="1">
      <alignment horizontal="right" vertical="center" indent="1"/>
      <protection/>
    </xf>
    <xf numFmtId="0" fontId="3" fillId="33" borderId="28" xfId="55" applyFont="1" applyFill="1" applyBorder="1" applyAlignment="1">
      <alignment horizontal="center" vertical="center"/>
      <protection/>
    </xf>
    <xf numFmtId="1" fontId="3" fillId="33" borderId="25" xfId="55" applyNumberFormat="1" applyFont="1" applyFill="1" applyBorder="1" applyAlignment="1">
      <alignment horizontal="right" vertical="center" indent="1"/>
      <protection/>
    </xf>
    <xf numFmtId="0" fontId="3" fillId="33" borderId="26" xfId="55" applyFont="1" applyFill="1" applyBorder="1" applyAlignment="1">
      <alignment horizontal="center" vertical="center"/>
      <protection/>
    </xf>
    <xf numFmtId="1" fontId="3" fillId="35" borderId="29" xfId="55" applyNumberFormat="1" applyFont="1" applyFill="1" applyBorder="1" applyAlignment="1">
      <alignment horizontal="right" vertical="center" indent="1"/>
      <protection/>
    </xf>
    <xf numFmtId="0" fontId="3" fillId="35" borderId="30" xfId="55" applyFont="1" applyFill="1" applyBorder="1" applyAlignment="1">
      <alignment horizontal="center" vertical="center"/>
      <protection/>
    </xf>
    <xf numFmtId="2" fontId="2" fillId="34" borderId="29" xfId="55" applyNumberFormat="1" applyFont="1" applyFill="1" applyBorder="1" applyAlignment="1">
      <alignment vertical="center"/>
      <protection/>
    </xf>
    <xf numFmtId="2" fontId="2" fillId="34" borderId="30" xfId="55" applyNumberFormat="1" applyFont="1" applyFill="1" applyBorder="1" applyAlignment="1">
      <alignment vertical="center"/>
      <protection/>
    </xf>
    <xf numFmtId="2" fontId="2" fillId="35" borderId="29" xfId="55" applyNumberFormat="1" applyFont="1" applyFill="1" applyBorder="1" applyAlignment="1">
      <alignment vertical="center"/>
      <protection/>
    </xf>
    <xf numFmtId="2" fontId="2" fillId="35" borderId="30" xfId="55" applyNumberFormat="1" applyFont="1" applyFill="1" applyBorder="1" applyAlignment="1">
      <alignment vertical="center"/>
      <protection/>
    </xf>
    <xf numFmtId="2" fontId="3" fillId="34" borderId="29" xfId="55" applyNumberFormat="1" applyFont="1" applyFill="1" applyBorder="1" applyAlignment="1">
      <alignment vertical="center"/>
      <protection/>
    </xf>
    <xf numFmtId="2" fontId="3" fillId="34" borderId="30" xfId="55" applyNumberFormat="1" applyFont="1" applyFill="1" applyBorder="1" applyAlignment="1">
      <alignment vertical="center"/>
      <protection/>
    </xf>
    <xf numFmtId="0" fontId="2" fillId="35" borderId="29" xfId="0" applyFont="1" applyFill="1" applyBorder="1" applyAlignment="1">
      <alignment/>
    </xf>
    <xf numFmtId="2" fontId="3" fillId="35" borderId="30" xfId="55" applyNumberFormat="1" applyFont="1" applyFill="1" applyBorder="1" applyAlignment="1">
      <alignment vertical="center"/>
      <protection/>
    </xf>
    <xf numFmtId="2" fontId="3" fillId="35" borderId="29" xfId="55" applyNumberFormat="1" applyFont="1" applyFill="1" applyBorder="1" applyAlignment="1">
      <alignment vertical="center"/>
      <protection/>
    </xf>
    <xf numFmtId="2" fontId="6" fillId="34" borderId="29" xfId="55" applyNumberFormat="1" applyFont="1" applyFill="1" applyBorder="1" applyAlignment="1">
      <alignment vertical="center"/>
      <protection/>
    </xf>
    <xf numFmtId="2" fontId="6" fillId="34" borderId="30" xfId="55" applyNumberFormat="1" applyFont="1" applyFill="1" applyBorder="1" applyAlignment="1">
      <alignment vertical="center"/>
      <protection/>
    </xf>
    <xf numFmtId="2" fontId="3" fillId="34" borderId="25" xfId="55" applyNumberFormat="1" applyFont="1" applyFill="1" applyBorder="1" applyAlignment="1">
      <alignment vertical="center"/>
      <protection/>
    </xf>
    <xf numFmtId="2" fontId="3" fillId="34" borderId="26" xfId="55" applyNumberFormat="1" applyFont="1" applyFill="1" applyBorder="1" applyAlignment="1">
      <alignment vertical="center"/>
      <protection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2" fontId="3" fillId="34" borderId="29" xfId="55" applyNumberFormat="1" applyFont="1" applyFill="1" applyBorder="1" applyAlignment="1">
      <alignment/>
      <protection/>
    </xf>
    <xf numFmtId="2" fontId="3" fillId="34" borderId="30" xfId="55" applyNumberFormat="1" applyFont="1" applyFill="1" applyBorder="1" applyAlignment="1">
      <alignment/>
      <protection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37" fontId="2" fillId="35" borderId="29" xfId="0" applyNumberFormat="1" applyFont="1" applyFill="1" applyBorder="1" applyAlignment="1" applyProtection="1">
      <alignment/>
      <protection/>
    </xf>
    <xf numFmtId="37" fontId="2" fillId="35" borderId="30" xfId="0" applyNumberFormat="1" applyFont="1" applyFill="1" applyBorder="1" applyAlignment="1" applyProtection="1">
      <alignment/>
      <protection/>
    </xf>
    <xf numFmtId="39" fontId="2" fillId="34" borderId="29" xfId="0" applyNumberFormat="1" applyFont="1" applyFill="1" applyBorder="1" applyAlignment="1" applyProtection="1">
      <alignment/>
      <protection/>
    </xf>
    <xf numFmtId="39" fontId="2" fillId="34" borderId="30" xfId="0" applyNumberFormat="1" applyFont="1" applyFill="1" applyBorder="1" applyAlignment="1" applyProtection="1">
      <alignment/>
      <protection/>
    </xf>
    <xf numFmtId="39" fontId="2" fillId="35" borderId="29" xfId="0" applyNumberFormat="1" applyFont="1" applyFill="1" applyBorder="1" applyAlignment="1" applyProtection="1">
      <alignment/>
      <protection/>
    </xf>
    <xf numFmtId="39" fontId="2" fillId="35" borderId="30" xfId="0" applyNumberFormat="1" applyFont="1" applyFill="1" applyBorder="1" applyAlignment="1" applyProtection="1">
      <alignment/>
      <protection/>
    </xf>
    <xf numFmtId="37" fontId="2" fillId="35" borderId="29" xfId="0" applyNumberFormat="1" applyFont="1" applyFill="1" applyBorder="1" applyAlignment="1" applyProtection="1">
      <alignment/>
      <protection/>
    </xf>
    <xf numFmtId="37" fontId="2" fillId="34" borderId="29" xfId="0" applyNumberFormat="1" applyFont="1" applyFill="1" applyBorder="1" applyAlignment="1" applyProtection="1">
      <alignment/>
      <protection/>
    </xf>
    <xf numFmtId="2" fontId="3" fillId="35" borderId="28" xfId="55" applyNumberFormat="1" applyFont="1" applyFill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view="pageBreakPreview" zoomScaleSheetLayoutView="100" zoomScalePageLayoutView="0" workbookViewId="0" topLeftCell="D1">
      <selection activeCell="H12" sqref="H12"/>
    </sheetView>
  </sheetViews>
  <sheetFormatPr defaultColWidth="9.625" defaultRowHeight="12.75"/>
  <cols>
    <col min="1" max="1" width="26.00390625" style="1" customWidth="1"/>
    <col min="2" max="2" width="14.50390625" style="1" customWidth="1"/>
    <col min="3" max="3" width="14.625" style="1" bestFit="1" customWidth="1"/>
    <col min="4" max="4" width="14.25390625" style="1" customWidth="1"/>
    <col min="5" max="5" width="13.75390625" style="1" customWidth="1"/>
    <col min="6" max="6" width="12.50390625" style="1" customWidth="1"/>
    <col min="7" max="7" width="14.25390625" style="1" customWidth="1"/>
    <col min="8" max="8" width="12.125" style="1" customWidth="1"/>
    <col min="9" max="9" width="12.625" style="1" customWidth="1"/>
    <col min="10" max="12" width="14.25390625" style="1" customWidth="1"/>
    <col min="13" max="13" width="12.50390625" style="1" customWidth="1"/>
    <col min="14" max="17" width="6.625" style="1" customWidth="1"/>
    <col min="18" max="25" width="9.625" style="1" customWidth="1"/>
    <col min="26" max="26" width="50.625" style="1" customWidth="1"/>
    <col min="27" max="27" width="9.625" style="1" customWidth="1"/>
    <col min="28" max="28" width="50.625" style="1" customWidth="1"/>
    <col min="29" max="16384" width="9.625" style="1" customWidth="1"/>
  </cols>
  <sheetData>
    <row r="1" spans="1:13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5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19"/>
      <c r="K2" s="19"/>
      <c r="L2" s="19"/>
      <c r="M2" s="20"/>
    </row>
    <row r="3" spans="1:13" ht="15.75">
      <c r="A3" s="21"/>
      <c r="B3" s="22"/>
      <c r="C3" s="22"/>
      <c r="D3" s="22"/>
      <c r="E3" s="22"/>
      <c r="F3" s="22"/>
      <c r="G3" s="22"/>
      <c r="H3" s="22"/>
      <c r="I3" s="22"/>
      <c r="J3" s="19"/>
      <c r="K3" s="19"/>
      <c r="L3" s="19"/>
      <c r="M3" s="20"/>
    </row>
    <row r="4" spans="1:14" ht="15.75">
      <c r="A4" s="58" t="s">
        <v>22</v>
      </c>
      <c r="B4" s="59"/>
      <c r="C4" s="59"/>
      <c r="D4" s="59"/>
      <c r="E4" s="59"/>
      <c r="F4" s="59"/>
      <c r="G4" s="59"/>
      <c r="H4" s="59"/>
      <c r="I4" s="59"/>
      <c r="J4" s="23"/>
      <c r="K4" s="23"/>
      <c r="L4" s="23"/>
      <c r="M4" s="24"/>
      <c r="N4" s="2"/>
    </row>
    <row r="5" spans="1:14" ht="12.75">
      <c r="A5" s="25"/>
      <c r="B5" s="9"/>
      <c r="C5" s="9"/>
      <c r="D5" s="10"/>
      <c r="E5" s="9"/>
      <c r="F5" s="64" t="s">
        <v>27</v>
      </c>
      <c r="G5" s="64"/>
      <c r="H5" s="64"/>
      <c r="I5" s="64"/>
      <c r="J5" s="64"/>
      <c r="K5" s="64"/>
      <c r="L5" s="64"/>
      <c r="M5" s="65"/>
      <c r="N5" s="2"/>
    </row>
    <row r="6" spans="1:14" ht="12.75">
      <c r="A6" s="26"/>
      <c r="B6" s="11"/>
      <c r="C6" s="11"/>
      <c r="D6" s="12"/>
      <c r="E6" s="12"/>
      <c r="F6" s="66" t="s">
        <v>29</v>
      </c>
      <c r="G6" s="66"/>
      <c r="H6" s="66"/>
      <c r="I6" s="66"/>
      <c r="J6" s="66"/>
      <c r="K6" s="66"/>
      <c r="L6" s="66"/>
      <c r="M6" s="67"/>
      <c r="N6" s="2"/>
    </row>
    <row r="7" spans="1:14" ht="14.25" customHeight="1">
      <c r="A7" s="53" t="s">
        <v>4</v>
      </c>
      <c r="B7" s="68" t="s">
        <v>2</v>
      </c>
      <c r="C7" s="69"/>
      <c r="D7" s="68" t="s">
        <v>23</v>
      </c>
      <c r="E7" s="69"/>
      <c r="F7" s="68" t="s">
        <v>24</v>
      </c>
      <c r="G7" s="69"/>
      <c r="H7" s="68" t="s">
        <v>25</v>
      </c>
      <c r="I7" s="69"/>
      <c r="J7" s="68" t="s">
        <v>26</v>
      </c>
      <c r="K7" s="69"/>
      <c r="L7" s="55" t="s">
        <v>28</v>
      </c>
      <c r="M7" s="55"/>
      <c r="N7" s="2"/>
    </row>
    <row r="8" spans="1:14" ht="12.75">
      <c r="A8" s="54"/>
      <c r="B8" s="70" t="s">
        <v>5</v>
      </c>
      <c r="C8" s="71" t="s">
        <v>6</v>
      </c>
      <c r="D8" s="70" t="s">
        <v>5</v>
      </c>
      <c r="E8" s="71" t="s">
        <v>6</v>
      </c>
      <c r="F8" s="70" t="s">
        <v>5</v>
      </c>
      <c r="G8" s="71" t="s">
        <v>6</v>
      </c>
      <c r="H8" s="70" t="s">
        <v>5</v>
      </c>
      <c r="I8" s="71" t="s">
        <v>6</v>
      </c>
      <c r="J8" s="70" t="s">
        <v>5</v>
      </c>
      <c r="K8" s="73" t="s">
        <v>6</v>
      </c>
      <c r="L8" s="4" t="s">
        <v>5</v>
      </c>
      <c r="M8" s="5" t="s">
        <v>6</v>
      </c>
      <c r="N8" s="2"/>
    </row>
    <row r="9" spans="1:14" ht="12.75">
      <c r="A9" s="27">
        <v>1</v>
      </c>
      <c r="B9" s="72">
        <v>2</v>
      </c>
      <c r="C9" s="73">
        <v>3</v>
      </c>
      <c r="D9" s="72">
        <v>4</v>
      </c>
      <c r="E9" s="73">
        <v>5</v>
      </c>
      <c r="F9" s="72">
        <v>6</v>
      </c>
      <c r="G9" s="73">
        <v>7</v>
      </c>
      <c r="H9" s="72">
        <v>8</v>
      </c>
      <c r="I9" s="73">
        <v>9</v>
      </c>
      <c r="J9" s="72">
        <v>10</v>
      </c>
      <c r="K9" s="73">
        <v>11</v>
      </c>
      <c r="L9" s="6">
        <v>12</v>
      </c>
      <c r="M9" s="5">
        <v>13</v>
      </c>
      <c r="N9" s="2"/>
    </row>
    <row r="10" spans="1:14" ht="12.75">
      <c r="A10" s="28" t="s">
        <v>18</v>
      </c>
      <c r="B10" s="74"/>
      <c r="C10" s="75"/>
      <c r="D10" s="74"/>
      <c r="E10" s="75"/>
      <c r="F10" s="74"/>
      <c r="G10" s="75"/>
      <c r="H10" s="96"/>
      <c r="I10" s="97"/>
      <c r="J10" s="96"/>
      <c r="K10" s="97"/>
      <c r="L10" s="29"/>
      <c r="M10" s="30"/>
      <c r="N10" s="2"/>
    </row>
    <row r="11" spans="1:14" s="7" customFormat="1" ht="12.75">
      <c r="A11" s="31" t="s">
        <v>8</v>
      </c>
      <c r="B11" s="76">
        <v>36240.71</v>
      </c>
      <c r="C11" s="77">
        <v>34014.42</v>
      </c>
      <c r="D11" s="76">
        <v>30798.34</v>
      </c>
      <c r="E11" s="77">
        <v>36881.41</v>
      </c>
      <c r="F11" s="89">
        <v>26814.52</v>
      </c>
      <c r="G11" s="90">
        <v>29446.36</v>
      </c>
      <c r="H11" s="98">
        <v>28906.76</v>
      </c>
      <c r="I11" s="99">
        <v>29604.04</v>
      </c>
      <c r="J11" s="98">
        <v>30926.02</v>
      </c>
      <c r="K11" s="99">
        <v>36532.15</v>
      </c>
      <c r="L11" s="32">
        <v>27121.86</v>
      </c>
      <c r="M11" s="33">
        <v>42344.6</v>
      </c>
      <c r="N11" s="8"/>
    </row>
    <row r="12" spans="1:14" ht="12.75">
      <c r="A12" s="34" t="s">
        <v>7</v>
      </c>
      <c r="B12" s="78">
        <v>10157.13</v>
      </c>
      <c r="C12" s="79">
        <v>14212.29</v>
      </c>
      <c r="D12" s="78">
        <v>8535.53</v>
      </c>
      <c r="E12" s="79">
        <v>11999.09</v>
      </c>
      <c r="F12" s="82">
        <v>8883.86</v>
      </c>
      <c r="G12" s="91">
        <v>14507.51</v>
      </c>
      <c r="H12" s="100">
        <v>11622.33</v>
      </c>
      <c r="I12" s="101">
        <v>18491.77</v>
      </c>
      <c r="J12" s="100">
        <v>15205.81</v>
      </c>
      <c r="K12" s="101">
        <v>28776.35</v>
      </c>
      <c r="L12" s="35">
        <v>17168</v>
      </c>
      <c r="M12" s="36">
        <v>34772.39</v>
      </c>
      <c r="N12" s="2"/>
    </row>
    <row r="13" spans="1:14" s="7" customFormat="1" ht="12.75">
      <c r="A13" s="37" t="s">
        <v>3</v>
      </c>
      <c r="B13" s="80">
        <f aca="true" t="shared" si="0" ref="B13:J13">+B11+B12</f>
        <v>46397.84</v>
      </c>
      <c r="C13" s="81">
        <f t="shared" si="0"/>
        <v>48226.71</v>
      </c>
      <c r="D13" s="80">
        <f t="shared" si="0"/>
        <v>39333.87</v>
      </c>
      <c r="E13" s="81">
        <f t="shared" si="0"/>
        <v>48880.5</v>
      </c>
      <c r="F13" s="92">
        <f t="shared" si="0"/>
        <v>35698.380000000005</v>
      </c>
      <c r="G13" s="93">
        <f t="shared" si="0"/>
        <v>43953.87</v>
      </c>
      <c r="H13" s="92">
        <f t="shared" si="0"/>
        <v>40529.09</v>
      </c>
      <c r="I13" s="93">
        <f t="shared" si="0"/>
        <v>48095.81</v>
      </c>
      <c r="J13" s="92">
        <f t="shared" si="0"/>
        <v>46131.83</v>
      </c>
      <c r="K13" s="93">
        <f>+K11+K12</f>
        <v>65308.5</v>
      </c>
      <c r="L13" s="14">
        <v>44289.86</v>
      </c>
      <c r="M13" s="38">
        <v>77116.99</v>
      </c>
      <c r="N13" s="8"/>
    </row>
    <row r="14" spans="1:14" ht="12.75">
      <c r="A14" s="39"/>
      <c r="B14" s="82"/>
      <c r="C14" s="83"/>
      <c r="D14" s="84"/>
      <c r="E14" s="83"/>
      <c r="F14" s="84"/>
      <c r="G14" s="83"/>
      <c r="H14" s="102"/>
      <c r="I14" s="101"/>
      <c r="J14" s="100"/>
      <c r="K14" s="101"/>
      <c r="L14" s="35"/>
      <c r="M14" s="36"/>
      <c r="N14" s="2"/>
    </row>
    <row r="15" spans="1:14" s="7" customFormat="1" ht="12.75">
      <c r="A15" s="40" t="s">
        <v>19</v>
      </c>
      <c r="B15" s="80"/>
      <c r="C15" s="81"/>
      <c r="D15" s="80"/>
      <c r="E15" s="81"/>
      <c r="F15" s="80"/>
      <c r="G15" s="81"/>
      <c r="H15" s="103"/>
      <c r="I15" s="99"/>
      <c r="J15" s="98"/>
      <c r="K15" s="99"/>
      <c r="L15" s="32"/>
      <c r="M15" s="33"/>
      <c r="N15" s="8"/>
    </row>
    <row r="16" spans="1:14" ht="12.75">
      <c r="A16" s="34" t="s">
        <v>9</v>
      </c>
      <c r="B16" s="78">
        <v>1008606.48</v>
      </c>
      <c r="C16" s="79">
        <v>103577.89</v>
      </c>
      <c r="D16" s="78">
        <v>1670186.29</v>
      </c>
      <c r="E16" s="79">
        <v>182752.21</v>
      </c>
      <c r="F16" s="82">
        <v>1664922.39</v>
      </c>
      <c r="G16" s="91">
        <v>231942.98</v>
      </c>
      <c r="H16" s="100">
        <v>1182324.2</v>
      </c>
      <c r="I16" s="101">
        <v>177928.62</v>
      </c>
      <c r="J16" s="100">
        <v>1309924.82</v>
      </c>
      <c r="K16" s="101">
        <v>172299.8</v>
      </c>
      <c r="L16" s="35">
        <v>1666872.6</v>
      </c>
      <c r="M16" s="36">
        <v>196662.66</v>
      </c>
      <c r="N16" s="2"/>
    </row>
    <row r="17" spans="1:14" s="7" customFormat="1" ht="12.75">
      <c r="A17" s="31" t="s">
        <v>10</v>
      </c>
      <c r="B17" s="76">
        <v>350235.47</v>
      </c>
      <c r="C17" s="77">
        <v>48949.01</v>
      </c>
      <c r="D17" s="76">
        <v>505285.46</v>
      </c>
      <c r="E17" s="77">
        <v>68020.32</v>
      </c>
      <c r="F17" s="89">
        <v>419241.35</v>
      </c>
      <c r="G17" s="90">
        <v>73185.9</v>
      </c>
      <c r="H17" s="98">
        <v>499320.05</v>
      </c>
      <c r="I17" s="99">
        <v>92138.76</v>
      </c>
      <c r="J17" s="98">
        <v>734178.8</v>
      </c>
      <c r="K17" s="99">
        <v>131048.2</v>
      </c>
      <c r="L17" s="32">
        <v>768627.2</v>
      </c>
      <c r="M17" s="33">
        <v>151633.56</v>
      </c>
      <c r="N17" s="8"/>
    </row>
    <row r="18" spans="1:14" ht="12.75">
      <c r="A18" s="34" t="s">
        <v>11</v>
      </c>
      <c r="B18" s="78">
        <v>6716.48</v>
      </c>
      <c r="C18" s="79">
        <v>16207.8</v>
      </c>
      <c r="D18" s="78">
        <v>5696.34</v>
      </c>
      <c r="E18" s="79">
        <v>14123.63</v>
      </c>
      <c r="F18" s="82">
        <v>9073.38</v>
      </c>
      <c r="G18" s="91">
        <v>19789.51</v>
      </c>
      <c r="H18" s="100">
        <v>5762.34</v>
      </c>
      <c r="I18" s="101">
        <v>16629.25</v>
      </c>
      <c r="J18" s="100">
        <v>5841.56</v>
      </c>
      <c r="K18" s="101">
        <v>23108.4</v>
      </c>
      <c r="L18" s="35">
        <v>5295.47</v>
      </c>
      <c r="M18" s="36">
        <v>19983.57</v>
      </c>
      <c r="N18" s="2"/>
    </row>
    <row r="19" spans="1:14" s="7" customFormat="1" ht="12.75">
      <c r="A19" s="31" t="s">
        <v>12</v>
      </c>
      <c r="B19" s="76">
        <v>54350.8</v>
      </c>
      <c r="C19" s="77">
        <v>12741.76</v>
      </c>
      <c r="D19" s="76">
        <v>83703.18</v>
      </c>
      <c r="E19" s="77">
        <v>17071.25</v>
      </c>
      <c r="F19" s="89">
        <v>74460.61</v>
      </c>
      <c r="G19" s="90">
        <v>20053.98</v>
      </c>
      <c r="H19" s="98">
        <v>58863.41</v>
      </c>
      <c r="I19" s="99">
        <v>16483.6</v>
      </c>
      <c r="J19" s="98">
        <v>63441.29</v>
      </c>
      <c r="K19" s="99">
        <v>20974.3</v>
      </c>
      <c r="L19" s="32">
        <v>55584.99</v>
      </c>
      <c r="M19" s="33">
        <v>26471.78</v>
      </c>
      <c r="N19" s="8"/>
    </row>
    <row r="20" spans="1:14" ht="12.75">
      <c r="A20" s="34" t="s">
        <v>13</v>
      </c>
      <c r="B20" s="78">
        <v>96963.57</v>
      </c>
      <c r="C20" s="79">
        <v>31782.51</v>
      </c>
      <c r="D20" s="78">
        <v>124627.97</v>
      </c>
      <c r="E20" s="79">
        <v>40861.28</v>
      </c>
      <c r="F20" s="82">
        <v>131153.61</v>
      </c>
      <c r="G20" s="91">
        <v>54533.89</v>
      </c>
      <c r="H20" s="100">
        <v>98005.12</v>
      </c>
      <c r="I20" s="101">
        <v>42830.28</v>
      </c>
      <c r="J20" s="100">
        <v>108584.56</v>
      </c>
      <c r="K20" s="101">
        <v>60288.15</v>
      </c>
      <c r="L20" s="35">
        <v>172744.42</v>
      </c>
      <c r="M20" s="36">
        <v>125942.78</v>
      </c>
      <c r="N20" s="2"/>
    </row>
    <row r="21" spans="1:14" s="7" customFormat="1" ht="12.75">
      <c r="A21" s="31" t="s">
        <v>14</v>
      </c>
      <c r="B21" s="76">
        <v>207700.78</v>
      </c>
      <c r="C21" s="77">
        <v>30452.6</v>
      </c>
      <c r="D21" s="76">
        <v>256768.53</v>
      </c>
      <c r="E21" s="77">
        <v>43086.84</v>
      </c>
      <c r="F21" s="89">
        <v>260675.43</v>
      </c>
      <c r="G21" s="90">
        <v>52283.32</v>
      </c>
      <c r="H21" s="98">
        <v>255024.83</v>
      </c>
      <c r="I21" s="99">
        <v>51175.27</v>
      </c>
      <c r="J21" s="98">
        <v>270437.2</v>
      </c>
      <c r="K21" s="99">
        <v>75541.11</v>
      </c>
      <c r="L21" s="32">
        <v>263970.29</v>
      </c>
      <c r="M21" s="33">
        <v>77975.78</v>
      </c>
      <c r="N21" s="8"/>
    </row>
    <row r="22" spans="1:14" ht="12.75">
      <c r="A22" s="39" t="s">
        <v>3</v>
      </c>
      <c r="B22" s="84">
        <f>+B16+B17+B18+B19+B20+B21</f>
        <v>1724573.58</v>
      </c>
      <c r="C22" s="83">
        <f>+C16+C17+C18+C19+C20+C21</f>
        <v>243711.57</v>
      </c>
      <c r="D22" s="84">
        <f>SUM(D16:D21)</f>
        <v>2646267.77</v>
      </c>
      <c r="E22" s="83">
        <f>+E16+E17+E18+E19+E20+E21</f>
        <v>365915.5299999999</v>
      </c>
      <c r="F22" s="84">
        <f>+F16+F17+F18+F19+F20+F21</f>
        <v>2559526.7699999996</v>
      </c>
      <c r="G22" s="83">
        <f>+G16+G17+G18+G19+G20+G21</f>
        <v>451789.58</v>
      </c>
      <c r="H22" s="84">
        <f>+H16+H17+H18+H19+H20+H21</f>
        <v>2099299.95</v>
      </c>
      <c r="I22" s="83">
        <v>397185.78</v>
      </c>
      <c r="J22" s="84">
        <v>2492408.27</v>
      </c>
      <c r="K22" s="83">
        <v>483259.96</v>
      </c>
      <c r="L22" s="15">
        <v>2933094.97</v>
      </c>
      <c r="M22" s="41">
        <v>598670.13</v>
      </c>
      <c r="N22" s="2"/>
    </row>
    <row r="23" spans="1:14" s="7" customFormat="1" ht="12.75">
      <c r="A23" s="42"/>
      <c r="B23" s="85"/>
      <c r="C23" s="86"/>
      <c r="D23" s="85"/>
      <c r="E23" s="86"/>
      <c r="F23" s="85"/>
      <c r="G23" s="86"/>
      <c r="H23" s="103"/>
      <c r="I23" s="99"/>
      <c r="J23" s="98"/>
      <c r="K23" s="99"/>
      <c r="L23" s="32"/>
      <c r="M23" s="33"/>
      <c r="N23" s="8"/>
    </row>
    <row r="24" spans="1:14" ht="12.75">
      <c r="A24" s="28" t="s">
        <v>20</v>
      </c>
      <c r="B24" s="84"/>
      <c r="C24" s="83"/>
      <c r="D24" s="84"/>
      <c r="E24" s="83"/>
      <c r="F24" s="84"/>
      <c r="G24" s="83"/>
      <c r="H24" s="102"/>
      <c r="I24" s="101"/>
      <c r="J24" s="100"/>
      <c r="K24" s="101"/>
      <c r="L24" s="35"/>
      <c r="M24" s="36"/>
      <c r="N24" s="2"/>
    </row>
    <row r="25" spans="1:14" ht="12.75">
      <c r="A25" s="28" t="s">
        <v>31</v>
      </c>
      <c r="B25" s="84"/>
      <c r="C25" s="83"/>
      <c r="D25" s="84"/>
      <c r="E25" s="83"/>
      <c r="F25" s="84"/>
      <c r="G25" s="83"/>
      <c r="H25" s="102">
        <v>209231.83</v>
      </c>
      <c r="I25" s="101">
        <v>51525.79</v>
      </c>
      <c r="J25" s="100">
        <v>258603</v>
      </c>
      <c r="K25" s="101">
        <v>74503.45</v>
      </c>
      <c r="L25" s="35">
        <v>238624.89</v>
      </c>
      <c r="M25" s="36">
        <v>85659.18</v>
      </c>
      <c r="N25" s="2"/>
    </row>
    <row r="26" spans="1:14" s="7" customFormat="1" ht="12.75">
      <c r="A26" s="31" t="s">
        <v>15</v>
      </c>
      <c r="B26" s="76">
        <v>125726.28</v>
      </c>
      <c r="C26" s="77">
        <v>42993.81</v>
      </c>
      <c r="D26" s="76">
        <v>147861.22</v>
      </c>
      <c r="E26" s="77">
        <v>49641.51</v>
      </c>
      <c r="F26" s="89">
        <v>124613.5</v>
      </c>
      <c r="G26" s="90">
        <v>53207.48</v>
      </c>
      <c r="H26" s="98">
        <v>49009.12</v>
      </c>
      <c r="I26" s="99">
        <v>37333.5</v>
      </c>
      <c r="J26" s="98">
        <v>64794.09</v>
      </c>
      <c r="K26" s="99">
        <v>52678.47</v>
      </c>
      <c r="L26" s="32">
        <v>68520.25</v>
      </c>
      <c r="M26" s="33">
        <v>63795.76</v>
      </c>
      <c r="N26" s="8"/>
    </row>
    <row r="27" spans="1:14" ht="12.75">
      <c r="A27" s="34" t="s">
        <v>16</v>
      </c>
      <c r="B27" s="78">
        <v>166752.17</v>
      </c>
      <c r="C27" s="79">
        <v>50968.51</v>
      </c>
      <c r="D27" s="78">
        <v>173013.6</v>
      </c>
      <c r="E27" s="79">
        <v>75298.9</v>
      </c>
      <c r="F27" s="82">
        <v>186197.85</v>
      </c>
      <c r="G27" s="91">
        <v>74460.77</v>
      </c>
      <c r="H27" s="100">
        <v>170219.72</v>
      </c>
      <c r="I27" s="101">
        <v>81893.27</v>
      </c>
      <c r="J27" s="100">
        <v>150499.06</v>
      </c>
      <c r="K27" s="101">
        <v>62082.91</v>
      </c>
      <c r="L27" s="35">
        <v>147815.69</v>
      </c>
      <c r="M27" s="36">
        <v>60855.73</v>
      </c>
      <c r="N27" s="2"/>
    </row>
    <row r="28" spans="1:14" s="7" customFormat="1" ht="25.5">
      <c r="A28" s="43" t="s">
        <v>17</v>
      </c>
      <c r="B28" s="76">
        <v>311756.29</v>
      </c>
      <c r="C28" s="77">
        <v>96281.65</v>
      </c>
      <c r="D28" s="76">
        <v>387126.42</v>
      </c>
      <c r="E28" s="77">
        <v>137179</v>
      </c>
      <c r="F28" s="94">
        <v>397978.17</v>
      </c>
      <c r="G28" s="95">
        <v>143550.63</v>
      </c>
      <c r="H28" s="98">
        <v>199868.41</v>
      </c>
      <c r="I28" s="99">
        <v>99704.05</v>
      </c>
      <c r="J28" s="98">
        <v>274807.05</v>
      </c>
      <c r="K28" s="99">
        <v>157759.82</v>
      </c>
      <c r="L28" s="32">
        <v>269217.26</v>
      </c>
      <c r="M28" s="33">
        <v>173305.54</v>
      </c>
      <c r="N28" s="8"/>
    </row>
    <row r="29" spans="1:14" ht="12.75">
      <c r="A29" s="39" t="s">
        <v>3</v>
      </c>
      <c r="B29" s="84">
        <f aca="true" t="shared" si="1" ref="B29:G29">+B26+B27+B28</f>
        <v>604234.74</v>
      </c>
      <c r="C29" s="83">
        <f t="shared" si="1"/>
        <v>190243.97</v>
      </c>
      <c r="D29" s="84">
        <f t="shared" si="1"/>
        <v>708001.24</v>
      </c>
      <c r="E29" s="83">
        <f t="shared" si="1"/>
        <v>262119.41</v>
      </c>
      <c r="F29" s="84">
        <f t="shared" si="1"/>
        <v>708789.52</v>
      </c>
      <c r="G29" s="83">
        <f t="shared" si="1"/>
        <v>271218.88</v>
      </c>
      <c r="H29" s="84">
        <v>628329.08</v>
      </c>
      <c r="I29" s="83">
        <v>270456.61</v>
      </c>
      <c r="J29" s="84">
        <v>748703.2</v>
      </c>
      <c r="K29" s="104">
        <v>347024.65</v>
      </c>
      <c r="L29" s="15">
        <v>724178.09</v>
      </c>
      <c r="M29" s="41">
        <v>383616.21</v>
      </c>
      <c r="N29" s="2"/>
    </row>
    <row r="30" spans="1:14" s="7" customFormat="1" ht="21.75" customHeight="1">
      <c r="A30" s="44" t="s">
        <v>21</v>
      </c>
      <c r="B30" s="87">
        <f aca="true" t="shared" si="2" ref="B30:G30">SUM(B13,B22,B29)</f>
        <v>2375206.16</v>
      </c>
      <c r="C30" s="88">
        <f t="shared" si="2"/>
        <v>482182.25</v>
      </c>
      <c r="D30" s="87">
        <f t="shared" si="2"/>
        <v>3393602.88</v>
      </c>
      <c r="E30" s="88">
        <f t="shared" si="2"/>
        <v>676915.44</v>
      </c>
      <c r="F30" s="87">
        <f t="shared" si="2"/>
        <v>3304014.6699999995</v>
      </c>
      <c r="G30" s="88">
        <f t="shared" si="2"/>
        <v>766962.3300000001</v>
      </c>
      <c r="H30" s="87">
        <f>SUM(H13,H22,H29)</f>
        <v>2768158.12</v>
      </c>
      <c r="I30" s="88">
        <f>SUM(I13,I22,I29)</f>
        <v>715738.2</v>
      </c>
      <c r="J30" s="87">
        <f>SUM(J13,J22,J29)</f>
        <v>3287243.3</v>
      </c>
      <c r="K30" s="88">
        <f>SUM(K13,K22,K29)</f>
        <v>895593.11</v>
      </c>
      <c r="L30" s="13">
        <f>L13+L22+L29</f>
        <v>3701562.92</v>
      </c>
      <c r="M30" s="13">
        <f>M13+M22+M29</f>
        <v>1059403.33</v>
      </c>
      <c r="N30" s="8"/>
    </row>
    <row r="31" spans="1:14" ht="12.75">
      <c r="A31" s="60" t="s">
        <v>30</v>
      </c>
      <c r="B31" s="61"/>
      <c r="C31" s="61"/>
      <c r="D31" s="61"/>
      <c r="E31" s="61"/>
      <c r="F31" s="61"/>
      <c r="G31" s="61"/>
      <c r="H31" s="61"/>
      <c r="I31" s="61"/>
      <c r="J31" s="45"/>
      <c r="K31" s="45"/>
      <c r="L31" s="45"/>
      <c r="M31" s="45"/>
      <c r="N31" s="2"/>
    </row>
    <row r="32" spans="1:14" ht="12.75">
      <c r="A32" s="62" t="s">
        <v>1</v>
      </c>
      <c r="B32" s="63"/>
      <c r="C32" s="63"/>
      <c r="D32" s="63"/>
      <c r="E32" s="63"/>
      <c r="F32" s="63"/>
      <c r="G32" s="63"/>
      <c r="H32" s="63"/>
      <c r="I32" s="63"/>
      <c r="J32" s="45"/>
      <c r="K32" s="45"/>
      <c r="L32" s="45"/>
      <c r="M32" s="46"/>
      <c r="N32" s="2"/>
    </row>
    <row r="33" spans="1:14" ht="13.5" thickBot="1">
      <c r="A33" s="47"/>
      <c r="B33" s="48"/>
      <c r="C33" s="48"/>
      <c r="D33" s="48"/>
      <c r="E33" s="48"/>
      <c r="F33" s="48"/>
      <c r="G33" s="48"/>
      <c r="H33" s="49"/>
      <c r="I33" s="49"/>
      <c r="J33" s="49"/>
      <c r="K33" s="49"/>
      <c r="L33" s="49"/>
      <c r="M33" s="50"/>
      <c r="N33" s="2"/>
    </row>
    <row r="34" spans="1:12" ht="14.25" customHeight="1">
      <c r="A34" s="52"/>
      <c r="B34" s="52"/>
      <c r="C34" s="52"/>
      <c r="D34" s="52"/>
      <c r="E34" s="52"/>
      <c r="F34" s="52"/>
      <c r="G34" s="52"/>
      <c r="L34" s="51"/>
    </row>
    <row r="35" ht="12.75" customHeight="1"/>
    <row r="39" spans="2:6" ht="12.75">
      <c r="B39" s="3"/>
      <c r="C39" s="3"/>
      <c r="D39" s="3"/>
      <c r="E39" s="3"/>
      <c r="F39" s="3"/>
    </row>
  </sheetData>
  <sheetProtection/>
  <mergeCells count="14">
    <mergeCell ref="F5:M5"/>
    <mergeCell ref="F6:M6"/>
    <mergeCell ref="D7:E7"/>
    <mergeCell ref="F7:G7"/>
    <mergeCell ref="A34:G34"/>
    <mergeCell ref="A7:A8"/>
    <mergeCell ref="J7:K7"/>
    <mergeCell ref="L7:M7"/>
    <mergeCell ref="A2:I2"/>
    <mergeCell ref="A4:I4"/>
    <mergeCell ref="H7:I7"/>
    <mergeCell ref="A31:I31"/>
    <mergeCell ref="A32:I32"/>
    <mergeCell ref="B7:C7"/>
  </mergeCells>
  <printOptions horizontalCentered="1"/>
  <pageMargins left="0.49" right="0.25" top="0.25" bottom="0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2014-12-27T05:23:34Z</cp:lastPrinted>
  <dcterms:created xsi:type="dcterms:W3CDTF">2001-02-24T01:55:02Z</dcterms:created>
  <dcterms:modified xsi:type="dcterms:W3CDTF">2014-12-27T05:24:37Z</dcterms:modified>
  <cp:category/>
  <cp:version/>
  <cp:contentType/>
  <cp:contentStatus/>
</cp:coreProperties>
</file>