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All India" sheetId="1" r:id="rId1"/>
    <sheet name="Deptt.-wise" sheetId="2" r:id="rId2"/>
  </sheets>
  <definedNames>
    <definedName name="_xlnm.Print_Area" localSheetId="0">'All India'!$A$1:$O$25</definedName>
    <definedName name="_xlnm.Print_Area" localSheetId="1">'Deptt.-wise'!$A$1:$AE$39</definedName>
    <definedName name="_xlnm.Print_Titles" localSheetId="1">'Deptt.-wise'!$A:$A</definedName>
  </definedNames>
  <calcPr fullCalcOnLoad="1"/>
</workbook>
</file>

<file path=xl/sharedStrings.xml><?xml version="1.0" encoding="utf-8"?>
<sst xmlns="http://schemas.openxmlformats.org/spreadsheetml/2006/main" count="116" uniqueCount="50">
  <si>
    <t>Total</t>
  </si>
  <si>
    <t>Number of Sanctioned Posts</t>
  </si>
  <si>
    <t>Number in Position</t>
  </si>
  <si>
    <t>B(G)</t>
  </si>
  <si>
    <t>B(NG)</t>
  </si>
  <si>
    <t>Source: Ministry of Finance, Pay Research Unit.</t>
  </si>
  <si>
    <t xml:space="preserve">LABOUR AND EMPLOYMENT </t>
  </si>
  <si>
    <t>D</t>
  </si>
  <si>
    <t>Unclassified</t>
  </si>
  <si>
    <t>2005-06</t>
  </si>
  <si>
    <t>2006-07</t>
  </si>
  <si>
    <t>2007-08</t>
  </si>
  <si>
    <t>12. Mines</t>
  </si>
  <si>
    <t>18. Statistics &amp; Programme Implementation</t>
  </si>
  <si>
    <t>21. Others</t>
  </si>
  <si>
    <t>..</t>
  </si>
  <si>
    <t>_______________________________________________________________</t>
  </si>
  <si>
    <t>_____________________________________________________________</t>
  </si>
  <si>
    <t>2009-10</t>
  </si>
  <si>
    <t>A(G)*</t>
  </si>
  <si>
    <t>C(NG)$</t>
  </si>
  <si>
    <t xml:space="preserve">Note: * Includes some non-gazetted post also.  </t>
  </si>
  <si>
    <t xml:space="preserve">           ** Sanctioned strength/In position are provisional.</t>
  </si>
  <si>
    <t xml:space="preserve">         $ Erstwhile Group D posts have been categorized as Group C after implementation of 6th cpc.</t>
  </si>
  <si>
    <t xml:space="preserve">         #  Excluding Grameen Dak Sewak. </t>
  </si>
  <si>
    <t>2008-09</t>
  </si>
  <si>
    <t>2010-11</t>
  </si>
  <si>
    <t>1. Atomic Energy</t>
  </si>
  <si>
    <t>2. Commerce</t>
  </si>
  <si>
    <t>3. Culture**</t>
  </si>
  <si>
    <t>4. Defence (Civilian)</t>
  </si>
  <si>
    <t>5. Earth Sciences</t>
  </si>
  <si>
    <t xml:space="preserve">6. Finance </t>
  </si>
  <si>
    <t>7. Health &amp; Family Welfare**</t>
  </si>
  <si>
    <t>8. Home Affairs</t>
  </si>
  <si>
    <t>9. Indian Audit &amp; Accounts</t>
  </si>
  <si>
    <t>10. Information Technology</t>
  </si>
  <si>
    <t>11. Labour &amp; Employment</t>
  </si>
  <si>
    <t>13. Personnel, Public Grievances &amp; Pensions</t>
  </si>
  <si>
    <t>14. # Posts**</t>
  </si>
  <si>
    <t>15. Railways</t>
  </si>
  <si>
    <t>16. Science &amp; Technology</t>
  </si>
  <si>
    <t>17. Space</t>
  </si>
  <si>
    <t>19. Urban Development@</t>
  </si>
  <si>
    <t>20. Water Resources</t>
  </si>
  <si>
    <t>2011-12</t>
  </si>
  <si>
    <t>Ministry/Department</t>
  </si>
  <si>
    <t xml:space="preserve">          *** Including HUPA</t>
  </si>
  <si>
    <t>Year (As on 31st March</t>
  </si>
  <si>
    <t xml:space="preserve">Table 32.24: GROUP - WISE ESTIMATED NUMBER OF CENTRAL GOVERNMENT CIVILIAN REGULAR EMPLOYEES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</si>
</sst>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0"/>
    <numFmt numFmtId="179" formatCode="0.00_)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0;#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 Rounded MT Bold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6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 applyProtection="1">
      <alignment horizontal="center"/>
      <protection/>
    </xf>
    <xf numFmtId="179" fontId="3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>
      <alignment/>
    </xf>
    <xf numFmtId="0" fontId="10" fillId="36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horizontal="right" vertical="top"/>
      <protection/>
    </xf>
    <xf numFmtId="0" fontId="11" fillId="37" borderId="0" xfId="0" applyFont="1" applyFill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 applyProtection="1">
      <alignment horizontal="right" vertical="center"/>
      <protection/>
    </xf>
    <xf numFmtId="0" fontId="8" fillId="37" borderId="0" xfId="0" applyFont="1" applyFill="1" applyBorder="1" applyAlignment="1" applyProtection="1" quotePrefix="1">
      <alignment vertical="top"/>
      <protection/>
    </xf>
    <xf numFmtId="0" fontId="11" fillId="37" borderId="1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vertical="top"/>
      <protection/>
    </xf>
    <xf numFmtId="0" fontId="11" fillId="35" borderId="11" xfId="0" applyFont="1" applyFill="1" applyBorder="1" applyAlignment="1" applyProtection="1">
      <alignment vertical="top"/>
      <protection/>
    </xf>
    <xf numFmtId="0" fontId="11" fillId="35" borderId="11" xfId="0" applyFont="1" applyFill="1" applyBorder="1" applyAlignment="1" applyProtection="1">
      <alignment horizontal="right" vertical="top"/>
      <protection/>
    </xf>
    <xf numFmtId="0" fontId="8" fillId="35" borderId="0" xfId="0" applyFont="1" applyFill="1" applyBorder="1" applyAlignment="1" applyProtection="1">
      <alignment horizontal="right" vertical="top"/>
      <protection/>
    </xf>
    <xf numFmtId="0" fontId="11" fillId="35" borderId="0" xfId="0" applyFont="1" applyFill="1" applyBorder="1" applyAlignment="1" applyProtection="1">
      <alignment vertical="top"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horizontal="right" vertical="top"/>
    </xf>
    <xf numFmtId="0" fontId="8" fillId="37" borderId="0" xfId="0" applyFont="1" applyFill="1" applyBorder="1" applyAlignment="1" applyProtection="1" quotePrefix="1">
      <alignment horizontal="right" vertical="top"/>
      <protection/>
    </xf>
    <xf numFmtId="0" fontId="2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 applyProtection="1">
      <alignment horizontal="left" vertical="center"/>
      <protection/>
    </xf>
    <xf numFmtId="0" fontId="12" fillId="36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right" vertical="top" wrapText="1"/>
      <protection/>
    </xf>
    <xf numFmtId="0" fontId="11" fillId="36" borderId="10" xfId="0" applyFont="1" applyFill="1" applyBorder="1" applyAlignment="1" applyProtection="1">
      <alignment horizontal="right" vertical="top"/>
      <protection/>
    </xf>
    <xf numFmtId="0" fontId="11" fillId="36" borderId="10" xfId="0" applyFont="1" applyFill="1" applyBorder="1" applyAlignment="1" applyProtection="1">
      <alignment horizontal="right" vertical="center"/>
      <protection/>
    </xf>
    <xf numFmtId="0" fontId="12" fillId="35" borderId="0" xfId="0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left"/>
    </xf>
    <xf numFmtId="0" fontId="9" fillId="36" borderId="13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11" fillId="36" borderId="20" xfId="0" applyFont="1" applyFill="1" applyBorder="1" applyAlignment="1">
      <alignment horizontal="center" vertical="center"/>
    </xf>
    <xf numFmtId="0" fontId="11" fillId="36" borderId="20" xfId="0" applyFont="1" applyFill="1" applyBorder="1" applyAlignment="1" applyProtection="1">
      <alignment horizontal="right" vertical="top" wrapText="1"/>
      <protection/>
    </xf>
    <xf numFmtId="0" fontId="11" fillId="36" borderId="20" xfId="0" applyFont="1" applyFill="1" applyBorder="1" applyAlignment="1" applyProtection="1">
      <alignment horizontal="right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right" vertical="center"/>
      <protection/>
    </xf>
    <xf numFmtId="0" fontId="11" fillId="37" borderId="19" xfId="0" applyFont="1" applyFill="1" applyBorder="1" applyAlignment="1" applyProtection="1">
      <alignment horizontal="right" vertical="center"/>
      <protection/>
    </xf>
    <xf numFmtId="0" fontId="11" fillId="36" borderId="14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horizontal="right" vertical="center"/>
      <protection/>
    </xf>
    <xf numFmtId="0" fontId="12" fillId="35" borderId="19" xfId="0" applyFont="1" applyFill="1" applyBorder="1" applyAlignment="1">
      <alignment horizontal="right" vertical="center" wrapText="1"/>
    </xf>
    <xf numFmtId="0" fontId="8" fillId="35" borderId="19" xfId="0" applyFont="1" applyFill="1" applyBorder="1" applyAlignment="1" applyProtection="1">
      <alignment horizontal="right" vertical="center"/>
      <protection/>
    </xf>
    <xf numFmtId="0" fontId="13" fillId="35" borderId="19" xfId="0" applyFont="1" applyFill="1" applyBorder="1" applyAlignment="1" applyProtection="1">
      <alignment horizontal="right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left"/>
    </xf>
    <xf numFmtId="0" fontId="9" fillId="35" borderId="17" xfId="0" applyFont="1" applyFill="1" applyBorder="1" applyAlignment="1">
      <alignment/>
    </xf>
    <xf numFmtId="2" fontId="9" fillId="35" borderId="17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12" fillId="36" borderId="15" xfId="0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8" fillId="37" borderId="10" xfId="0" applyFont="1" applyFill="1" applyBorder="1" applyAlignment="1" applyProtection="1">
      <alignment horizontal="right" vertical="center"/>
      <protection/>
    </xf>
    <xf numFmtId="0" fontId="12" fillId="35" borderId="22" xfId="0" applyFont="1" applyFill="1" applyBorder="1" applyAlignment="1">
      <alignment vertical="center"/>
    </xf>
    <xf numFmtId="0" fontId="12" fillId="35" borderId="23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 quotePrefix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179" fontId="3" fillId="0" borderId="0" xfId="0" applyNumberFormat="1" applyFont="1" applyFill="1" applyBorder="1" applyAlignment="1" applyProtection="1">
      <alignment horizontal="center"/>
      <protection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1" fillId="36" borderId="24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>
      <alignment horizontal="center" vertical="center"/>
    </xf>
    <xf numFmtId="0" fontId="11" fillId="36" borderId="26" xfId="0" applyFont="1" applyFill="1" applyBorder="1" applyAlignment="1" applyProtection="1">
      <alignment horizontal="left" vertical="center"/>
      <protection/>
    </xf>
    <xf numFmtId="0" fontId="12" fillId="37" borderId="10" xfId="0" applyFont="1" applyFill="1" applyBorder="1" applyAlignment="1">
      <alignment horizontal="center" vertical="center"/>
    </xf>
    <xf numFmtId="0" fontId="11" fillId="35" borderId="27" xfId="0" applyFont="1" applyFill="1" applyBorder="1" applyAlignment="1" applyProtection="1">
      <alignment vertical="top"/>
      <protection/>
    </xf>
    <xf numFmtId="0" fontId="11" fillId="35" borderId="28" xfId="0" applyFont="1" applyFill="1" applyBorder="1" applyAlignment="1" applyProtection="1">
      <alignment vertical="top"/>
      <protection/>
    </xf>
    <xf numFmtId="0" fontId="11" fillId="37" borderId="27" xfId="0" applyFont="1" applyFill="1" applyBorder="1" applyAlignment="1" applyProtection="1">
      <alignment vertical="top"/>
      <protection/>
    </xf>
    <xf numFmtId="0" fontId="11" fillId="37" borderId="28" xfId="0" applyFont="1" applyFill="1" applyBorder="1" applyAlignment="1" applyProtection="1">
      <alignment vertical="top"/>
      <protection/>
    </xf>
    <xf numFmtId="0" fontId="8" fillId="37" borderId="27" xfId="0" applyFont="1" applyFill="1" applyBorder="1" applyAlignment="1" applyProtection="1">
      <alignment vertical="top"/>
      <protection/>
    </xf>
    <xf numFmtId="0" fontId="8" fillId="37" borderId="28" xfId="0" applyFont="1" applyFill="1" applyBorder="1" applyAlignment="1" applyProtection="1">
      <alignment vertical="top"/>
      <protection/>
    </xf>
    <xf numFmtId="0" fontId="11" fillId="35" borderId="24" xfId="0" applyFont="1" applyFill="1" applyBorder="1" applyAlignment="1" applyProtection="1">
      <alignment vertical="top"/>
      <protection/>
    </xf>
    <xf numFmtId="0" fontId="11" fillId="35" borderId="25" xfId="0" applyFont="1" applyFill="1" applyBorder="1" applyAlignment="1" applyProtection="1">
      <alignment vertical="top"/>
      <protection/>
    </xf>
    <xf numFmtId="0" fontId="11" fillId="35" borderId="27" xfId="0" applyFont="1" applyFill="1" applyBorder="1" applyAlignment="1" applyProtection="1">
      <alignment horizontal="right" vertical="center"/>
      <protection/>
    </xf>
    <xf numFmtId="0" fontId="11" fillId="37" borderId="27" xfId="0" applyFont="1" applyFill="1" applyBorder="1" applyAlignment="1" applyProtection="1">
      <alignment horizontal="right" vertical="center"/>
      <protection/>
    </xf>
    <xf numFmtId="0" fontId="11" fillId="37" borderId="29" xfId="0" applyFont="1" applyFill="1" applyBorder="1" applyAlignment="1" applyProtection="1">
      <alignment horizontal="right" vertical="center"/>
      <protection/>
    </xf>
    <xf numFmtId="0" fontId="11" fillId="35" borderId="29" xfId="0" applyFont="1" applyFill="1" applyBorder="1" applyAlignment="1" applyProtection="1">
      <alignment horizontal="right" vertical="center"/>
      <protection/>
    </xf>
    <xf numFmtId="0" fontId="3" fillId="36" borderId="18" xfId="0" applyFont="1" applyFill="1" applyBorder="1" applyAlignment="1">
      <alignment/>
    </xf>
    <xf numFmtId="0" fontId="7" fillId="36" borderId="15" xfId="0" applyFont="1" applyFill="1" applyBorder="1" applyAlignment="1">
      <alignment vertical="center"/>
    </xf>
    <xf numFmtId="0" fontId="7" fillId="36" borderId="19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11" fillId="36" borderId="30" xfId="0" applyFont="1" applyFill="1" applyBorder="1" applyAlignment="1" applyProtection="1">
      <alignment horizontal="left" vertical="center"/>
      <protection/>
    </xf>
    <xf numFmtId="0" fontId="11" fillId="36" borderId="31" xfId="0" applyFont="1" applyFill="1" applyBorder="1" applyAlignment="1" applyProtection="1">
      <alignment horizontal="center" vertical="center"/>
      <protection/>
    </xf>
    <xf numFmtId="0" fontId="11" fillId="37" borderId="19" xfId="0" applyFont="1" applyFill="1" applyBorder="1" applyAlignment="1" applyProtection="1">
      <alignment horizontal="right" vertical="top"/>
      <protection/>
    </xf>
    <xf numFmtId="0" fontId="11" fillId="35" borderId="19" xfId="0" applyFont="1" applyFill="1" applyBorder="1" applyAlignment="1" applyProtection="1">
      <alignment horizontal="right" vertical="top"/>
      <protection/>
    </xf>
    <xf numFmtId="0" fontId="11" fillId="35" borderId="19" xfId="0" applyFont="1" applyFill="1" applyBorder="1" applyAlignment="1">
      <alignment horizontal="right" vertical="top"/>
    </xf>
    <xf numFmtId="0" fontId="11" fillId="37" borderId="20" xfId="0" applyFont="1" applyFill="1" applyBorder="1" applyAlignment="1" applyProtection="1">
      <alignment horizontal="right" vertical="top"/>
      <protection/>
    </xf>
    <xf numFmtId="0" fontId="11" fillId="35" borderId="20" xfId="0" applyFont="1" applyFill="1" applyBorder="1" applyAlignment="1" applyProtection="1">
      <alignment horizontal="right" vertical="top"/>
      <protection/>
    </xf>
    <xf numFmtId="0" fontId="12" fillId="35" borderId="26" xfId="0" applyFont="1" applyFill="1" applyBorder="1" applyAlignment="1">
      <alignment vertical="center"/>
    </xf>
    <xf numFmtId="0" fontId="3" fillId="35" borderId="2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8" fillId="35" borderId="15" xfId="0" applyFont="1" applyFill="1" applyBorder="1" applyAlignment="1" quotePrefix="1">
      <alignment horizontal="left" vertical="center"/>
    </xf>
    <xf numFmtId="0" fontId="8" fillId="35" borderId="15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top"/>
    </xf>
    <xf numFmtId="0" fontId="11" fillId="36" borderId="23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top"/>
    </xf>
    <xf numFmtId="0" fontId="11" fillId="36" borderId="32" xfId="0" applyFont="1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/>
    </xf>
    <xf numFmtId="0" fontId="11" fillId="36" borderId="23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1" fillId="36" borderId="20" xfId="0" applyFont="1" applyFill="1" applyBorder="1" applyAlignment="1" applyProtection="1">
      <alignment horizontal="center" vertical="center"/>
      <protection/>
    </xf>
    <xf numFmtId="0" fontId="11" fillId="36" borderId="33" xfId="0" applyFont="1" applyFill="1" applyBorder="1" applyAlignment="1" applyProtection="1">
      <alignment horizontal="center" vertical="center"/>
      <protection/>
    </xf>
    <xf numFmtId="0" fontId="11" fillId="36" borderId="34" xfId="0" applyFont="1" applyFill="1" applyBorder="1" applyAlignment="1" applyProtection="1">
      <alignment horizontal="center" vertical="center"/>
      <protection/>
    </xf>
    <xf numFmtId="0" fontId="11" fillId="36" borderId="24" xfId="0" applyFont="1" applyFill="1" applyBorder="1" applyAlignment="1" applyProtection="1">
      <alignment horizontal="center" vertical="top"/>
      <protection/>
    </xf>
    <xf numFmtId="0" fontId="11" fillId="36" borderId="11" xfId="0" applyFont="1" applyFill="1" applyBorder="1" applyAlignment="1" applyProtection="1">
      <alignment horizontal="center" vertical="top"/>
      <protection/>
    </xf>
    <xf numFmtId="0" fontId="11" fillId="36" borderId="25" xfId="0" applyFont="1" applyFill="1" applyBorder="1" applyAlignment="1" applyProtection="1">
      <alignment horizontal="center" vertical="top"/>
      <protection/>
    </xf>
    <xf numFmtId="0" fontId="11" fillId="36" borderId="35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view="pageBreakPreview" zoomScaleSheetLayoutView="100" zoomScalePageLayoutView="0" workbookViewId="0" topLeftCell="B1">
      <selection activeCell="B5" sqref="B5"/>
    </sheetView>
  </sheetViews>
  <sheetFormatPr defaultColWidth="9.00390625" defaultRowHeight="15"/>
  <cols>
    <col min="1" max="1" width="13.7109375" style="5" customWidth="1"/>
    <col min="2" max="2" width="10.28125" style="19" customWidth="1"/>
    <col min="3" max="3" width="10.140625" style="19" customWidth="1"/>
    <col min="4" max="12" width="10.28125" style="19" customWidth="1"/>
    <col min="13" max="13" width="10.140625" style="19" customWidth="1"/>
    <col min="14" max="15" width="10.28125" style="19" customWidth="1"/>
    <col min="16" max="43" width="9.00390625" style="20" customWidth="1"/>
    <col min="44" max="16384" width="9.00390625" style="19" customWidth="1"/>
  </cols>
  <sheetData>
    <row r="1" spans="1:15" ht="12.7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43" s="8" customFormat="1" ht="21" customHeight="1">
      <c r="A2" s="96"/>
      <c r="B2" s="165" t="s">
        <v>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15" ht="12.75">
      <c r="A3" s="97"/>
      <c r="B3" s="9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68"/>
    </row>
    <row r="4" spans="1:43" s="10" customFormat="1" ht="18" customHeight="1">
      <c r="A4" s="96"/>
      <c r="B4" s="165" t="s">
        <v>49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4.25" customHeight="1">
      <c r="A5" s="53"/>
      <c r="B5" s="31"/>
      <c r="C5" s="32"/>
      <c r="D5" s="32"/>
      <c r="E5" s="32"/>
      <c r="F5" s="32"/>
      <c r="G5" s="32"/>
      <c r="H5" s="32"/>
      <c r="I5" s="32"/>
      <c r="J5" s="32"/>
      <c r="K5" s="33"/>
      <c r="L5" s="32"/>
      <c r="M5" s="32"/>
      <c r="N5" s="32"/>
      <c r="O5" s="6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58" t="s">
        <v>48</v>
      </c>
      <c r="B6" s="161" t="s">
        <v>1</v>
      </c>
      <c r="C6" s="161"/>
      <c r="D6" s="161"/>
      <c r="E6" s="161"/>
      <c r="F6" s="161"/>
      <c r="G6" s="161"/>
      <c r="H6" s="161"/>
      <c r="I6" s="161" t="s">
        <v>2</v>
      </c>
      <c r="J6" s="161"/>
      <c r="K6" s="161"/>
      <c r="L6" s="161"/>
      <c r="M6" s="161"/>
      <c r="N6" s="161"/>
      <c r="O6" s="16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1" customFormat="1" ht="15.75" customHeight="1">
      <c r="A7" s="159"/>
      <c r="B7" s="163" t="s">
        <v>16</v>
      </c>
      <c r="C7" s="163"/>
      <c r="D7" s="163"/>
      <c r="E7" s="163"/>
      <c r="F7" s="163"/>
      <c r="G7" s="163"/>
      <c r="H7" s="163"/>
      <c r="I7" s="163" t="s">
        <v>17</v>
      </c>
      <c r="J7" s="163"/>
      <c r="K7" s="163"/>
      <c r="L7" s="163"/>
      <c r="M7" s="163"/>
      <c r="N7" s="163"/>
      <c r="O7" s="16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3" customFormat="1" ht="18" customHeight="1">
      <c r="A8" s="160"/>
      <c r="B8" s="59" t="s">
        <v>19</v>
      </c>
      <c r="C8" s="59" t="s">
        <v>3</v>
      </c>
      <c r="D8" s="59" t="s">
        <v>4</v>
      </c>
      <c r="E8" s="59" t="s">
        <v>20</v>
      </c>
      <c r="F8" s="59" t="s">
        <v>7</v>
      </c>
      <c r="G8" s="59" t="s">
        <v>8</v>
      </c>
      <c r="H8" s="59" t="s">
        <v>0</v>
      </c>
      <c r="I8" s="59" t="s">
        <v>19</v>
      </c>
      <c r="J8" s="59" t="s">
        <v>3</v>
      </c>
      <c r="K8" s="59" t="s">
        <v>4</v>
      </c>
      <c r="L8" s="59" t="s">
        <v>20</v>
      </c>
      <c r="M8" s="59" t="s">
        <v>7</v>
      </c>
      <c r="N8" s="60" t="s">
        <v>8</v>
      </c>
      <c r="O8" s="70" t="s">
        <v>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20.25" customHeight="1">
      <c r="A9" s="75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71">
        <v>15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ht="20.25" customHeight="1">
      <c r="A10" s="72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7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" customFormat="1" ht="20.25" customHeight="1">
      <c r="A11" s="72" t="s">
        <v>9</v>
      </c>
      <c r="B11" s="38">
        <v>91414</v>
      </c>
      <c r="C11" s="38">
        <v>87038</v>
      </c>
      <c r="D11" s="38">
        <v>71960</v>
      </c>
      <c r="E11" s="38">
        <v>2343081</v>
      </c>
      <c r="F11" s="38">
        <v>932985</v>
      </c>
      <c r="G11" s="38">
        <v>291</v>
      </c>
      <c r="H11" s="39">
        <v>3526769</v>
      </c>
      <c r="I11" s="38">
        <v>79005</v>
      </c>
      <c r="J11" s="38">
        <v>80150</v>
      </c>
      <c r="K11" s="38">
        <v>60086</v>
      </c>
      <c r="L11" s="38">
        <v>2071299</v>
      </c>
      <c r="M11" s="38">
        <v>818445</v>
      </c>
      <c r="N11" s="38">
        <v>289</v>
      </c>
      <c r="O11" s="74">
        <v>3109274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" customFormat="1" ht="20.25" customHeight="1">
      <c r="A12" s="72" t="s">
        <v>10</v>
      </c>
      <c r="B12" s="27">
        <v>91750</v>
      </c>
      <c r="C12" s="27">
        <v>83147</v>
      </c>
      <c r="D12" s="27">
        <v>73253</v>
      </c>
      <c r="E12" s="27">
        <v>2343359</v>
      </c>
      <c r="F12" s="27">
        <v>955024</v>
      </c>
      <c r="G12" s="27">
        <v>4</v>
      </c>
      <c r="H12" s="47">
        <v>3546537</v>
      </c>
      <c r="I12" s="27">
        <v>78987</v>
      </c>
      <c r="J12" s="27">
        <v>76093</v>
      </c>
      <c r="K12" s="27">
        <v>62500</v>
      </c>
      <c r="L12" s="27">
        <v>2075497</v>
      </c>
      <c r="M12" s="27">
        <v>816193</v>
      </c>
      <c r="N12" s="27">
        <v>4</v>
      </c>
      <c r="O12" s="73">
        <v>3109274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4" customFormat="1" ht="20.25" customHeight="1">
      <c r="A13" s="72" t="s">
        <v>11</v>
      </c>
      <c r="B13" s="38">
        <v>93360</v>
      </c>
      <c r="C13" s="38">
        <v>81701</v>
      </c>
      <c r="D13" s="38">
        <v>73906</v>
      </c>
      <c r="E13" s="38">
        <v>2346621</v>
      </c>
      <c r="F13" s="38">
        <v>966600</v>
      </c>
      <c r="G13" s="38" t="s">
        <v>15</v>
      </c>
      <c r="H13" s="39">
        <v>3562188</v>
      </c>
      <c r="I13" s="38">
        <v>79469</v>
      </c>
      <c r="J13" s="38">
        <v>74177</v>
      </c>
      <c r="K13" s="38">
        <v>60833</v>
      </c>
      <c r="L13" s="38">
        <v>2091793</v>
      </c>
      <c r="M13" s="38">
        <v>810560</v>
      </c>
      <c r="N13" s="38" t="s">
        <v>15</v>
      </c>
      <c r="O13" s="74">
        <v>3116832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4" customFormat="1" ht="20.25" customHeight="1">
      <c r="A14" s="72" t="s">
        <v>25</v>
      </c>
      <c r="B14" s="27">
        <v>93616</v>
      </c>
      <c r="C14" s="27">
        <v>88890</v>
      </c>
      <c r="D14" s="27">
        <v>102075</v>
      </c>
      <c r="E14" s="27">
        <v>2337494</v>
      </c>
      <c r="F14" s="27">
        <v>942208</v>
      </c>
      <c r="G14" s="27"/>
      <c r="H14" s="47">
        <v>3564283</v>
      </c>
      <c r="I14" s="27">
        <v>80663</v>
      </c>
      <c r="J14" s="27">
        <v>79446</v>
      </c>
      <c r="K14" s="27">
        <v>78626</v>
      </c>
      <c r="L14" s="27">
        <v>2094655</v>
      </c>
      <c r="M14" s="27">
        <v>773953</v>
      </c>
      <c r="N14" s="27"/>
      <c r="O14" s="73">
        <v>3107343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4" customFormat="1" ht="20.25" customHeight="1">
      <c r="A15" s="72" t="s">
        <v>18</v>
      </c>
      <c r="B15" s="38">
        <v>96504</v>
      </c>
      <c r="C15" s="38">
        <v>91307</v>
      </c>
      <c r="D15" s="38">
        <v>115086</v>
      </c>
      <c r="E15" s="38">
        <v>3299398</v>
      </c>
      <c r="F15" s="39"/>
      <c r="G15" s="39"/>
      <c r="H15" s="39">
        <v>3602295</v>
      </c>
      <c r="I15" s="38">
        <v>82926</v>
      </c>
      <c r="J15" s="38">
        <v>80405</v>
      </c>
      <c r="K15" s="38">
        <v>95483</v>
      </c>
      <c r="L15" s="38">
        <v>2809545</v>
      </c>
      <c r="M15" s="39"/>
      <c r="N15" s="39"/>
      <c r="O15" s="74">
        <v>3068359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4" customFormat="1" ht="20.25" customHeight="1">
      <c r="A16" s="72" t="s">
        <v>26</v>
      </c>
      <c r="B16" s="27">
        <v>98977</v>
      </c>
      <c r="C16" s="27">
        <v>86657</v>
      </c>
      <c r="D16" s="27">
        <v>142098</v>
      </c>
      <c r="E16" s="27">
        <v>3335797</v>
      </c>
      <c r="F16" s="47"/>
      <c r="G16" s="47"/>
      <c r="H16" s="47">
        <v>3663529</v>
      </c>
      <c r="I16" s="27">
        <v>84474</v>
      </c>
      <c r="J16" s="27">
        <v>76479</v>
      </c>
      <c r="K16" s="27">
        <v>116249</v>
      </c>
      <c r="L16" s="27">
        <v>2804736</v>
      </c>
      <c r="M16" s="47"/>
      <c r="N16" s="47"/>
      <c r="O16" s="73">
        <v>3081938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4" customFormat="1" ht="20.25" customHeight="1">
      <c r="A17" s="72" t="s">
        <v>45</v>
      </c>
      <c r="B17" s="90">
        <v>100869</v>
      </c>
      <c r="C17" s="90">
        <v>86840</v>
      </c>
      <c r="D17" s="90">
        <v>144454</v>
      </c>
      <c r="E17" s="90">
        <v>3352380</v>
      </c>
      <c r="F17" s="41"/>
      <c r="G17" s="41"/>
      <c r="H17" s="41">
        <v>3684543</v>
      </c>
      <c r="I17" s="90">
        <v>87960</v>
      </c>
      <c r="J17" s="90">
        <v>76724</v>
      </c>
      <c r="K17" s="90">
        <v>113477</v>
      </c>
      <c r="L17" s="90">
        <v>2806369</v>
      </c>
      <c r="M17" s="41"/>
      <c r="N17" s="41"/>
      <c r="O17" s="76">
        <v>3084530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15" s="20" customFormat="1" ht="12.75" customHeight="1">
      <c r="A18" s="91"/>
      <c r="B18" s="91" t="s">
        <v>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s="20" customFormat="1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77"/>
    </row>
    <row r="20" spans="1:15" s="20" customFormat="1" ht="12.75">
      <c r="A20" s="93"/>
      <c r="B20" s="93" t="s">
        <v>21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78"/>
    </row>
    <row r="21" spans="1:15" s="20" customFormat="1" ht="12.75">
      <c r="A21" s="94"/>
      <c r="B21" s="94" t="s">
        <v>22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79"/>
    </row>
    <row r="22" spans="1:15" s="20" customFormat="1" ht="12.75">
      <c r="A22" s="94"/>
      <c r="B22" s="94" t="s">
        <v>23</v>
      </c>
      <c r="C22" s="29"/>
      <c r="D22" s="29"/>
      <c r="E22" s="29"/>
      <c r="F22" s="29"/>
      <c r="G22" s="29"/>
      <c r="H22" s="63"/>
      <c r="I22" s="29"/>
      <c r="J22" s="29"/>
      <c r="K22" s="29"/>
      <c r="L22" s="29"/>
      <c r="M22" s="29"/>
      <c r="N22" s="29"/>
      <c r="O22" s="80"/>
    </row>
    <row r="23" spans="1:15" s="20" customFormat="1" ht="12.75">
      <c r="A23" s="95"/>
      <c r="B23" s="95" t="s">
        <v>24</v>
      </c>
      <c r="C23" s="29"/>
      <c r="D23" s="29"/>
      <c r="E23" s="29"/>
      <c r="F23" s="29"/>
      <c r="G23" s="29"/>
      <c r="H23" s="63"/>
      <c r="I23" s="29"/>
      <c r="J23" s="29"/>
      <c r="K23" s="29"/>
      <c r="L23" s="29"/>
      <c r="M23" s="29"/>
      <c r="N23" s="29"/>
      <c r="O23" s="80"/>
    </row>
    <row r="24" spans="1:15" s="20" customFormat="1" ht="12.75">
      <c r="A24" s="8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82"/>
    </row>
    <row r="25" spans="1:15" s="20" customFormat="1" ht="13.5" thickBot="1">
      <c r="A25" s="83"/>
      <c r="B25" s="84"/>
      <c r="C25" s="84"/>
      <c r="D25" s="8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6"/>
    </row>
    <row r="26" spans="1:15" s="20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20" customFormat="1" ht="12.7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20" customFormat="1" ht="12.75">
      <c r="A28" s="1"/>
      <c r="B28" s="3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20" customFormat="1" ht="12.75">
      <c r="A29" s="5"/>
      <c r="B29" s="3"/>
      <c r="C29" s="19"/>
      <c r="D29" s="19"/>
      <c r="E29" s="19"/>
      <c r="F29" s="21"/>
      <c r="G29" s="21"/>
      <c r="H29" s="19"/>
      <c r="I29" s="19"/>
      <c r="J29" s="19"/>
      <c r="K29" s="19"/>
      <c r="L29" s="19"/>
      <c r="M29" s="19"/>
      <c r="N29" s="19"/>
      <c r="O29" s="19"/>
    </row>
    <row r="30" spans="1:15" s="20" customFormat="1" ht="12.75">
      <c r="A30" s="5"/>
      <c r="B30" s="3"/>
      <c r="C30" s="19"/>
      <c r="D30" s="19"/>
      <c r="E30" s="19"/>
      <c r="F30" s="21"/>
      <c r="G30" s="21"/>
      <c r="H30" s="19"/>
      <c r="I30" s="19"/>
      <c r="J30" s="19"/>
      <c r="K30" s="19"/>
      <c r="L30" s="19"/>
      <c r="M30" s="19"/>
      <c r="N30" s="19"/>
      <c r="O30" s="19"/>
    </row>
    <row r="31" spans="1:15" s="20" customFormat="1" ht="12.75">
      <c r="A31" s="5"/>
      <c r="B31" s="3"/>
      <c r="C31" s="19"/>
      <c r="D31" s="19"/>
      <c r="E31" s="19"/>
      <c r="F31" s="21"/>
      <c r="G31" s="21"/>
      <c r="H31" s="19"/>
      <c r="I31" s="19"/>
      <c r="J31" s="19"/>
      <c r="K31" s="19"/>
      <c r="L31" s="19"/>
      <c r="M31" s="19"/>
      <c r="N31" s="19"/>
      <c r="O31" s="19"/>
    </row>
    <row r="32" spans="1:15" s="20" customFormat="1" ht="12.75">
      <c r="A32" s="5"/>
      <c r="B32" s="3"/>
      <c r="C32" s="19"/>
      <c r="D32" s="19"/>
      <c r="E32" s="19"/>
      <c r="F32" s="21"/>
      <c r="G32" s="21"/>
      <c r="H32" s="19"/>
      <c r="I32" s="19"/>
      <c r="J32" s="19"/>
      <c r="K32" s="19"/>
      <c r="L32" s="19"/>
      <c r="M32" s="19"/>
      <c r="N32" s="19"/>
      <c r="O32" s="19"/>
    </row>
    <row r="33" spans="1:15" s="20" customFormat="1" ht="12.75">
      <c r="A33" s="5"/>
      <c r="B33" s="2"/>
      <c r="C33" s="19"/>
      <c r="D33" s="19"/>
      <c r="E33" s="19"/>
      <c r="F33" s="21"/>
      <c r="G33" s="21"/>
      <c r="H33" s="19"/>
      <c r="I33" s="19"/>
      <c r="J33" s="19"/>
      <c r="K33" s="19"/>
      <c r="L33" s="19"/>
      <c r="M33" s="19"/>
      <c r="N33" s="19"/>
      <c r="O33" s="19"/>
    </row>
    <row r="34" spans="1:15" s="20" customFormat="1" ht="12.75">
      <c r="A34" s="5"/>
      <c r="B34" s="3"/>
      <c r="C34" s="19"/>
      <c r="D34" s="19"/>
      <c r="E34" s="19"/>
      <c r="F34" s="21"/>
      <c r="G34" s="21"/>
      <c r="H34" s="19"/>
      <c r="I34" s="19"/>
      <c r="J34" s="19"/>
      <c r="K34" s="19"/>
      <c r="L34" s="19"/>
      <c r="M34" s="19"/>
      <c r="N34" s="19"/>
      <c r="O34" s="19"/>
    </row>
    <row r="35" spans="1:15" s="20" customFormat="1" ht="12.75">
      <c r="A35" s="5"/>
      <c r="B35" s="3"/>
      <c r="C35" s="19"/>
      <c r="D35" s="19"/>
      <c r="E35" s="19"/>
      <c r="F35" s="21"/>
      <c r="G35" s="21"/>
      <c r="H35" s="19"/>
      <c r="I35" s="19"/>
      <c r="J35" s="19"/>
      <c r="K35" s="19"/>
      <c r="L35" s="19"/>
      <c r="M35" s="19"/>
      <c r="N35" s="19"/>
      <c r="O35" s="19"/>
    </row>
  </sheetData>
  <sheetProtection/>
  <mergeCells count="7">
    <mergeCell ref="A6:A8"/>
    <mergeCell ref="B6:H6"/>
    <mergeCell ref="I6:O6"/>
    <mergeCell ref="B7:H7"/>
    <mergeCell ref="I7:O7"/>
    <mergeCell ref="B2:O2"/>
    <mergeCell ref="B4:O4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5"/>
  <cols>
    <col min="1" max="1" width="22.8515625" style="5" customWidth="1"/>
    <col min="2" max="4" width="10.28125" style="19" customWidth="1"/>
    <col min="5" max="6" width="10.140625" style="19" customWidth="1"/>
    <col min="7" max="8" width="10.28125" style="19" customWidth="1"/>
    <col min="9" max="9" width="10.421875" style="19" customWidth="1"/>
    <col min="10" max="12" width="10.28125" style="19" customWidth="1"/>
    <col min="13" max="13" width="10.421875" style="19" customWidth="1"/>
    <col min="14" max="14" width="10.28125" style="19" customWidth="1"/>
    <col min="15" max="15" width="10.421875" style="19" customWidth="1"/>
    <col min="16" max="16" width="10.57421875" style="19" customWidth="1"/>
    <col min="17" max="17" width="8.7109375" style="19" customWidth="1"/>
    <col min="18" max="22" width="8.57421875" style="19" customWidth="1"/>
    <col min="23" max="23" width="8.7109375" style="19" customWidth="1"/>
    <col min="24" max="25" width="8.57421875" style="19" customWidth="1"/>
    <col min="26" max="26" width="9.8515625" style="19" customWidth="1"/>
    <col min="27" max="28" width="11.421875" style="19" customWidth="1"/>
    <col min="29" max="29" width="12.8515625" style="19" customWidth="1"/>
    <col min="30" max="30" width="12.8515625" style="20" customWidth="1"/>
    <col min="31" max="31" width="12.00390625" style="20" bestFit="1" customWidth="1"/>
    <col min="32" max="57" width="9.00390625" style="20" customWidth="1"/>
    <col min="58" max="16384" width="9.00390625" style="19" customWidth="1"/>
  </cols>
  <sheetData>
    <row r="1" spans="1:31" ht="17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40"/>
    </row>
    <row r="2" spans="1:57" s="8" customFormat="1" ht="18.75" customHeight="1">
      <c r="A2" s="141"/>
      <c r="B2" s="165" t="s">
        <v>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96" t="s">
        <v>6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14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s="10" customFormat="1" ht="18" customHeight="1">
      <c r="A3" s="141"/>
      <c r="B3" s="165" t="s">
        <v>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96" t="s">
        <v>49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142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s="10" customFormat="1" ht="18" customHeight="1">
      <c r="A4" s="53"/>
      <c r="B4" s="125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3"/>
      <c r="Y4" s="33"/>
      <c r="Z4" s="32"/>
      <c r="AA4" s="32"/>
      <c r="AB4" s="32"/>
      <c r="AC4" s="32"/>
      <c r="AD4" s="98"/>
      <c r="AE4" s="143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11" customFormat="1" ht="18" customHeight="1">
      <c r="A5" s="179" t="s">
        <v>46</v>
      </c>
      <c r="B5" s="180" t="s">
        <v>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 t="s">
        <v>0</v>
      </c>
      <c r="O5" s="169"/>
      <c r="P5" s="174"/>
      <c r="Q5" s="167" t="s">
        <v>2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8" t="s">
        <v>0</v>
      </c>
      <c r="AD5" s="169"/>
      <c r="AE5" s="170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s="13" customFormat="1" ht="15" customHeight="1">
      <c r="A6" s="179"/>
      <c r="B6" s="176" t="s">
        <v>19</v>
      </c>
      <c r="C6" s="177"/>
      <c r="D6" s="178"/>
      <c r="E6" s="176" t="s">
        <v>3</v>
      </c>
      <c r="F6" s="177"/>
      <c r="G6" s="178"/>
      <c r="H6" s="176" t="s">
        <v>4</v>
      </c>
      <c r="I6" s="177"/>
      <c r="J6" s="178"/>
      <c r="K6" s="176" t="s">
        <v>20</v>
      </c>
      <c r="L6" s="177"/>
      <c r="M6" s="177"/>
      <c r="N6" s="171"/>
      <c r="O6" s="172"/>
      <c r="P6" s="175"/>
      <c r="Q6" s="176" t="s">
        <v>19</v>
      </c>
      <c r="R6" s="177"/>
      <c r="S6" s="178"/>
      <c r="T6" s="176" t="s">
        <v>3</v>
      </c>
      <c r="U6" s="177"/>
      <c r="V6" s="178"/>
      <c r="W6" s="176" t="s">
        <v>4</v>
      </c>
      <c r="X6" s="177"/>
      <c r="Y6" s="178"/>
      <c r="Z6" s="176" t="s">
        <v>20</v>
      </c>
      <c r="AA6" s="177"/>
      <c r="AB6" s="178"/>
      <c r="AC6" s="171"/>
      <c r="AD6" s="172"/>
      <c r="AE6" s="17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4" customFormat="1" ht="18" customHeight="1">
      <c r="A7" s="144"/>
      <c r="B7" s="34" t="s">
        <v>18</v>
      </c>
      <c r="C7" s="34" t="s">
        <v>26</v>
      </c>
      <c r="D7" s="124" t="s">
        <v>45</v>
      </c>
      <c r="E7" s="123" t="s">
        <v>18</v>
      </c>
      <c r="F7" s="34" t="s">
        <v>26</v>
      </c>
      <c r="G7" s="124" t="s">
        <v>45</v>
      </c>
      <c r="H7" s="123" t="s">
        <v>18</v>
      </c>
      <c r="I7" s="34" t="s">
        <v>26</v>
      </c>
      <c r="J7" s="124" t="s">
        <v>45</v>
      </c>
      <c r="K7" s="123" t="s">
        <v>18</v>
      </c>
      <c r="L7" s="34" t="s">
        <v>26</v>
      </c>
      <c r="M7" s="34" t="s">
        <v>45</v>
      </c>
      <c r="N7" s="123" t="s">
        <v>18</v>
      </c>
      <c r="O7" s="34" t="s">
        <v>26</v>
      </c>
      <c r="P7" s="124" t="s">
        <v>45</v>
      </c>
      <c r="Q7" s="34" t="s">
        <v>18</v>
      </c>
      <c r="R7" s="34" t="s">
        <v>26</v>
      </c>
      <c r="S7" s="124" t="s">
        <v>45</v>
      </c>
      <c r="T7" s="123" t="s">
        <v>18</v>
      </c>
      <c r="U7" s="34" t="s">
        <v>26</v>
      </c>
      <c r="V7" s="124" t="s">
        <v>45</v>
      </c>
      <c r="W7" s="123" t="s">
        <v>18</v>
      </c>
      <c r="X7" s="34" t="s">
        <v>26</v>
      </c>
      <c r="Y7" s="124" t="s">
        <v>45</v>
      </c>
      <c r="Z7" s="123" t="s">
        <v>18</v>
      </c>
      <c r="AA7" s="34" t="s">
        <v>26</v>
      </c>
      <c r="AB7" s="34" t="s">
        <v>45</v>
      </c>
      <c r="AC7" s="123" t="s">
        <v>18</v>
      </c>
      <c r="AD7" s="34" t="s">
        <v>26</v>
      </c>
      <c r="AE7" s="145" t="s">
        <v>45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4" customFormat="1" ht="16.5" customHeight="1">
      <c r="A8" s="75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123">
        <v>14</v>
      </c>
      <c r="O8" s="34">
        <v>15</v>
      </c>
      <c r="P8" s="12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123">
        <v>29</v>
      </c>
      <c r="AD8" s="34">
        <v>30</v>
      </c>
      <c r="AE8" s="145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4" customFormat="1" ht="15" customHeight="1">
      <c r="A9" s="5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28"/>
      <c r="O9" s="46"/>
      <c r="P9" s="129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36"/>
      <c r="AD9" s="47"/>
      <c r="AE9" s="73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4" customFormat="1" ht="16.5" customHeight="1">
      <c r="A10" s="55" t="s">
        <v>27</v>
      </c>
      <c r="B10" s="35">
        <v>9478</v>
      </c>
      <c r="C10" s="35">
        <v>9791</v>
      </c>
      <c r="D10" s="35">
        <v>9218</v>
      </c>
      <c r="E10" s="35">
        <v>1021</v>
      </c>
      <c r="F10" s="35">
        <v>849</v>
      </c>
      <c r="G10" s="35">
        <v>807</v>
      </c>
      <c r="H10" s="35">
        <v>11249</v>
      </c>
      <c r="I10" s="35">
        <v>11319</v>
      </c>
      <c r="J10" s="35">
        <v>11519</v>
      </c>
      <c r="K10" s="35">
        <v>15009</v>
      </c>
      <c r="L10" s="35">
        <v>14900</v>
      </c>
      <c r="M10" s="35">
        <v>15347</v>
      </c>
      <c r="N10" s="130">
        <v>36757</v>
      </c>
      <c r="O10" s="37">
        <v>36859</v>
      </c>
      <c r="P10" s="131">
        <v>36891</v>
      </c>
      <c r="Q10" s="36">
        <v>8649</v>
      </c>
      <c r="R10" s="36">
        <v>9228</v>
      </c>
      <c r="S10" s="36">
        <v>8626</v>
      </c>
      <c r="T10" s="36">
        <v>885</v>
      </c>
      <c r="U10" s="36">
        <v>786</v>
      </c>
      <c r="V10" s="36">
        <v>743</v>
      </c>
      <c r="W10" s="36">
        <v>10501</v>
      </c>
      <c r="X10" s="36">
        <v>10142</v>
      </c>
      <c r="Y10" s="36">
        <v>10769</v>
      </c>
      <c r="Z10" s="36">
        <v>12136</v>
      </c>
      <c r="AA10" s="36">
        <v>11887</v>
      </c>
      <c r="AB10" s="36">
        <v>11853</v>
      </c>
      <c r="AC10" s="137">
        <v>32171</v>
      </c>
      <c r="AD10" s="88">
        <v>32043</v>
      </c>
      <c r="AE10" s="146">
        <v>31991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15" customFormat="1" ht="18" customHeight="1">
      <c r="A11" s="55" t="s">
        <v>28</v>
      </c>
      <c r="B11" s="42">
        <v>668</v>
      </c>
      <c r="C11" s="42">
        <v>688</v>
      </c>
      <c r="D11" s="42">
        <v>688</v>
      </c>
      <c r="E11" s="42">
        <v>884</v>
      </c>
      <c r="F11" s="42">
        <v>910</v>
      </c>
      <c r="G11" s="42">
        <v>910</v>
      </c>
      <c r="H11" s="42">
        <v>1034</v>
      </c>
      <c r="I11" s="42">
        <v>1034</v>
      </c>
      <c r="J11" s="42">
        <v>1034</v>
      </c>
      <c r="K11" s="42">
        <v>4474</v>
      </c>
      <c r="L11" s="42">
        <v>4472</v>
      </c>
      <c r="M11" s="42">
        <v>4472</v>
      </c>
      <c r="N11" s="128">
        <v>7060</v>
      </c>
      <c r="O11" s="46">
        <v>7104</v>
      </c>
      <c r="P11" s="129">
        <v>7104</v>
      </c>
      <c r="Q11" s="45">
        <v>668</v>
      </c>
      <c r="R11" s="45">
        <v>688</v>
      </c>
      <c r="S11" s="45">
        <v>688</v>
      </c>
      <c r="T11" s="45">
        <v>884</v>
      </c>
      <c r="U11" s="45">
        <v>910</v>
      </c>
      <c r="V11" s="45">
        <v>910</v>
      </c>
      <c r="W11" s="45">
        <v>1034</v>
      </c>
      <c r="X11" s="45">
        <v>1034</v>
      </c>
      <c r="Y11" s="45">
        <v>1034</v>
      </c>
      <c r="Z11" s="45">
        <v>4474</v>
      </c>
      <c r="AA11" s="45">
        <v>4472</v>
      </c>
      <c r="AB11" s="45">
        <v>4472</v>
      </c>
      <c r="AC11" s="136">
        <v>7060</v>
      </c>
      <c r="AD11" s="89">
        <v>7104</v>
      </c>
      <c r="AE11" s="147">
        <v>7104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s="15" customFormat="1" ht="18.75" customHeight="1">
      <c r="A12" s="55" t="s">
        <v>29</v>
      </c>
      <c r="B12" s="35">
        <v>424</v>
      </c>
      <c r="C12" s="35">
        <v>390</v>
      </c>
      <c r="D12" s="35">
        <v>66</v>
      </c>
      <c r="E12" s="35">
        <v>377</v>
      </c>
      <c r="F12" s="35">
        <v>1594</v>
      </c>
      <c r="G12" s="35">
        <v>236</v>
      </c>
      <c r="H12" s="35">
        <v>916</v>
      </c>
      <c r="I12" s="35">
        <v>1656</v>
      </c>
      <c r="J12" s="35">
        <v>375</v>
      </c>
      <c r="K12" s="35">
        <v>9176</v>
      </c>
      <c r="L12" s="35">
        <v>5147</v>
      </c>
      <c r="M12" s="35">
        <v>7467</v>
      </c>
      <c r="N12" s="130">
        <v>10893</v>
      </c>
      <c r="O12" s="37">
        <v>8787</v>
      </c>
      <c r="P12" s="131">
        <v>8144</v>
      </c>
      <c r="Q12" s="36">
        <v>424</v>
      </c>
      <c r="R12" s="36">
        <v>390</v>
      </c>
      <c r="S12" s="36">
        <v>66</v>
      </c>
      <c r="T12" s="36">
        <v>377</v>
      </c>
      <c r="U12" s="36">
        <v>1594</v>
      </c>
      <c r="V12" s="36">
        <v>236</v>
      </c>
      <c r="W12" s="36">
        <v>916</v>
      </c>
      <c r="X12" s="36">
        <v>1656</v>
      </c>
      <c r="Y12" s="36">
        <v>375</v>
      </c>
      <c r="Z12" s="36">
        <v>9176</v>
      </c>
      <c r="AA12" s="36">
        <v>5147</v>
      </c>
      <c r="AB12" s="36">
        <v>7467</v>
      </c>
      <c r="AC12" s="137">
        <v>10893</v>
      </c>
      <c r="AD12" s="88">
        <v>8787</v>
      </c>
      <c r="AE12" s="146">
        <v>8144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4" customFormat="1" ht="18.75" customHeight="1">
      <c r="A13" s="55" t="s">
        <v>30</v>
      </c>
      <c r="B13" s="42">
        <v>13628</v>
      </c>
      <c r="C13" s="42">
        <v>14024</v>
      </c>
      <c r="D13" s="42">
        <v>13773</v>
      </c>
      <c r="E13" s="42">
        <v>12084</v>
      </c>
      <c r="F13" s="42">
        <v>12436</v>
      </c>
      <c r="G13" s="42">
        <v>12213</v>
      </c>
      <c r="H13" s="42">
        <v>14366</v>
      </c>
      <c r="I13" s="42">
        <v>4783</v>
      </c>
      <c r="J13" s="42">
        <v>14518</v>
      </c>
      <c r="K13" s="42">
        <v>438570</v>
      </c>
      <c r="L13" s="42">
        <v>451306</v>
      </c>
      <c r="M13" s="42">
        <v>443233</v>
      </c>
      <c r="N13" s="128">
        <v>478648</v>
      </c>
      <c r="O13" s="46">
        <v>492548</v>
      </c>
      <c r="P13" s="129">
        <v>483737</v>
      </c>
      <c r="Q13" s="45">
        <v>13046</v>
      </c>
      <c r="R13" s="45">
        <v>13425</v>
      </c>
      <c r="S13" s="45">
        <v>13185</v>
      </c>
      <c r="T13" s="45">
        <v>11723</v>
      </c>
      <c r="U13" s="45">
        <v>12063</v>
      </c>
      <c r="V13" s="45">
        <v>11847</v>
      </c>
      <c r="W13" s="45">
        <v>11057</v>
      </c>
      <c r="X13" s="45">
        <v>11378</v>
      </c>
      <c r="Y13" s="45">
        <v>11174</v>
      </c>
      <c r="Z13" s="45">
        <v>328892</v>
      </c>
      <c r="AA13" s="45">
        <v>338443</v>
      </c>
      <c r="AB13" s="45">
        <v>332388</v>
      </c>
      <c r="AC13" s="136">
        <v>364718</v>
      </c>
      <c r="AD13" s="89">
        <v>375309</v>
      </c>
      <c r="AE13" s="147">
        <v>368594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15" customFormat="1" ht="15.75" customHeight="1">
      <c r="A14" s="55" t="s">
        <v>31</v>
      </c>
      <c r="B14" s="35">
        <v>570</v>
      </c>
      <c r="C14" s="35">
        <v>574</v>
      </c>
      <c r="D14" s="35">
        <v>583</v>
      </c>
      <c r="E14" s="35">
        <v>1248</v>
      </c>
      <c r="F14" s="35">
        <v>1261</v>
      </c>
      <c r="G14" s="35">
        <v>1309</v>
      </c>
      <c r="H14" s="35">
        <v>3271</v>
      </c>
      <c r="I14" s="35">
        <v>3289</v>
      </c>
      <c r="J14" s="35">
        <v>3315</v>
      </c>
      <c r="K14" s="35">
        <v>3693</v>
      </c>
      <c r="L14" s="35">
        <v>3651</v>
      </c>
      <c r="M14" s="35">
        <v>3584</v>
      </c>
      <c r="N14" s="130">
        <v>8782</v>
      </c>
      <c r="O14" s="37">
        <v>8775</v>
      </c>
      <c r="P14" s="131">
        <v>8791</v>
      </c>
      <c r="Q14" s="36">
        <v>357</v>
      </c>
      <c r="R14" s="36">
        <v>358</v>
      </c>
      <c r="S14" s="36">
        <v>340</v>
      </c>
      <c r="T14" s="36">
        <v>1055</v>
      </c>
      <c r="U14" s="36">
        <v>1027</v>
      </c>
      <c r="V14" s="36">
        <v>971</v>
      </c>
      <c r="W14" s="36">
        <v>2168</v>
      </c>
      <c r="X14" s="36">
        <v>2063</v>
      </c>
      <c r="Y14" s="36">
        <v>1970</v>
      </c>
      <c r="Z14" s="36">
        <v>2427</v>
      </c>
      <c r="AA14" s="36">
        <v>2342</v>
      </c>
      <c r="AB14" s="36">
        <v>2223</v>
      </c>
      <c r="AC14" s="137">
        <v>6007</v>
      </c>
      <c r="AD14" s="88">
        <v>5790</v>
      </c>
      <c r="AE14" s="146">
        <v>5504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4" customFormat="1" ht="20.25" customHeight="1">
      <c r="A15" s="55" t="s">
        <v>32</v>
      </c>
      <c r="B15" s="42">
        <v>8479</v>
      </c>
      <c r="C15" s="42">
        <v>8669</v>
      </c>
      <c r="D15" s="42">
        <v>9042</v>
      </c>
      <c r="E15" s="42">
        <v>25789</v>
      </c>
      <c r="F15" s="42">
        <v>23752</v>
      </c>
      <c r="G15" s="42">
        <f>8+180+259+146+24144</f>
        <v>24737</v>
      </c>
      <c r="H15" s="42">
        <v>28819</v>
      </c>
      <c r="I15" s="42">
        <v>31217</v>
      </c>
      <c r="J15" s="42">
        <f>12+26+182+345+31355</f>
        <v>31920</v>
      </c>
      <c r="K15" s="42">
        <v>75588</v>
      </c>
      <c r="L15" s="42">
        <v>76501</v>
      </c>
      <c r="M15" s="42">
        <f>17+954+582+828+74569</f>
        <v>76950</v>
      </c>
      <c r="N15" s="128">
        <v>138677</v>
      </c>
      <c r="O15" s="46">
        <v>140139</v>
      </c>
      <c r="P15" s="129">
        <f>57+1487+1207+1575+138323</f>
        <v>142649</v>
      </c>
      <c r="Q15" s="45">
        <v>6376</v>
      </c>
      <c r="R15" s="45">
        <v>6344</v>
      </c>
      <c r="S15" s="45">
        <f>19+336+120+207+5881</f>
        <v>6563</v>
      </c>
      <c r="T15" s="45">
        <v>23346</v>
      </c>
      <c r="U15" s="45">
        <v>20939</v>
      </c>
      <c r="V15" s="45">
        <f>7+219+192+96+20885</f>
        <v>21399</v>
      </c>
      <c r="W15" s="45">
        <v>22451</v>
      </c>
      <c r="X15" s="45">
        <v>24629</v>
      </c>
      <c r="Y15" s="45">
        <f>14+12+133+221+23353</f>
        <v>23733</v>
      </c>
      <c r="Z15" s="45">
        <v>54836</v>
      </c>
      <c r="AA15" s="45">
        <v>52248</v>
      </c>
      <c r="AB15" s="45">
        <f>13+735+406+613+48668</f>
        <v>50435</v>
      </c>
      <c r="AC15" s="136">
        <v>107009</v>
      </c>
      <c r="AD15" s="89">
        <v>104160</v>
      </c>
      <c r="AE15" s="147">
        <f>53+1302+851+1137+98787</f>
        <v>102130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4" customFormat="1" ht="25.5" customHeight="1">
      <c r="A16" s="55" t="s">
        <v>33</v>
      </c>
      <c r="B16" s="35">
        <v>2787</v>
      </c>
      <c r="C16" s="35">
        <v>2616</v>
      </c>
      <c r="D16" s="35">
        <v>2822</v>
      </c>
      <c r="E16" s="35">
        <v>766</v>
      </c>
      <c r="F16" s="35">
        <v>720</v>
      </c>
      <c r="G16" s="35">
        <v>787</v>
      </c>
      <c r="H16" s="35">
        <v>1268</v>
      </c>
      <c r="I16" s="35">
        <v>1147</v>
      </c>
      <c r="J16" s="35">
        <v>1239</v>
      </c>
      <c r="K16" s="35">
        <v>20334</v>
      </c>
      <c r="L16" s="35">
        <v>19286</v>
      </c>
      <c r="M16" s="35">
        <v>20663</v>
      </c>
      <c r="N16" s="130">
        <v>25141</v>
      </c>
      <c r="O16" s="37">
        <v>23769</v>
      </c>
      <c r="P16" s="131">
        <v>25511</v>
      </c>
      <c r="Q16" s="36">
        <v>2765</v>
      </c>
      <c r="R16" s="36">
        <v>2616</v>
      </c>
      <c r="S16" s="36">
        <v>2817</v>
      </c>
      <c r="T16" s="36">
        <v>754</v>
      </c>
      <c r="U16" s="36">
        <v>720</v>
      </c>
      <c r="V16" s="36">
        <v>778</v>
      </c>
      <c r="W16" s="36">
        <v>1250</v>
      </c>
      <c r="X16" s="36">
        <v>1147</v>
      </c>
      <c r="Y16" s="36">
        <v>1234</v>
      </c>
      <c r="Z16" s="36">
        <v>20274</v>
      </c>
      <c r="AA16" s="36">
        <v>19286</v>
      </c>
      <c r="AB16" s="36">
        <v>20654</v>
      </c>
      <c r="AC16" s="137">
        <v>25041</v>
      </c>
      <c r="AD16" s="88">
        <v>23769</v>
      </c>
      <c r="AE16" s="146">
        <v>25483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4" customFormat="1" ht="20.25" customHeight="1">
      <c r="A17" s="55" t="s">
        <v>34</v>
      </c>
      <c r="B17" s="42">
        <v>17281</v>
      </c>
      <c r="C17" s="42">
        <v>18818</v>
      </c>
      <c r="D17" s="42">
        <v>2822</v>
      </c>
      <c r="E17" s="42">
        <v>6638</v>
      </c>
      <c r="F17" s="42">
        <v>2917</v>
      </c>
      <c r="G17" s="42">
        <v>2390</v>
      </c>
      <c r="H17" s="42">
        <v>21558</v>
      </c>
      <c r="I17" s="42">
        <v>43862</v>
      </c>
      <c r="J17" s="42">
        <v>42776</v>
      </c>
      <c r="K17" s="42">
        <v>814585</v>
      </c>
      <c r="L17" s="42">
        <v>843145</v>
      </c>
      <c r="M17" s="42">
        <v>864815</v>
      </c>
      <c r="N17" s="128">
        <v>860062</v>
      </c>
      <c r="O17" s="46">
        <v>908742</v>
      </c>
      <c r="P17" s="129">
        <v>928934</v>
      </c>
      <c r="Q17" s="45">
        <v>12802</v>
      </c>
      <c r="R17" s="45">
        <v>13812</v>
      </c>
      <c r="S17" s="45">
        <v>14817</v>
      </c>
      <c r="T17" s="45">
        <v>4234</v>
      </c>
      <c r="U17" s="45">
        <v>2280</v>
      </c>
      <c r="V17" s="45">
        <v>1763</v>
      </c>
      <c r="W17" s="45">
        <v>18278</v>
      </c>
      <c r="X17" s="45">
        <v>35085</v>
      </c>
      <c r="Y17" s="45">
        <v>32921</v>
      </c>
      <c r="Z17" s="45">
        <v>720035</v>
      </c>
      <c r="AA17" s="45">
        <v>749915</v>
      </c>
      <c r="AB17" s="45">
        <v>780775</v>
      </c>
      <c r="AC17" s="136">
        <v>755349</v>
      </c>
      <c r="AD17" s="89">
        <v>801092</v>
      </c>
      <c r="AE17" s="147">
        <v>830276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4" customFormat="1" ht="21.75" customHeight="1">
      <c r="A18" s="55" t="s">
        <v>35</v>
      </c>
      <c r="B18" s="35">
        <v>695</v>
      </c>
      <c r="C18" s="35">
        <v>695</v>
      </c>
      <c r="D18" s="35">
        <v>695</v>
      </c>
      <c r="E18" s="35">
        <v>18093</v>
      </c>
      <c r="F18" s="35">
        <v>18527</v>
      </c>
      <c r="G18" s="35">
        <v>17912</v>
      </c>
      <c r="H18" s="35">
        <v>0</v>
      </c>
      <c r="I18" s="35">
        <v>0</v>
      </c>
      <c r="J18" s="35">
        <v>0</v>
      </c>
      <c r="K18" s="35">
        <v>48970</v>
      </c>
      <c r="L18" s="35">
        <v>49528</v>
      </c>
      <c r="M18" s="35">
        <v>49378</v>
      </c>
      <c r="N18" s="130">
        <v>67758</v>
      </c>
      <c r="O18" s="37">
        <v>68750</v>
      </c>
      <c r="P18" s="131">
        <v>67985</v>
      </c>
      <c r="Q18" s="36">
        <v>501</v>
      </c>
      <c r="R18" s="36">
        <v>557</v>
      </c>
      <c r="S18" s="36">
        <v>553</v>
      </c>
      <c r="T18" s="36">
        <v>15230</v>
      </c>
      <c r="U18" s="36">
        <v>15301</v>
      </c>
      <c r="V18" s="36">
        <v>14996</v>
      </c>
      <c r="W18" s="36">
        <v>0</v>
      </c>
      <c r="X18" s="36">
        <v>0</v>
      </c>
      <c r="Y18" s="36">
        <v>0</v>
      </c>
      <c r="Z18" s="36">
        <v>28928</v>
      </c>
      <c r="AA18" s="36">
        <v>28406</v>
      </c>
      <c r="AB18" s="36">
        <v>29209</v>
      </c>
      <c r="AC18" s="137">
        <v>44659</v>
      </c>
      <c r="AD18" s="88">
        <v>44264</v>
      </c>
      <c r="AE18" s="146">
        <v>44758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15" customFormat="1" ht="19.5" customHeight="1">
      <c r="A19" s="55" t="s">
        <v>36</v>
      </c>
      <c r="B19" s="42">
        <v>2837</v>
      </c>
      <c r="C19" s="42">
        <v>3251</v>
      </c>
      <c r="D19" s="42">
        <v>3274</v>
      </c>
      <c r="E19" s="42">
        <v>1114</v>
      </c>
      <c r="F19" s="42">
        <v>684</v>
      </c>
      <c r="G19" s="42">
        <v>731</v>
      </c>
      <c r="H19" s="42">
        <v>76</v>
      </c>
      <c r="I19" s="42">
        <v>81</v>
      </c>
      <c r="J19" s="42">
        <v>633</v>
      </c>
      <c r="K19" s="42">
        <v>1821</v>
      </c>
      <c r="L19" s="42">
        <v>2018</v>
      </c>
      <c r="M19" s="42">
        <v>1275</v>
      </c>
      <c r="N19" s="128">
        <v>5848</v>
      </c>
      <c r="O19" s="46">
        <v>6034</v>
      </c>
      <c r="P19" s="129">
        <v>5913</v>
      </c>
      <c r="Q19" s="45">
        <v>2751</v>
      </c>
      <c r="R19" s="45">
        <v>3127</v>
      </c>
      <c r="S19" s="45">
        <v>3108</v>
      </c>
      <c r="T19" s="45">
        <v>991</v>
      </c>
      <c r="U19" s="45">
        <v>585</v>
      </c>
      <c r="V19" s="45">
        <v>628</v>
      </c>
      <c r="W19" s="45">
        <v>68</v>
      </c>
      <c r="X19" s="45">
        <v>54</v>
      </c>
      <c r="Y19" s="45">
        <v>461</v>
      </c>
      <c r="Z19" s="45">
        <v>1467</v>
      </c>
      <c r="AA19" s="45">
        <v>1486</v>
      </c>
      <c r="AB19" s="45">
        <v>964</v>
      </c>
      <c r="AC19" s="136">
        <v>5277</v>
      </c>
      <c r="AD19" s="89">
        <v>5252</v>
      </c>
      <c r="AE19" s="147">
        <v>5161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7" customFormat="1" ht="17.25" customHeight="1">
      <c r="A20" s="55" t="s">
        <v>37</v>
      </c>
      <c r="B20" s="35">
        <v>1395</v>
      </c>
      <c r="C20" s="35">
        <v>1329</v>
      </c>
      <c r="D20" s="35">
        <v>1247</v>
      </c>
      <c r="E20" s="35">
        <v>1150</v>
      </c>
      <c r="F20" s="35">
        <v>1103</v>
      </c>
      <c r="G20" s="35">
        <v>1183</v>
      </c>
      <c r="H20" s="35">
        <v>689</v>
      </c>
      <c r="I20" s="35">
        <v>776</v>
      </c>
      <c r="J20" s="35">
        <v>700</v>
      </c>
      <c r="K20" s="35">
        <v>5740</v>
      </c>
      <c r="L20" s="35">
        <v>5238</v>
      </c>
      <c r="M20" s="35">
        <v>5316</v>
      </c>
      <c r="N20" s="130">
        <v>8974</v>
      </c>
      <c r="O20" s="37">
        <v>8446</v>
      </c>
      <c r="P20" s="131">
        <v>8446</v>
      </c>
      <c r="Q20" s="36">
        <v>975</v>
      </c>
      <c r="R20" s="36">
        <v>890</v>
      </c>
      <c r="S20" s="36">
        <v>821</v>
      </c>
      <c r="T20" s="36">
        <v>725</v>
      </c>
      <c r="U20" s="36">
        <v>706</v>
      </c>
      <c r="V20" s="36">
        <v>774</v>
      </c>
      <c r="W20" s="36">
        <v>582</v>
      </c>
      <c r="X20" s="36">
        <v>519</v>
      </c>
      <c r="Y20" s="36">
        <v>481</v>
      </c>
      <c r="Z20" s="36">
        <v>4280</v>
      </c>
      <c r="AA20" s="36">
        <v>4167</v>
      </c>
      <c r="AB20" s="36">
        <v>4206</v>
      </c>
      <c r="AC20" s="137">
        <v>6562</v>
      </c>
      <c r="AD20" s="88">
        <v>6282</v>
      </c>
      <c r="AE20" s="146">
        <v>6282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s="15" customFormat="1" ht="16.5" customHeight="1">
      <c r="A21" s="55" t="s">
        <v>12</v>
      </c>
      <c r="B21" s="48">
        <v>3458</v>
      </c>
      <c r="C21" s="48">
        <v>3460</v>
      </c>
      <c r="D21" s="48">
        <v>3291</v>
      </c>
      <c r="E21" s="48">
        <v>705</v>
      </c>
      <c r="F21" s="48">
        <v>705</v>
      </c>
      <c r="G21" s="48">
        <v>1095</v>
      </c>
      <c r="H21" s="48">
        <v>949</v>
      </c>
      <c r="I21" s="48">
        <v>949</v>
      </c>
      <c r="J21" s="48">
        <v>2337</v>
      </c>
      <c r="K21" s="48">
        <v>9900</v>
      </c>
      <c r="L21" s="48">
        <v>9889</v>
      </c>
      <c r="M21" s="48">
        <v>6296</v>
      </c>
      <c r="N21" s="128">
        <v>15012</v>
      </c>
      <c r="O21" s="46">
        <v>15003</v>
      </c>
      <c r="P21" s="129">
        <v>13019</v>
      </c>
      <c r="Q21" s="49">
        <v>1754</v>
      </c>
      <c r="R21" s="49">
        <v>1896</v>
      </c>
      <c r="S21" s="49">
        <v>2269</v>
      </c>
      <c r="T21" s="49">
        <v>435</v>
      </c>
      <c r="U21" s="49">
        <v>422</v>
      </c>
      <c r="V21" s="49">
        <v>614</v>
      </c>
      <c r="W21" s="49">
        <v>731</v>
      </c>
      <c r="X21" s="49">
        <v>720</v>
      </c>
      <c r="Y21" s="49">
        <v>1562</v>
      </c>
      <c r="Z21" s="49">
        <v>6134</v>
      </c>
      <c r="AA21" s="49">
        <v>5718</v>
      </c>
      <c r="AB21" s="49">
        <v>5241</v>
      </c>
      <c r="AC21" s="136">
        <v>9054</v>
      </c>
      <c r="AD21" s="89">
        <v>8756</v>
      </c>
      <c r="AE21" s="148">
        <v>9686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5" customFormat="1" ht="25.5" customHeight="1">
      <c r="A22" s="55" t="s">
        <v>38</v>
      </c>
      <c r="B22" s="35">
        <v>1448</v>
      </c>
      <c r="C22" s="35">
        <v>1301</v>
      </c>
      <c r="D22" s="35">
        <v>1328</v>
      </c>
      <c r="E22" s="35">
        <v>368</v>
      </c>
      <c r="F22" s="35">
        <v>630</v>
      </c>
      <c r="G22" s="35">
        <v>689</v>
      </c>
      <c r="H22" s="40">
        <v>2220</v>
      </c>
      <c r="I22" s="40">
        <v>770</v>
      </c>
      <c r="J22" s="40">
        <v>830</v>
      </c>
      <c r="K22" s="35">
        <v>5834</v>
      </c>
      <c r="L22" s="35">
        <v>7712</v>
      </c>
      <c r="M22" s="35">
        <v>7654</v>
      </c>
      <c r="N22" s="130">
        <v>9870</v>
      </c>
      <c r="O22" s="37">
        <v>10413</v>
      </c>
      <c r="P22" s="131">
        <v>10501</v>
      </c>
      <c r="Q22" s="36">
        <v>1028</v>
      </c>
      <c r="R22" s="36">
        <v>874</v>
      </c>
      <c r="S22" s="36">
        <v>964</v>
      </c>
      <c r="T22" s="36">
        <v>291</v>
      </c>
      <c r="U22" s="36">
        <v>510</v>
      </c>
      <c r="V22" s="36">
        <v>550</v>
      </c>
      <c r="W22" s="50">
        <v>1872</v>
      </c>
      <c r="X22" s="50">
        <v>657</v>
      </c>
      <c r="Y22" s="50">
        <v>678</v>
      </c>
      <c r="Z22" s="36">
        <v>5253</v>
      </c>
      <c r="AA22" s="36">
        <v>6377</v>
      </c>
      <c r="AB22" s="36">
        <v>6612</v>
      </c>
      <c r="AC22" s="137">
        <v>8444</v>
      </c>
      <c r="AD22" s="88">
        <v>8418</v>
      </c>
      <c r="AE22" s="146">
        <v>8804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4" customFormat="1" ht="18" customHeight="1">
      <c r="A23" s="55" t="s">
        <v>39</v>
      </c>
      <c r="B23" s="42">
        <v>623</v>
      </c>
      <c r="C23" s="42">
        <v>588</v>
      </c>
      <c r="D23" s="42">
        <v>610</v>
      </c>
      <c r="E23" s="42">
        <v>1858</v>
      </c>
      <c r="F23" s="42">
        <v>1114</v>
      </c>
      <c r="G23" s="42">
        <v>1155</v>
      </c>
      <c r="H23" s="42">
        <v>5533</v>
      </c>
      <c r="I23" s="42">
        <v>5919</v>
      </c>
      <c r="J23" s="42">
        <v>5639</v>
      </c>
      <c r="K23" s="42">
        <v>198320</v>
      </c>
      <c r="L23" s="42">
        <v>201426</v>
      </c>
      <c r="M23" s="42">
        <v>203703</v>
      </c>
      <c r="N23" s="128">
        <v>206334</v>
      </c>
      <c r="O23" s="46">
        <v>209047</v>
      </c>
      <c r="P23" s="129">
        <v>211107</v>
      </c>
      <c r="Q23" s="45">
        <v>623</v>
      </c>
      <c r="R23" s="45">
        <v>588</v>
      </c>
      <c r="S23" s="45">
        <v>610</v>
      </c>
      <c r="T23" s="45">
        <v>1858</v>
      </c>
      <c r="U23" s="45">
        <v>1114</v>
      </c>
      <c r="V23" s="45">
        <v>1155</v>
      </c>
      <c r="W23" s="45">
        <v>5533</v>
      </c>
      <c r="X23" s="45">
        <v>5919</v>
      </c>
      <c r="Y23" s="45">
        <v>5639</v>
      </c>
      <c r="Z23" s="45">
        <v>198320</v>
      </c>
      <c r="AA23" s="45">
        <v>201426</v>
      </c>
      <c r="AB23" s="45">
        <v>203703</v>
      </c>
      <c r="AC23" s="136">
        <v>206334</v>
      </c>
      <c r="AD23" s="89">
        <v>209047</v>
      </c>
      <c r="AE23" s="147">
        <v>211107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4" customFormat="1" ht="17.25" customHeight="1">
      <c r="A24" s="55" t="s">
        <v>40</v>
      </c>
      <c r="B24" s="35">
        <v>8748</v>
      </c>
      <c r="C24" s="35">
        <v>8748</v>
      </c>
      <c r="D24" s="35">
        <v>8748</v>
      </c>
      <c r="E24" s="35">
        <v>7652</v>
      </c>
      <c r="F24" s="35">
        <v>7652</v>
      </c>
      <c r="G24" s="35">
        <v>7652</v>
      </c>
      <c r="H24" s="35">
        <v>0</v>
      </c>
      <c r="I24" s="35">
        <v>0</v>
      </c>
      <c r="J24" s="35">
        <v>0</v>
      </c>
      <c r="K24" s="35">
        <v>1560388</v>
      </c>
      <c r="L24" s="35">
        <v>1560388</v>
      </c>
      <c r="M24" s="35">
        <v>1560388</v>
      </c>
      <c r="N24" s="130">
        <v>1576788</v>
      </c>
      <c r="O24" s="37">
        <v>1576788</v>
      </c>
      <c r="P24" s="131">
        <v>1576788</v>
      </c>
      <c r="Q24" s="36">
        <v>8988</v>
      </c>
      <c r="R24" s="36">
        <v>8961</v>
      </c>
      <c r="S24" s="36">
        <v>9228</v>
      </c>
      <c r="T24" s="36">
        <v>7863</v>
      </c>
      <c r="U24" s="36">
        <v>7839</v>
      </c>
      <c r="V24" s="36">
        <v>8072</v>
      </c>
      <c r="W24" s="36">
        <v>0</v>
      </c>
      <c r="X24" s="36">
        <v>0</v>
      </c>
      <c r="Y24" s="36">
        <v>0</v>
      </c>
      <c r="Z24" s="36">
        <v>1344668</v>
      </c>
      <c r="AA24" s="36">
        <v>1311400</v>
      </c>
      <c r="AB24" s="36">
        <v>1288400</v>
      </c>
      <c r="AC24" s="137">
        <v>1361519</v>
      </c>
      <c r="AD24" s="88">
        <v>1328200</v>
      </c>
      <c r="AE24" s="146">
        <v>1305700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13" customFormat="1" ht="18" customHeight="1">
      <c r="A25" s="87" t="s">
        <v>41</v>
      </c>
      <c r="B25" s="42">
        <v>607</v>
      </c>
      <c r="C25" s="42">
        <v>564</v>
      </c>
      <c r="D25" s="42">
        <v>603</v>
      </c>
      <c r="E25" s="42">
        <v>822</v>
      </c>
      <c r="F25" s="42">
        <v>798</v>
      </c>
      <c r="G25" s="42">
        <v>271</v>
      </c>
      <c r="H25" s="42">
        <v>311</v>
      </c>
      <c r="I25" s="42">
        <v>189</v>
      </c>
      <c r="J25" s="42">
        <v>271</v>
      </c>
      <c r="K25" s="42">
        <v>10710</v>
      </c>
      <c r="L25" s="42">
        <v>10535</v>
      </c>
      <c r="M25" s="42">
        <v>10622</v>
      </c>
      <c r="N25" s="128">
        <v>12450</v>
      </c>
      <c r="O25" s="46">
        <v>12086</v>
      </c>
      <c r="P25" s="129">
        <v>12327</v>
      </c>
      <c r="Q25" s="45">
        <v>363</v>
      </c>
      <c r="R25" s="45">
        <v>395</v>
      </c>
      <c r="S25" s="45">
        <v>419</v>
      </c>
      <c r="T25" s="45">
        <v>651</v>
      </c>
      <c r="U25" s="45">
        <v>627</v>
      </c>
      <c r="V25" s="45">
        <v>1334</v>
      </c>
      <c r="W25" s="45">
        <v>254</v>
      </c>
      <c r="X25" s="45">
        <v>728</v>
      </c>
      <c r="Y25" s="45">
        <v>204</v>
      </c>
      <c r="Z25" s="45">
        <v>6798</v>
      </c>
      <c r="AA25" s="45">
        <v>5813</v>
      </c>
      <c r="AB25" s="45">
        <v>5249</v>
      </c>
      <c r="AC25" s="136">
        <v>8057</v>
      </c>
      <c r="AD25" s="89">
        <v>7563</v>
      </c>
      <c r="AE25" s="147">
        <v>7206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5" customFormat="1" ht="17.25" customHeight="1">
      <c r="A26" s="55" t="s">
        <v>42</v>
      </c>
      <c r="B26" s="35">
        <v>7780</v>
      </c>
      <c r="C26" s="35">
        <v>7849</v>
      </c>
      <c r="D26" s="35">
        <v>8077</v>
      </c>
      <c r="E26" s="35">
        <v>515</v>
      </c>
      <c r="F26" s="35">
        <v>520</v>
      </c>
      <c r="G26" s="35">
        <v>552</v>
      </c>
      <c r="H26" s="35">
        <v>2879</v>
      </c>
      <c r="I26" s="35">
        <v>2904</v>
      </c>
      <c r="J26" s="35">
        <v>3007</v>
      </c>
      <c r="K26" s="35">
        <v>5272</v>
      </c>
      <c r="L26" s="35">
        <v>5318</v>
      </c>
      <c r="M26" s="35">
        <v>5498</v>
      </c>
      <c r="N26" s="130">
        <v>16446</v>
      </c>
      <c r="O26" s="37">
        <v>16591</v>
      </c>
      <c r="P26" s="131">
        <v>17134</v>
      </c>
      <c r="Q26" s="36">
        <v>7878</v>
      </c>
      <c r="R26" s="36">
        <v>7728</v>
      </c>
      <c r="S26" s="36">
        <v>8806</v>
      </c>
      <c r="T26" s="36">
        <v>465</v>
      </c>
      <c r="U26" s="36">
        <v>456</v>
      </c>
      <c r="V26" s="36">
        <v>520</v>
      </c>
      <c r="W26" s="36">
        <v>2594</v>
      </c>
      <c r="X26" s="36">
        <v>2545</v>
      </c>
      <c r="Y26" s="36">
        <v>2824</v>
      </c>
      <c r="Z26" s="36">
        <v>3758</v>
      </c>
      <c r="AA26" s="36">
        <v>3686</v>
      </c>
      <c r="AB26" s="36">
        <v>2900</v>
      </c>
      <c r="AC26" s="137">
        <v>14695</v>
      </c>
      <c r="AD26" s="88">
        <v>14415</v>
      </c>
      <c r="AE26" s="146">
        <v>15050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5" customFormat="1" ht="25.5" customHeight="1">
      <c r="A27" s="55" t="s">
        <v>13</v>
      </c>
      <c r="B27" s="42">
        <v>491</v>
      </c>
      <c r="C27" s="42">
        <v>497</v>
      </c>
      <c r="D27" s="42">
        <v>491</v>
      </c>
      <c r="E27" s="42">
        <v>1502</v>
      </c>
      <c r="F27" s="42">
        <v>1529</v>
      </c>
      <c r="G27" s="42">
        <v>1529</v>
      </c>
      <c r="H27" s="42">
        <v>2887</v>
      </c>
      <c r="I27" s="42">
        <v>2870</v>
      </c>
      <c r="J27" s="42">
        <v>2898</v>
      </c>
      <c r="K27" s="42">
        <v>1426</v>
      </c>
      <c r="L27" s="42">
        <v>1378</v>
      </c>
      <c r="M27" s="42">
        <v>1387</v>
      </c>
      <c r="N27" s="128">
        <v>6306</v>
      </c>
      <c r="O27" s="46">
        <v>6274</v>
      </c>
      <c r="P27" s="129">
        <v>6305</v>
      </c>
      <c r="Q27" s="45">
        <v>390</v>
      </c>
      <c r="R27" s="45">
        <v>397</v>
      </c>
      <c r="S27" s="45">
        <v>388</v>
      </c>
      <c r="T27" s="45">
        <v>1233</v>
      </c>
      <c r="U27" s="45">
        <v>1268</v>
      </c>
      <c r="V27" s="45">
        <v>1366</v>
      </c>
      <c r="W27" s="45">
        <v>1876</v>
      </c>
      <c r="X27" s="45">
        <v>1814</v>
      </c>
      <c r="Y27" s="45">
        <v>1648</v>
      </c>
      <c r="Z27" s="45">
        <v>1128</v>
      </c>
      <c r="AA27" s="45">
        <v>1073</v>
      </c>
      <c r="AB27" s="45">
        <v>1022</v>
      </c>
      <c r="AC27" s="136">
        <v>4627</v>
      </c>
      <c r="AD27" s="89">
        <v>4552</v>
      </c>
      <c r="AE27" s="147">
        <v>4424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4" customFormat="1" ht="15.75" customHeight="1">
      <c r="A28" s="55" t="s">
        <v>43</v>
      </c>
      <c r="B28" s="35">
        <v>2696</v>
      </c>
      <c r="C28" s="35">
        <v>2312</v>
      </c>
      <c r="D28" s="35">
        <v>2491</v>
      </c>
      <c r="E28" s="35">
        <v>575</v>
      </c>
      <c r="F28" s="35">
        <v>971</v>
      </c>
      <c r="G28" s="35">
        <v>829</v>
      </c>
      <c r="H28" s="35">
        <v>2479</v>
      </c>
      <c r="I28" s="35">
        <v>5485</v>
      </c>
      <c r="J28" s="35">
        <v>5469</v>
      </c>
      <c r="K28" s="35">
        <v>18685</v>
      </c>
      <c r="L28" s="35">
        <v>15566</v>
      </c>
      <c r="M28" s="35">
        <v>15069</v>
      </c>
      <c r="N28" s="130">
        <v>24435</v>
      </c>
      <c r="O28" s="37">
        <v>24334</v>
      </c>
      <c r="P28" s="131">
        <v>23858</v>
      </c>
      <c r="Q28" s="36">
        <v>2409</v>
      </c>
      <c r="R28" s="36">
        <v>2104</v>
      </c>
      <c r="S28" s="36">
        <v>2400</v>
      </c>
      <c r="T28" s="36">
        <v>537</v>
      </c>
      <c r="U28" s="36">
        <v>833</v>
      </c>
      <c r="V28" s="36">
        <v>731</v>
      </c>
      <c r="W28" s="36">
        <v>2141</v>
      </c>
      <c r="X28" s="36">
        <v>4837</v>
      </c>
      <c r="Y28" s="36">
        <v>4924</v>
      </c>
      <c r="Z28" s="36">
        <v>13868</v>
      </c>
      <c r="AA28" s="36">
        <v>11128</v>
      </c>
      <c r="AB28" s="36">
        <v>10172</v>
      </c>
      <c r="AC28" s="137">
        <v>18955</v>
      </c>
      <c r="AD28" s="88">
        <v>18902</v>
      </c>
      <c r="AE28" s="146">
        <v>18227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7" customFormat="1" ht="22.5" customHeight="1">
      <c r="A29" s="55" t="s">
        <v>44</v>
      </c>
      <c r="B29" s="42">
        <v>1730</v>
      </c>
      <c r="C29" s="42">
        <v>1750</v>
      </c>
      <c r="D29" s="42">
        <v>2209</v>
      </c>
      <c r="E29" s="42">
        <v>1190</v>
      </c>
      <c r="F29" s="42">
        <v>1142</v>
      </c>
      <c r="G29" s="42">
        <v>1431</v>
      </c>
      <c r="H29" s="42">
        <v>2976</v>
      </c>
      <c r="I29" s="42">
        <v>2940</v>
      </c>
      <c r="J29" s="42">
        <v>3533</v>
      </c>
      <c r="K29" s="42">
        <v>6703</v>
      </c>
      <c r="L29" s="42">
        <v>6844</v>
      </c>
      <c r="M29" s="42">
        <v>9689</v>
      </c>
      <c r="N29" s="128">
        <v>12599</v>
      </c>
      <c r="O29" s="46">
        <v>12676</v>
      </c>
      <c r="P29" s="129">
        <v>16862</v>
      </c>
      <c r="Q29" s="45">
        <v>1277</v>
      </c>
      <c r="R29" s="45">
        <v>1200</v>
      </c>
      <c r="S29" s="45">
        <v>1570</v>
      </c>
      <c r="T29" s="45">
        <v>963</v>
      </c>
      <c r="U29" s="45">
        <v>898</v>
      </c>
      <c r="V29" s="45">
        <v>1066</v>
      </c>
      <c r="W29" s="45">
        <v>2106</v>
      </c>
      <c r="X29" s="45">
        <v>1886</v>
      </c>
      <c r="Y29" s="45">
        <v>2277</v>
      </c>
      <c r="Z29" s="45">
        <v>5148</v>
      </c>
      <c r="AA29" s="45">
        <v>5571</v>
      </c>
      <c r="AB29" s="45">
        <v>6843</v>
      </c>
      <c r="AC29" s="136">
        <v>9494</v>
      </c>
      <c r="AD29" s="89">
        <v>9555</v>
      </c>
      <c r="AE29" s="147">
        <v>11756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s="15" customFormat="1" ht="18" customHeight="1">
      <c r="A30" s="55" t="s">
        <v>14</v>
      </c>
      <c r="B30" s="35">
        <v>10681</v>
      </c>
      <c r="C30" s="35">
        <v>11063</v>
      </c>
      <c r="D30" s="35">
        <v>28791</v>
      </c>
      <c r="E30" s="35">
        <v>6956</v>
      </c>
      <c r="F30" s="35">
        <v>6843</v>
      </c>
      <c r="G30" s="35">
        <f>86840-78418</f>
        <v>8422</v>
      </c>
      <c r="H30" s="35">
        <v>11610</v>
      </c>
      <c r="I30" s="35">
        <v>20908</v>
      </c>
      <c r="J30" s="35">
        <f>144454-132013</f>
        <v>12441</v>
      </c>
      <c r="K30" s="35">
        <v>44208</v>
      </c>
      <c r="L30" s="35">
        <v>41549</v>
      </c>
      <c r="M30" s="35">
        <f>3352380-3312806</f>
        <v>39574</v>
      </c>
      <c r="N30" s="132">
        <v>73455</v>
      </c>
      <c r="O30" s="35">
        <v>70364</v>
      </c>
      <c r="P30" s="133">
        <f>3684543-3612006</f>
        <v>72537</v>
      </c>
      <c r="Q30" s="36">
        <v>8902</v>
      </c>
      <c r="R30" s="36">
        <v>8896</v>
      </c>
      <c r="S30" s="36">
        <f>87960-78238</f>
        <v>9722</v>
      </c>
      <c r="T30" s="36">
        <v>5905</v>
      </c>
      <c r="U30" s="36">
        <v>5601</v>
      </c>
      <c r="V30" s="36">
        <f>76724-70453</f>
        <v>6271</v>
      </c>
      <c r="W30" s="36">
        <v>10071</v>
      </c>
      <c r="X30" s="36">
        <v>9436</v>
      </c>
      <c r="Y30" s="36">
        <f>113477-103908</f>
        <v>9569</v>
      </c>
      <c r="Z30" s="36">
        <v>37556</v>
      </c>
      <c r="AA30" s="36">
        <v>34745</v>
      </c>
      <c r="AB30" s="36">
        <f>2806369-2774788</f>
        <v>31581</v>
      </c>
      <c r="AC30" s="138">
        <v>71488</v>
      </c>
      <c r="AD30" s="127">
        <v>58678</v>
      </c>
      <c r="AE30" s="149">
        <f>3084530-3027387</f>
        <v>57143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5" customFormat="1" ht="18" customHeight="1">
      <c r="A31" s="126" t="s">
        <v>0</v>
      </c>
      <c r="B31" s="43">
        <v>96504</v>
      </c>
      <c r="C31" s="43">
        <v>98977</v>
      </c>
      <c r="D31" s="43">
        <v>100869</v>
      </c>
      <c r="E31" s="43">
        <v>91307</v>
      </c>
      <c r="F31" s="43">
        <v>86657</v>
      </c>
      <c r="G31" s="43">
        <f>SUM(G10:G30)</f>
        <v>86840</v>
      </c>
      <c r="H31" s="43">
        <v>115086</v>
      </c>
      <c r="I31" s="43">
        <v>142098</v>
      </c>
      <c r="J31" s="43">
        <f>SUM(J10:J30)</f>
        <v>144454</v>
      </c>
      <c r="K31" s="43">
        <v>3299398</v>
      </c>
      <c r="L31" s="43">
        <v>3335797</v>
      </c>
      <c r="M31" s="43">
        <f>SUM(M10:M30)</f>
        <v>3352380</v>
      </c>
      <c r="N31" s="134">
        <v>3602295</v>
      </c>
      <c r="O31" s="43">
        <v>3663529</v>
      </c>
      <c r="P31" s="135">
        <f>SUM(P10:P30)</f>
        <v>3684543</v>
      </c>
      <c r="Q31" s="44">
        <v>82926</v>
      </c>
      <c r="R31" s="44">
        <v>84474</v>
      </c>
      <c r="S31" s="44">
        <f>SUM(S10:S30)</f>
        <v>87960</v>
      </c>
      <c r="T31" s="44">
        <v>80405</v>
      </c>
      <c r="U31" s="44">
        <v>76479</v>
      </c>
      <c r="V31" s="44">
        <f>SUM(V10:V30)</f>
        <v>76724</v>
      </c>
      <c r="W31" s="44">
        <v>95483</v>
      </c>
      <c r="X31" s="44">
        <v>116249</v>
      </c>
      <c r="Y31" s="44">
        <f>SUM(Y10:Y30)</f>
        <v>113477</v>
      </c>
      <c r="Z31" s="44">
        <v>2809545</v>
      </c>
      <c r="AA31" s="44">
        <v>2804736</v>
      </c>
      <c r="AB31" s="44">
        <f>SUM(AB10:AB30)</f>
        <v>2806369</v>
      </c>
      <c r="AC31" s="139">
        <v>3068359</v>
      </c>
      <c r="AD31" s="99">
        <v>3081938</v>
      </c>
      <c r="AE31" s="150">
        <f>SUM(AE10:AE30)</f>
        <v>3084530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5" customFormat="1" ht="17.25" customHeight="1">
      <c r="A32" s="151"/>
      <c r="B32" s="91" t="s">
        <v>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 t="s">
        <v>5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6"/>
      <c r="AE32" s="15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5" customFormat="1" ht="17.25" customHeight="1">
      <c r="A33" s="153"/>
      <c r="B33" s="93" t="s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6"/>
      <c r="M33" s="26"/>
      <c r="N33" s="26"/>
      <c r="O33" s="26"/>
      <c r="P33" s="26"/>
      <c r="Q33" s="93" t="s">
        <v>21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5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5" customFormat="1" ht="13.5" customHeight="1">
      <c r="A34" s="155"/>
      <c r="B34" s="94" t="s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6"/>
      <c r="M34" s="26"/>
      <c r="N34" s="26"/>
      <c r="O34" s="26"/>
      <c r="P34" s="26"/>
      <c r="Q34" s="94" t="s">
        <v>22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5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5" customFormat="1" ht="13.5" customHeight="1">
      <c r="A35" s="155"/>
      <c r="B35" s="95" t="s">
        <v>47</v>
      </c>
      <c r="C35" s="28"/>
      <c r="D35" s="28"/>
      <c r="E35" s="28"/>
      <c r="F35" s="28"/>
      <c r="G35" s="28"/>
      <c r="H35" s="28"/>
      <c r="I35" s="28"/>
      <c r="J35" s="28"/>
      <c r="K35" s="28"/>
      <c r="L35" s="26"/>
      <c r="M35" s="26"/>
      <c r="N35" s="26"/>
      <c r="O35" s="26"/>
      <c r="P35" s="26"/>
      <c r="Q35" s="95" t="s">
        <v>47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15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5" customFormat="1" ht="17.25" customHeight="1">
      <c r="A36" s="155"/>
      <c r="B36" s="94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6"/>
      <c r="M36" s="26"/>
      <c r="N36" s="26"/>
      <c r="O36" s="26"/>
      <c r="P36" s="26"/>
      <c r="Q36" s="94" t="s">
        <v>23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5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5" customFormat="1" ht="18" customHeight="1">
      <c r="A37" s="156"/>
      <c r="B37" s="95" t="s">
        <v>24</v>
      </c>
      <c r="C37" s="29"/>
      <c r="D37" s="29"/>
      <c r="E37" s="29"/>
      <c r="F37" s="29"/>
      <c r="G37" s="29"/>
      <c r="H37" s="29"/>
      <c r="I37" s="29"/>
      <c r="J37" s="29"/>
      <c r="K37" s="29"/>
      <c r="L37" s="26"/>
      <c r="M37" s="26"/>
      <c r="N37" s="26"/>
      <c r="O37" s="26"/>
      <c r="P37" s="26"/>
      <c r="Q37" s="95" t="s">
        <v>24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5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5" customFormat="1" ht="11.25" customHeight="1">
      <c r="A38" s="5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54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7" customFormat="1" ht="11.25" customHeight="1" thickBo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15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s="14" customFormat="1" ht="18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1"/>
      <c r="O40" s="101"/>
      <c r="P40" s="101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8" customFormat="1" ht="24.7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1"/>
      <c r="O41" s="101"/>
      <c r="P41" s="101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1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29" ht="12.7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1"/>
      <c r="O42" s="101"/>
      <c r="P42" s="101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1"/>
    </row>
    <row r="43" spans="1:29" ht="12.7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1"/>
      <c r="O43" s="101"/>
      <c r="P43" s="101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1"/>
    </row>
    <row r="44" spans="1:29" ht="12.7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1"/>
      <c r="O44" s="101"/>
      <c r="P44" s="101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1"/>
    </row>
    <row r="45" spans="1:29" ht="12.7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1"/>
      <c r="O45" s="101"/>
      <c r="P45" s="101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1"/>
    </row>
    <row r="46" spans="1:29" ht="12.7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1"/>
      <c r="O46" s="101"/>
      <c r="P46" s="101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1"/>
    </row>
    <row r="47" spans="1:29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1"/>
      <c r="O47" s="101"/>
      <c r="P47" s="101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1"/>
    </row>
    <row r="48" spans="1:29" ht="12.7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1"/>
      <c r="O48" s="101"/>
      <c r="P48" s="101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1"/>
    </row>
    <row r="49" spans="1:29" ht="12.7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1"/>
      <c r="O49" s="101"/>
      <c r="P49" s="101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1"/>
    </row>
    <row r="50" spans="1:29" ht="12.75">
      <c r="A50" s="102"/>
      <c r="B50" s="103"/>
      <c r="C50" s="103"/>
      <c r="D50" s="103"/>
      <c r="E50" s="103"/>
      <c r="F50" s="103"/>
      <c r="G50" s="103"/>
      <c r="H50" s="105"/>
      <c r="I50" s="105"/>
      <c r="J50" s="105"/>
      <c r="K50" s="103"/>
      <c r="L50" s="103"/>
      <c r="M50" s="103"/>
      <c r="N50" s="101"/>
      <c r="O50" s="101"/>
      <c r="P50" s="101"/>
      <c r="Q50" s="103"/>
      <c r="R50" s="103"/>
      <c r="S50" s="103"/>
      <c r="T50" s="103"/>
      <c r="U50" s="103"/>
      <c r="V50" s="103"/>
      <c r="W50" s="105"/>
      <c r="X50" s="105"/>
      <c r="Y50" s="105"/>
      <c r="Z50" s="103"/>
      <c r="AA50" s="103"/>
      <c r="AB50" s="103"/>
      <c r="AC50" s="101"/>
    </row>
    <row r="51" spans="1:29" ht="12.7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1"/>
      <c r="O51" s="101"/>
      <c r="P51" s="101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1"/>
    </row>
    <row r="52" spans="1:29" ht="12.75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1"/>
      <c r="O52" s="101"/>
      <c r="P52" s="101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1"/>
    </row>
    <row r="53" spans="1:29" ht="12.7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1"/>
      <c r="O53" s="101"/>
      <c r="P53" s="101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1"/>
    </row>
    <row r="54" spans="1:29" ht="12.7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1"/>
      <c r="O54" s="101"/>
      <c r="P54" s="101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1"/>
    </row>
    <row r="55" spans="1:29" ht="12.7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1"/>
      <c r="O55" s="101"/>
      <c r="P55" s="101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1"/>
    </row>
    <row r="56" spans="1:29" ht="12.75">
      <c r="A56" s="10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20.25" customHeigh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ht="12.75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</row>
    <row r="60" spans="1:29" ht="12.75">
      <c r="A60" s="106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 ht="12.7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 ht="12.75">
      <c r="A62" s="107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10"/>
      <c r="P62" s="110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10"/>
    </row>
    <row r="63" spans="1:29" ht="12.75">
      <c r="A63" s="111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10"/>
      <c r="O63" s="110"/>
      <c r="P63" s="110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10"/>
    </row>
    <row r="64" spans="1:29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</row>
    <row r="65" spans="1:29" ht="12.75">
      <c r="A65" s="112"/>
      <c r="B65" s="113"/>
      <c r="C65" s="113"/>
      <c r="D65" s="113"/>
      <c r="E65" s="113"/>
      <c r="F65" s="113"/>
      <c r="G65" s="113"/>
      <c r="H65" s="114"/>
      <c r="I65" s="114"/>
      <c r="J65" s="114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1:29" ht="12.7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67" spans="1:29" ht="12.75">
      <c r="A67" s="11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</row>
    <row r="68" spans="1:29" ht="12.75">
      <c r="A68" s="115"/>
      <c r="B68" s="116"/>
      <c r="C68" s="116"/>
      <c r="D68" s="116"/>
      <c r="E68" s="117"/>
      <c r="F68" s="117"/>
      <c r="G68" s="117"/>
      <c r="H68" s="118"/>
      <c r="I68" s="118"/>
      <c r="J68" s="118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</row>
    <row r="69" spans="1:29" ht="12.75">
      <c r="A69" s="119"/>
      <c r="B69" s="116"/>
      <c r="C69" s="116"/>
      <c r="D69" s="116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119"/>
      <c r="B70" s="116"/>
      <c r="C70" s="116"/>
      <c r="D70" s="116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2:4" ht="12.75">
      <c r="B71" s="116"/>
      <c r="C71" s="116"/>
      <c r="D71" s="116"/>
    </row>
    <row r="72" spans="2:4" ht="12.75">
      <c r="B72" s="116"/>
      <c r="C72" s="116"/>
      <c r="D72" s="116"/>
    </row>
    <row r="73" spans="2:4" ht="12.75">
      <c r="B73" s="122"/>
      <c r="C73" s="122"/>
      <c r="D73" s="122"/>
    </row>
    <row r="74" spans="2:4" ht="12.75">
      <c r="B74" s="116"/>
      <c r="C74" s="116"/>
      <c r="D74" s="116"/>
    </row>
    <row r="75" spans="2:4" ht="12.75">
      <c r="B75" s="116"/>
      <c r="C75" s="116"/>
      <c r="D75" s="116"/>
    </row>
    <row r="76" spans="2:4" ht="12.75">
      <c r="B76" s="20"/>
      <c r="C76" s="20"/>
      <c r="D76" s="20"/>
    </row>
  </sheetData>
  <sheetProtection/>
  <mergeCells count="15">
    <mergeCell ref="A5:A6"/>
    <mergeCell ref="B5:M5"/>
    <mergeCell ref="B6:D6"/>
    <mergeCell ref="E6:G6"/>
    <mergeCell ref="H6:J6"/>
    <mergeCell ref="K6:M6"/>
    <mergeCell ref="B2:P2"/>
    <mergeCell ref="B3:P3"/>
    <mergeCell ref="Q5:AB5"/>
    <mergeCell ref="AC5:AE6"/>
    <mergeCell ref="N5:P6"/>
    <mergeCell ref="Q6:S6"/>
    <mergeCell ref="T6:V6"/>
    <mergeCell ref="W6:Y6"/>
    <mergeCell ref="Z6:A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  <colBreaks count="1" manualBreakCount="1">
    <brk id="16" max="37" man="1"/>
  </colBreaks>
  <ignoredErrors>
    <ignoredError sqref="C30 O30 R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 VENKATESWARLU</dc:creator>
  <cp:keywords/>
  <dc:description/>
  <cp:lastModifiedBy>Lenovo</cp:lastModifiedBy>
  <cp:lastPrinted>2014-12-27T08:02:47Z</cp:lastPrinted>
  <dcterms:created xsi:type="dcterms:W3CDTF">2010-07-29T04:18:50Z</dcterms:created>
  <dcterms:modified xsi:type="dcterms:W3CDTF">2014-12-29T12:19:44Z</dcterms:modified>
  <cp:category/>
  <cp:version/>
  <cp:contentType/>
  <cp:contentStatus/>
</cp:coreProperties>
</file>