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'T4.1'!$A$1:$J$195</definedName>
    <definedName name="Print_Area_MI" localSheetId="0">'T4.1'!$A$194:$J$267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<sst xmlns="http://schemas.openxmlformats.org/spreadsheetml/2006/main" count="335" uniqueCount="83">
  <si>
    <t xml:space="preserve"> </t>
  </si>
  <si>
    <t xml:space="preserve">     Item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</si>
  <si>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</si>
  <si>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</si>
  <si>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</si>
  <si>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</si>
  <si>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</si>
  <si>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</si>
  <si>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</si>
  <si>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</si>
  <si>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</si>
  <si>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</si>
  <si>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</si>
  <si>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</si>
  <si>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</si>
  <si>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</si>
  <si>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</si>
  <si>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</si>
  <si>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</si>
  <si>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</si>
  <si>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</si>
  <si>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</si>
  <si>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</si>
  <si>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c) Short Term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</si>
  <si>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</si>
  <si>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</si>
  <si>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</si>
  <si>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</si>
  <si>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</si>
  <si>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</si>
  <si>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</si>
  <si>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</si>
  <si>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 xml:space="preserve">Total Capital Account 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</si>
  <si>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</si>
  <si>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</si>
  <si>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</si>
  <si>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</si>
  <si>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</si>
  <si>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</si>
  <si>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   1</t>
  </si>
  <si>
    <t xml:space="preserve">    i) Investment income</t>
  </si>
  <si>
    <t xml:space="preserve">   ii) Compensation to Emp.</t>
  </si>
  <si>
    <t xml:space="preserve">  [1 to 5]</t>
  </si>
  <si>
    <t xml:space="preserve">  BALANCE OF PAYMENTS</t>
  </si>
  <si>
    <t xml:space="preserve"> BALANCE OF PAYMENTS</t>
  </si>
  <si>
    <t xml:space="preserve">                  Item</t>
  </si>
  <si>
    <t>Total Current Account [I+II]</t>
  </si>
  <si>
    <t>Total Capital Account  [1 to 5]</t>
  </si>
  <si>
    <t>2002-03</t>
  </si>
  <si>
    <t xml:space="preserve">    b) Portfolio</t>
  </si>
  <si>
    <t>2001-02</t>
  </si>
  <si>
    <t xml:space="preserve">  1.Foreign Investment (a+b)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</si>
  <si>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</si>
  <si>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</si>
  <si>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</si>
  <si>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</si>
  <si>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  i) Assets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</si>
  <si>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</si>
  <si>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</si>
  <si>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</si>
  <si>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</si>
  <si>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 xml:space="preserve">    ii) Private</t>
  </si>
  <si>
    <t>2003-04</t>
  </si>
  <si>
    <t>Source:  Reserve Bank of India.</t>
  </si>
  <si>
    <t xml:space="preserve">  c)  Income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</si>
  <si>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</si>
  <si>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</si>
  <si>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</si>
  <si>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</si>
  <si>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 xml:space="preserve"> Total Current Account [I+II]</t>
  </si>
  <si>
    <t>-</t>
  </si>
  <si>
    <t xml:space="preserve">  PR : Partially Revised.</t>
  </si>
  <si>
    <t>2007-08</t>
  </si>
  <si>
    <t>2005-06</t>
  </si>
  <si>
    <t>2006-07</t>
  </si>
  <si>
    <t>2008-09 PR</t>
  </si>
  <si>
    <t>Apr-Dec-2009-2010</t>
  </si>
  <si>
    <t xml:space="preserve"> Table 4.1-OVERALL BALANCE OF PAYMENTS</t>
  </si>
  <si>
    <t xml:space="preserve">  Table 4.1-OVERALL BALANCE OF PAYMENTS-Contd.</t>
  </si>
  <si>
    <t xml:space="preserve">  Table 4.1-OVERALL BALANCE OF PAYMENTS-Concld.</t>
  </si>
  <si>
    <r>
      <t xml:space="preserve">(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</si>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</sst>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_)"/>
    <numFmt numFmtId="173" formatCode="0.00_)"/>
    <numFmt numFmtId="174" formatCode="#,##0.0_);\(#,##0.0\)"/>
    <numFmt numFmtId="175" formatCode="0_)"/>
    <numFmt numFmtId="176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75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5" fontId="2" fillId="0" borderId="10" xfId="0" applyNumberFormat="1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75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5" fillId="0" borderId="11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M257"/>
  <sheetViews>
    <sheetView showGridLines="0" tabSelected="1" view="pageBreakPreview" zoomScale="85" zoomScaleNormal="75" zoomScaleSheetLayoutView="85" zoomScalePageLayoutView="0" workbookViewId="0" topLeftCell="A167">
      <selection activeCell="A196" sqref="A196:J196"/>
    </sheetView>
  </sheetViews>
  <sheetFormatPr defaultColWidth="9.625" defaultRowHeight="12.75"/>
  <cols>
    <col min="1" max="1" width="27.75390625" style="1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9.37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2" spans="1:10" ht="15.75">
      <c r="A2" s="58" t="s">
        <v>43</v>
      </c>
      <c r="B2" s="61"/>
      <c r="C2" s="61"/>
      <c r="D2" s="61"/>
      <c r="E2" s="61"/>
      <c r="F2" s="61"/>
      <c r="G2" s="61"/>
      <c r="H2" s="61"/>
      <c r="I2" s="61"/>
      <c r="J2" s="61"/>
    </row>
    <row r="4" spans="1:11" ht="14.25">
      <c r="A4" s="62" t="s">
        <v>77</v>
      </c>
      <c r="B4" s="63"/>
      <c r="C4" s="63"/>
      <c r="D4" s="63"/>
      <c r="E4" s="63"/>
      <c r="F4" s="63"/>
      <c r="G4" s="63"/>
      <c r="H4" s="63"/>
      <c r="I4" s="63"/>
      <c r="J4" s="63"/>
      <c r="K4" s="29"/>
    </row>
    <row r="5" spans="1:12" ht="12.75">
      <c r="A5" s="64" t="s">
        <v>80</v>
      </c>
      <c r="B5" s="64"/>
      <c r="C5" s="64"/>
      <c r="D5" s="64"/>
      <c r="E5" s="64"/>
      <c r="F5" s="64"/>
      <c r="G5" s="64"/>
      <c r="H5" s="64"/>
      <c r="I5" s="64"/>
      <c r="J5" s="64"/>
      <c r="K5" s="29"/>
      <c r="L5" s="3" t="s">
        <v>0</v>
      </c>
    </row>
    <row r="6" spans="1:11" ht="12.75">
      <c r="A6" s="4"/>
      <c r="B6" s="54" t="s">
        <v>50</v>
      </c>
      <c r="C6" s="65"/>
      <c r="D6" s="65"/>
      <c r="E6" s="54" t="s">
        <v>48</v>
      </c>
      <c r="F6" s="54"/>
      <c r="G6" s="54"/>
      <c r="H6" s="55" t="s">
        <v>62</v>
      </c>
      <c r="I6" s="55"/>
      <c r="J6" s="55"/>
      <c r="K6" s="50"/>
    </row>
    <row r="7" spans="1:11" ht="12.75">
      <c r="A7" s="5" t="s">
        <v>45</v>
      </c>
      <c r="B7" s="57" t="s">
        <v>68</v>
      </c>
      <c r="C7" s="59"/>
      <c r="D7" s="59"/>
      <c r="E7" s="57" t="s">
        <v>67</v>
      </c>
      <c r="F7" s="59"/>
      <c r="G7" s="59"/>
      <c r="H7" s="57" t="s">
        <v>66</v>
      </c>
      <c r="I7" s="59"/>
      <c r="J7" s="59"/>
      <c r="K7" s="29"/>
    </row>
    <row r="8" spans="1:10" ht="12.75">
      <c r="A8" s="4"/>
      <c r="B8" s="7" t="s">
        <v>2</v>
      </c>
      <c r="C8" s="7" t="s">
        <v>3</v>
      </c>
      <c r="D8" s="7" t="s">
        <v>4</v>
      </c>
      <c r="E8" s="7" t="s">
        <v>2</v>
      </c>
      <c r="F8" s="7" t="s">
        <v>3</v>
      </c>
      <c r="G8" s="7" t="s">
        <v>4</v>
      </c>
      <c r="H8" s="7" t="s">
        <v>2</v>
      </c>
      <c r="I8" s="7" t="s">
        <v>3</v>
      </c>
      <c r="J8" s="7" t="s">
        <v>4</v>
      </c>
    </row>
    <row r="9" spans="1:11" ht="12.75">
      <c r="A9" s="8" t="s">
        <v>0</v>
      </c>
      <c r="B9" s="9" t="s">
        <v>0</v>
      </c>
      <c r="C9" s="9" t="s">
        <v>0</v>
      </c>
      <c r="D9" s="10" t="s">
        <v>0</v>
      </c>
      <c r="E9" s="11" t="s">
        <v>0</v>
      </c>
      <c r="F9" s="11" t="s">
        <v>0</v>
      </c>
      <c r="G9" s="10" t="s">
        <v>0</v>
      </c>
      <c r="H9" s="11" t="s">
        <v>0</v>
      </c>
      <c r="I9" s="11" t="s">
        <v>0</v>
      </c>
      <c r="J9" s="10" t="s">
        <v>0</v>
      </c>
      <c r="K9" s="3" t="s">
        <v>0</v>
      </c>
    </row>
    <row r="10" spans="1:10" ht="12.7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</row>
    <row r="11" spans="1:11" ht="12.75">
      <c r="A11" s="14" t="s">
        <v>0</v>
      </c>
      <c r="B11" s="9"/>
      <c r="C11" s="9"/>
      <c r="D11" s="14" t="s">
        <v>0</v>
      </c>
      <c r="E11" s="11" t="s">
        <v>0</v>
      </c>
      <c r="F11" s="11" t="s">
        <v>0</v>
      </c>
      <c r="G11" s="14" t="s">
        <v>0</v>
      </c>
      <c r="H11" s="9"/>
      <c r="I11" s="9"/>
      <c r="J11" s="9"/>
      <c r="K11" s="3" t="s">
        <v>0</v>
      </c>
    </row>
    <row r="12" spans="1:11" ht="12.75">
      <c r="A12" s="5" t="s">
        <v>5</v>
      </c>
      <c r="K12" s="15"/>
    </row>
    <row r="13" spans="1:10" ht="12.75">
      <c r="A13" s="5" t="s">
        <v>6</v>
      </c>
      <c r="B13" s="19">
        <v>213345</v>
      </c>
      <c r="C13" s="19">
        <v>268300</v>
      </c>
      <c r="D13" s="18">
        <f>+B13-C13</f>
        <v>-54955</v>
      </c>
      <c r="E13" s="19">
        <v>260079</v>
      </c>
      <c r="F13" s="19">
        <v>311776</v>
      </c>
      <c r="G13" s="18">
        <f aca="true" t="shared" si="0" ref="G13:G18">(E13-F13)</f>
        <v>-51697</v>
      </c>
      <c r="H13" s="19">
        <v>303915</v>
      </c>
      <c r="I13" s="19">
        <v>367301</v>
      </c>
      <c r="J13" s="19">
        <f aca="true" t="shared" si="1" ref="J13:J18">(H13-I13)</f>
        <v>-63386</v>
      </c>
    </row>
    <row r="14" spans="1:10" ht="12.75">
      <c r="A14" s="5" t="s">
        <v>7</v>
      </c>
      <c r="B14" s="18">
        <f aca="true" t="shared" si="2" ref="B14:J14">+B15+B22+B25</f>
        <v>175108</v>
      </c>
      <c r="C14" s="18">
        <f t="shared" si="2"/>
        <v>103727</v>
      </c>
      <c r="D14" s="18">
        <f t="shared" si="2"/>
        <v>71381</v>
      </c>
      <c r="E14" s="19">
        <f t="shared" si="2"/>
        <v>202757</v>
      </c>
      <c r="F14" s="19">
        <f t="shared" si="2"/>
        <v>120400</v>
      </c>
      <c r="G14" s="19">
        <f t="shared" si="2"/>
        <v>82357</v>
      </c>
      <c r="H14" s="19">
        <f t="shared" si="2"/>
        <v>245413</v>
      </c>
      <c r="I14" s="19">
        <f t="shared" si="2"/>
        <v>118044</v>
      </c>
      <c r="J14" s="19">
        <f t="shared" si="2"/>
        <v>127369</v>
      </c>
    </row>
    <row r="15" spans="1:10" ht="12.75">
      <c r="A15" s="5" t="s">
        <v>8</v>
      </c>
      <c r="B15" s="18">
        <f>SUM(B16:B21)</f>
        <v>81739</v>
      </c>
      <c r="C15" s="18">
        <f>SUM(C16:C21)</f>
        <v>65850</v>
      </c>
      <c r="D15" s="18">
        <f>+B15-C15</f>
        <v>15889</v>
      </c>
      <c r="E15" s="19">
        <f aca="true" t="shared" si="3" ref="E15:J15">SUM(E16:E21)</f>
        <v>100419</v>
      </c>
      <c r="F15" s="19">
        <f t="shared" si="3"/>
        <v>82775</v>
      </c>
      <c r="G15" s="19">
        <f t="shared" si="3"/>
        <v>17644</v>
      </c>
      <c r="H15" s="19">
        <f t="shared" si="3"/>
        <v>123175</v>
      </c>
      <c r="I15" s="19">
        <f t="shared" si="3"/>
        <v>76794</v>
      </c>
      <c r="J15" s="19">
        <f t="shared" si="3"/>
        <v>46381</v>
      </c>
    </row>
    <row r="16" spans="1:10" ht="12.75">
      <c r="A16" s="3" t="s">
        <v>9</v>
      </c>
      <c r="B16" s="19">
        <v>14975</v>
      </c>
      <c r="C16" s="19">
        <v>14336</v>
      </c>
      <c r="D16" s="18">
        <f>+B16-C16</f>
        <v>639</v>
      </c>
      <c r="E16" s="19">
        <v>15991</v>
      </c>
      <c r="F16" s="19">
        <v>16155</v>
      </c>
      <c r="G16" s="18">
        <f t="shared" si="0"/>
        <v>-164</v>
      </c>
      <c r="H16" s="19">
        <v>23054</v>
      </c>
      <c r="I16" s="19">
        <v>16534</v>
      </c>
      <c r="J16" s="19">
        <f t="shared" si="1"/>
        <v>6520</v>
      </c>
    </row>
    <row r="17" spans="1:10" ht="12.75">
      <c r="A17" s="3" t="s">
        <v>10</v>
      </c>
      <c r="B17" s="19">
        <v>10326</v>
      </c>
      <c r="C17" s="19">
        <v>16486</v>
      </c>
      <c r="D17" s="18">
        <f>+B17-C17</f>
        <v>-6160</v>
      </c>
      <c r="E17" s="19">
        <v>12261</v>
      </c>
      <c r="F17" s="19">
        <v>15828</v>
      </c>
      <c r="G17" s="18">
        <f t="shared" si="0"/>
        <v>-3567</v>
      </c>
      <c r="H17" s="19">
        <v>14714</v>
      </c>
      <c r="I17" s="19">
        <v>10688</v>
      </c>
      <c r="J17" s="19">
        <f t="shared" si="1"/>
        <v>4026</v>
      </c>
    </row>
    <row r="18" spans="1:10" ht="12.75">
      <c r="A18" s="3" t="s">
        <v>11</v>
      </c>
      <c r="B18" s="19">
        <v>1374</v>
      </c>
      <c r="C18" s="19">
        <v>1339</v>
      </c>
      <c r="D18" s="18">
        <f>+B18-C18</f>
        <v>35</v>
      </c>
      <c r="E18" s="19">
        <v>1783</v>
      </c>
      <c r="F18" s="19">
        <v>1687</v>
      </c>
      <c r="G18" s="18">
        <f t="shared" si="0"/>
        <v>96</v>
      </c>
      <c r="H18" s="19">
        <v>1922</v>
      </c>
      <c r="I18" s="19">
        <v>1672</v>
      </c>
      <c r="J18" s="19">
        <f t="shared" si="1"/>
        <v>250</v>
      </c>
    </row>
    <row r="19" spans="1:10" ht="12.75">
      <c r="A19" s="3" t="s">
        <v>12</v>
      </c>
      <c r="B19" s="19">
        <v>2467</v>
      </c>
      <c r="C19" s="19">
        <v>1349</v>
      </c>
      <c r="D19" s="18">
        <f>+B19-C19</f>
        <v>1118</v>
      </c>
      <c r="E19" s="19">
        <v>1417</v>
      </c>
      <c r="F19" s="19">
        <v>1105</v>
      </c>
      <c r="G19" s="18">
        <f>(E19-F19)</f>
        <v>312</v>
      </c>
      <c r="H19" s="19">
        <v>1105</v>
      </c>
      <c r="I19" s="19">
        <v>976</v>
      </c>
      <c r="J19" s="19">
        <f>(H19-I19)</f>
        <v>129</v>
      </c>
    </row>
    <row r="20" ht="12.75">
      <c r="A20" s="3" t="s">
        <v>13</v>
      </c>
    </row>
    <row r="21" spans="1:10" ht="12.75">
      <c r="A21" s="3" t="s">
        <v>14</v>
      </c>
      <c r="B21" s="19">
        <v>52597</v>
      </c>
      <c r="C21" s="19">
        <v>32340</v>
      </c>
      <c r="D21" s="18">
        <f aca="true" t="shared" si="4" ref="D21:D28">+B21-C21</f>
        <v>20257</v>
      </c>
      <c r="E21" s="19">
        <v>68967</v>
      </c>
      <c r="F21" s="19">
        <v>48000</v>
      </c>
      <c r="G21" s="18">
        <f>(E21-F21)</f>
        <v>20967</v>
      </c>
      <c r="H21" s="19">
        <v>82380</v>
      </c>
      <c r="I21" s="19">
        <v>46924</v>
      </c>
      <c r="J21" s="19">
        <f>(H21-I21)</f>
        <v>35456</v>
      </c>
    </row>
    <row r="22" spans="1:10" ht="12.75">
      <c r="A22" s="5" t="s">
        <v>15</v>
      </c>
      <c r="B22" s="18">
        <f>+B23+B24</f>
        <v>77289</v>
      </c>
      <c r="C22" s="18">
        <f>+C23+C24</f>
        <v>1729</v>
      </c>
      <c r="D22" s="18">
        <f t="shared" si="4"/>
        <v>75560</v>
      </c>
      <c r="E22" s="19">
        <f aca="true" t="shared" si="5" ref="E22:J22">SUM(E23:E24)</f>
        <v>85289</v>
      </c>
      <c r="F22" s="19">
        <f t="shared" si="5"/>
        <v>3886</v>
      </c>
      <c r="G22" s="19">
        <f t="shared" si="5"/>
        <v>81403</v>
      </c>
      <c r="H22" s="19">
        <f t="shared" si="5"/>
        <v>104329</v>
      </c>
      <c r="I22" s="19">
        <f t="shared" si="5"/>
        <v>2633</v>
      </c>
      <c r="J22" s="19">
        <f t="shared" si="5"/>
        <v>101696</v>
      </c>
    </row>
    <row r="23" spans="1:10" ht="12.75">
      <c r="A23" s="3" t="s">
        <v>57</v>
      </c>
      <c r="B23" s="19">
        <v>2197</v>
      </c>
      <c r="C23" s="19" t="s">
        <v>70</v>
      </c>
      <c r="D23" s="18">
        <f t="shared" si="4"/>
        <v>2197</v>
      </c>
      <c r="E23" s="19">
        <v>2174</v>
      </c>
      <c r="F23" s="19" t="s">
        <v>70</v>
      </c>
      <c r="G23" s="18">
        <f>(E23-F23)</f>
        <v>2174</v>
      </c>
      <c r="H23" s="19">
        <v>2531</v>
      </c>
      <c r="I23" s="19" t="s">
        <v>70</v>
      </c>
      <c r="J23" s="19">
        <f>(H23-I23)</f>
        <v>2531</v>
      </c>
    </row>
    <row r="24" spans="1:10" ht="12.75">
      <c r="A24" s="3" t="s">
        <v>58</v>
      </c>
      <c r="B24" s="19">
        <v>75092</v>
      </c>
      <c r="C24" s="19">
        <v>1729</v>
      </c>
      <c r="D24" s="18">
        <f t="shared" si="4"/>
        <v>73363</v>
      </c>
      <c r="E24" s="19">
        <v>83115</v>
      </c>
      <c r="F24" s="19">
        <v>3886</v>
      </c>
      <c r="G24" s="18">
        <f>(E24-F24)</f>
        <v>79229</v>
      </c>
      <c r="H24" s="19">
        <v>101798</v>
      </c>
      <c r="I24" s="19">
        <v>2633</v>
      </c>
      <c r="J24" s="19">
        <f>(H24-I24)</f>
        <v>99165</v>
      </c>
    </row>
    <row r="25" spans="1:10" ht="12.75">
      <c r="A25" s="5" t="s">
        <v>55</v>
      </c>
      <c r="B25" s="18">
        <f>+B26+B27</f>
        <v>16080</v>
      </c>
      <c r="C25" s="18">
        <f>+C26+C27</f>
        <v>36148</v>
      </c>
      <c r="D25" s="18">
        <f t="shared" si="4"/>
        <v>-20068</v>
      </c>
      <c r="E25" s="19">
        <f aca="true" t="shared" si="6" ref="E25:J25">SUM(E26:E27)</f>
        <v>17049</v>
      </c>
      <c r="F25" s="19">
        <f t="shared" si="6"/>
        <v>33739</v>
      </c>
      <c r="G25" s="19">
        <f t="shared" si="6"/>
        <v>-16690</v>
      </c>
      <c r="H25" s="19">
        <f t="shared" si="6"/>
        <v>17909</v>
      </c>
      <c r="I25" s="19">
        <f t="shared" si="6"/>
        <v>38617</v>
      </c>
      <c r="J25" s="19">
        <f t="shared" si="6"/>
        <v>-20708</v>
      </c>
    </row>
    <row r="26" spans="1:10" ht="12.75">
      <c r="A26" s="3" t="s">
        <v>40</v>
      </c>
      <c r="B26" s="19">
        <v>15487</v>
      </c>
      <c r="C26" s="19">
        <v>33830</v>
      </c>
      <c r="D26" s="18">
        <f t="shared" si="4"/>
        <v>-18343</v>
      </c>
      <c r="E26" s="19">
        <v>16484</v>
      </c>
      <c r="F26" s="19">
        <v>33647</v>
      </c>
      <c r="G26" s="18">
        <f>(E26-F26)</f>
        <v>-17163</v>
      </c>
      <c r="H26" s="19">
        <v>17314</v>
      </c>
      <c r="I26" s="19">
        <v>34586</v>
      </c>
      <c r="J26" s="19">
        <f>(H26-I26)</f>
        <v>-17272</v>
      </c>
    </row>
    <row r="27" spans="1:10" ht="12.75">
      <c r="A27" s="3" t="s">
        <v>59</v>
      </c>
      <c r="B27" s="19">
        <v>593</v>
      </c>
      <c r="C27" s="19">
        <v>2318</v>
      </c>
      <c r="D27" s="18">
        <f t="shared" si="4"/>
        <v>-1725</v>
      </c>
      <c r="E27" s="19">
        <v>565</v>
      </c>
      <c r="F27" s="19">
        <v>92</v>
      </c>
      <c r="G27" s="18">
        <f>(E27-F27)</f>
        <v>473</v>
      </c>
      <c r="H27" s="19">
        <v>595</v>
      </c>
      <c r="I27" s="19">
        <v>4031</v>
      </c>
      <c r="J27" s="19">
        <f>(H27-I27)</f>
        <v>-3436</v>
      </c>
    </row>
    <row r="28" spans="1:10" ht="12.75">
      <c r="A28" s="5" t="s">
        <v>46</v>
      </c>
      <c r="B28" s="18">
        <f>+B13+B14</f>
        <v>388453</v>
      </c>
      <c r="C28" s="18">
        <f>+C13+C14</f>
        <v>372027</v>
      </c>
      <c r="D28" s="18">
        <f t="shared" si="4"/>
        <v>16426</v>
      </c>
      <c r="E28" s="19">
        <f aca="true" t="shared" si="7" ref="E28:J28">+E13+E14</f>
        <v>462836</v>
      </c>
      <c r="F28" s="19">
        <f t="shared" si="7"/>
        <v>432176</v>
      </c>
      <c r="G28" s="19">
        <f t="shared" si="7"/>
        <v>30660</v>
      </c>
      <c r="H28" s="19">
        <f t="shared" si="7"/>
        <v>549328</v>
      </c>
      <c r="I28" s="19">
        <f t="shared" si="7"/>
        <v>485345</v>
      </c>
      <c r="J28" s="19">
        <f t="shared" si="7"/>
        <v>63983</v>
      </c>
    </row>
    <row r="29" spans="1:4" ht="12.75">
      <c r="A29" s="3"/>
      <c r="B29" s="19"/>
      <c r="C29" s="19"/>
      <c r="D29" s="16"/>
    </row>
    <row r="30" ht="12.75">
      <c r="A30" s="5" t="s">
        <v>16</v>
      </c>
    </row>
    <row r="31" spans="1:10" ht="12.75">
      <c r="A31" s="5" t="s">
        <v>52</v>
      </c>
      <c r="B31" s="18">
        <f>+B32+B33</f>
        <v>73907</v>
      </c>
      <c r="C31" s="18">
        <f>+C32+C33</f>
        <v>41987</v>
      </c>
      <c r="D31" s="18">
        <f aca="true" t="shared" si="8" ref="D31:D38">+B31-C31</f>
        <v>31920</v>
      </c>
      <c r="E31" s="19">
        <f aca="true" t="shared" si="9" ref="E31:J31">+E32+E33</f>
        <v>67756</v>
      </c>
      <c r="F31" s="19">
        <f t="shared" si="9"/>
        <v>47658</v>
      </c>
      <c r="G31" s="19">
        <f t="shared" si="9"/>
        <v>20098</v>
      </c>
      <c r="H31" s="19">
        <f t="shared" si="9"/>
        <v>149465</v>
      </c>
      <c r="I31" s="19">
        <f t="shared" si="9"/>
        <v>86623</v>
      </c>
      <c r="J31" s="19">
        <f t="shared" si="9"/>
        <v>62842</v>
      </c>
    </row>
    <row r="32" spans="1:10" ht="12.75">
      <c r="A32" s="3" t="s">
        <v>53</v>
      </c>
      <c r="B32" s="19">
        <v>29741</v>
      </c>
      <c r="C32" s="19">
        <v>7111</v>
      </c>
      <c r="D32" s="18">
        <f t="shared" si="8"/>
        <v>22630</v>
      </c>
      <c r="E32" s="19">
        <v>25036</v>
      </c>
      <c r="F32" s="19">
        <v>9442</v>
      </c>
      <c r="G32" s="18">
        <f aca="true" t="shared" si="10" ref="G32:G37">(E32-F32)</f>
        <v>15594</v>
      </c>
      <c r="H32" s="19">
        <v>20484</v>
      </c>
      <c r="I32" s="19">
        <v>9540</v>
      </c>
      <c r="J32" s="19">
        <f aca="true" t="shared" si="11" ref="J32:J37">(H32-I32)</f>
        <v>10944</v>
      </c>
    </row>
    <row r="33" spans="1:10" ht="12.75">
      <c r="A33" s="3" t="s">
        <v>54</v>
      </c>
      <c r="B33" s="19">
        <v>44166</v>
      </c>
      <c r="C33" s="19">
        <v>34876</v>
      </c>
      <c r="D33" s="18">
        <f t="shared" si="8"/>
        <v>9290</v>
      </c>
      <c r="E33" s="19">
        <v>42720</v>
      </c>
      <c r="F33" s="19">
        <v>38216</v>
      </c>
      <c r="G33" s="18">
        <f t="shared" si="10"/>
        <v>4504</v>
      </c>
      <c r="H33" s="19">
        <v>128981</v>
      </c>
      <c r="I33" s="19">
        <v>77083</v>
      </c>
      <c r="J33" s="19">
        <f t="shared" si="11"/>
        <v>51898</v>
      </c>
    </row>
    <row r="34" spans="1:10" ht="12.75">
      <c r="A34" s="5" t="s">
        <v>17</v>
      </c>
      <c r="B34" s="18">
        <f>+B35+B38+B43</f>
        <v>55418</v>
      </c>
      <c r="C34" s="18">
        <f>+C35+C38+C43</f>
        <v>61302</v>
      </c>
      <c r="D34" s="18">
        <f t="shared" si="8"/>
        <v>-5884</v>
      </c>
      <c r="E34" s="19">
        <f aca="true" t="shared" si="12" ref="E34:J34">+E35+E38+E43</f>
        <v>55899</v>
      </c>
      <c r="F34" s="19">
        <f t="shared" si="12"/>
        <v>74469</v>
      </c>
      <c r="G34" s="19">
        <f t="shared" si="12"/>
        <v>-18570</v>
      </c>
      <c r="H34" s="19">
        <f t="shared" si="12"/>
        <v>90303</v>
      </c>
      <c r="I34" s="19">
        <f t="shared" si="12"/>
        <v>109916</v>
      </c>
      <c r="J34" s="19">
        <f t="shared" si="12"/>
        <v>-19613</v>
      </c>
    </row>
    <row r="35" spans="1:10" ht="12.75">
      <c r="A35" s="5" t="s">
        <v>18</v>
      </c>
      <c r="B35" s="18">
        <f>+B36+B37</f>
        <v>16070</v>
      </c>
      <c r="C35" s="18">
        <f>+C36+C37</f>
        <v>10661</v>
      </c>
      <c r="D35" s="18">
        <f t="shared" si="8"/>
        <v>5409</v>
      </c>
      <c r="E35" s="19">
        <f aca="true" t="shared" si="13" ref="E35:J35">+E36+E37</f>
        <v>13902</v>
      </c>
      <c r="F35" s="19">
        <f t="shared" si="13"/>
        <v>28922</v>
      </c>
      <c r="G35" s="19">
        <f t="shared" si="13"/>
        <v>-15020</v>
      </c>
      <c r="H35" s="19">
        <f t="shared" si="13"/>
        <v>15311</v>
      </c>
      <c r="I35" s="19">
        <f t="shared" si="13"/>
        <v>28343</v>
      </c>
      <c r="J35" s="19">
        <f t="shared" si="13"/>
        <v>-13032</v>
      </c>
    </row>
    <row r="36" spans="1:10" ht="12.75">
      <c r="A36" s="3" t="s">
        <v>19</v>
      </c>
      <c r="B36" s="19" t="s">
        <v>70</v>
      </c>
      <c r="C36" s="19">
        <v>410</v>
      </c>
      <c r="D36" s="18">
        <f t="shared" si="8"/>
        <v>-410</v>
      </c>
      <c r="E36" s="19" t="s">
        <v>70</v>
      </c>
      <c r="F36" s="19">
        <v>157</v>
      </c>
      <c r="G36" s="18">
        <f t="shared" si="10"/>
        <v>-157</v>
      </c>
      <c r="H36" s="19">
        <v>110</v>
      </c>
      <c r="I36" s="19">
        <v>589</v>
      </c>
      <c r="J36" s="19">
        <f t="shared" si="11"/>
        <v>-479</v>
      </c>
    </row>
    <row r="37" spans="1:10" ht="12.75">
      <c r="A37" s="3" t="s">
        <v>20</v>
      </c>
      <c r="B37" s="19">
        <v>16070</v>
      </c>
      <c r="C37" s="19">
        <v>10251</v>
      </c>
      <c r="D37" s="18">
        <f t="shared" si="8"/>
        <v>5819</v>
      </c>
      <c r="E37" s="19">
        <v>13902</v>
      </c>
      <c r="F37" s="19">
        <v>28765</v>
      </c>
      <c r="G37" s="18">
        <f t="shared" si="10"/>
        <v>-14863</v>
      </c>
      <c r="H37" s="19">
        <v>15201</v>
      </c>
      <c r="I37" s="19">
        <v>27754</v>
      </c>
      <c r="J37" s="19">
        <f t="shared" si="11"/>
        <v>-12553</v>
      </c>
    </row>
    <row r="38" spans="1:10" ht="12.75">
      <c r="A38" s="5" t="s">
        <v>21</v>
      </c>
      <c r="B38" s="44">
        <f>+B40+B41</f>
        <v>12845</v>
      </c>
      <c r="C38" s="44">
        <f>+C40+C41</f>
        <v>20373</v>
      </c>
      <c r="D38" s="44">
        <f t="shared" si="8"/>
        <v>-7528</v>
      </c>
      <c r="E38" s="45">
        <f aca="true" t="shared" si="14" ref="E38:J38">+E40+E41</f>
        <v>16976</v>
      </c>
      <c r="F38" s="45">
        <f t="shared" si="14"/>
        <v>25196</v>
      </c>
      <c r="G38" s="45">
        <f t="shared" si="14"/>
        <v>-8220</v>
      </c>
      <c r="H38" s="45">
        <f t="shared" si="14"/>
        <v>23979</v>
      </c>
      <c r="I38" s="45">
        <f t="shared" si="14"/>
        <v>37239</v>
      </c>
      <c r="J38" s="45">
        <f t="shared" si="14"/>
        <v>-13260</v>
      </c>
    </row>
    <row r="39" spans="1:10" ht="12.75">
      <c r="A39" s="3" t="s">
        <v>22</v>
      </c>
      <c r="B39" s="46"/>
      <c r="C39" s="46"/>
      <c r="D39" s="47"/>
      <c r="E39" s="48"/>
      <c r="F39" s="48"/>
      <c r="G39" s="48"/>
      <c r="H39" s="48"/>
      <c r="I39" s="48"/>
      <c r="J39" s="48"/>
    </row>
    <row r="40" spans="1:10" ht="12.75">
      <c r="A40" s="3" t="s">
        <v>19</v>
      </c>
      <c r="B40" s="19">
        <v>15</v>
      </c>
      <c r="C40" s="19" t="s">
        <v>70</v>
      </c>
      <c r="D40" s="18">
        <f>+B40-C40</f>
        <v>15</v>
      </c>
      <c r="E40" s="19">
        <v>43</v>
      </c>
      <c r="F40" s="19" t="s">
        <v>70</v>
      </c>
      <c r="G40" s="18">
        <f>(E40-F40)</f>
        <v>43</v>
      </c>
      <c r="H40" s="19">
        <v>14</v>
      </c>
      <c r="I40" s="19" t="s">
        <v>70</v>
      </c>
      <c r="J40" s="19">
        <f>(H40-I40)</f>
        <v>14</v>
      </c>
    </row>
    <row r="41" spans="1:10" ht="12.75">
      <c r="A41" s="3" t="s">
        <v>20</v>
      </c>
      <c r="B41" s="19">
        <v>12830</v>
      </c>
      <c r="C41" s="19">
        <v>20373</v>
      </c>
      <c r="D41" s="18">
        <f>+B41-C41</f>
        <v>-7543</v>
      </c>
      <c r="E41" s="19">
        <v>16933</v>
      </c>
      <c r="F41" s="19">
        <v>25196</v>
      </c>
      <c r="G41" s="18">
        <f>(E41-F41)</f>
        <v>-8263</v>
      </c>
      <c r="H41" s="19">
        <v>23965</v>
      </c>
      <c r="I41" s="19">
        <v>37239</v>
      </c>
      <c r="J41" s="19">
        <f>(H41-I41)</f>
        <v>-13274</v>
      </c>
    </row>
    <row r="42" spans="1:10" ht="12.75">
      <c r="A42" s="5" t="s">
        <v>23</v>
      </c>
      <c r="B42" s="48"/>
      <c r="C42" s="48"/>
      <c r="D42" s="44"/>
      <c r="E42" s="48"/>
      <c r="F42" s="48"/>
      <c r="G42" s="48"/>
      <c r="H42" s="48"/>
      <c r="I42" s="48"/>
      <c r="J42" s="48"/>
    </row>
    <row r="43" spans="1:10" ht="12.75">
      <c r="A43" s="5" t="s">
        <v>24</v>
      </c>
      <c r="B43" s="45">
        <v>26503</v>
      </c>
      <c r="C43" s="45">
        <v>30268</v>
      </c>
      <c r="D43" s="44">
        <f>+B43-C43</f>
        <v>-3765</v>
      </c>
      <c r="E43" s="45">
        <v>25021</v>
      </c>
      <c r="F43" s="45">
        <v>20351</v>
      </c>
      <c r="G43" s="44">
        <f>(E43-F43)</f>
        <v>4670</v>
      </c>
      <c r="H43" s="45">
        <v>51013</v>
      </c>
      <c r="I43" s="45">
        <v>44334</v>
      </c>
      <c r="J43" s="45">
        <f>(H43-I43)</f>
        <v>6679</v>
      </c>
    </row>
    <row r="44" spans="1:10" ht="12.75">
      <c r="A44" s="5" t="s">
        <v>25</v>
      </c>
      <c r="B44" s="18">
        <f>+B45+B49</f>
        <v>66113</v>
      </c>
      <c r="C44" s="18">
        <f>+C45+C49</f>
        <v>52335</v>
      </c>
      <c r="D44" s="18">
        <f>+B44-C44</f>
        <v>13778</v>
      </c>
      <c r="E44" s="19">
        <f aca="true" t="shared" si="15" ref="E44:J44">+E45+E49</f>
        <v>91681</v>
      </c>
      <c r="F44" s="19">
        <f t="shared" si="15"/>
        <v>41348</v>
      </c>
      <c r="G44" s="19">
        <f t="shared" si="15"/>
        <v>50333</v>
      </c>
      <c r="H44" s="19">
        <f t="shared" si="15"/>
        <v>88321</v>
      </c>
      <c r="I44" s="19">
        <f t="shared" si="15"/>
        <v>60539</v>
      </c>
      <c r="J44" s="19">
        <f t="shared" si="15"/>
        <v>27782</v>
      </c>
    </row>
    <row r="45" spans="1:10" ht="12.75">
      <c r="A45" s="5" t="s">
        <v>26</v>
      </c>
      <c r="B45" s="18">
        <f aca="true" t="shared" si="16" ref="B45:J45">+B46+B47</f>
        <v>63830</v>
      </c>
      <c r="C45" s="18">
        <f t="shared" si="16"/>
        <v>50998</v>
      </c>
      <c r="D45" s="18">
        <f t="shared" si="16"/>
        <v>12832</v>
      </c>
      <c r="E45" s="19">
        <f t="shared" si="16"/>
        <v>89057</v>
      </c>
      <c r="F45" s="19">
        <f t="shared" si="16"/>
        <v>40157</v>
      </c>
      <c r="G45" s="19">
        <f t="shared" si="16"/>
        <v>48900</v>
      </c>
      <c r="H45" s="19">
        <f t="shared" si="16"/>
        <v>86767</v>
      </c>
      <c r="I45" s="19">
        <f t="shared" si="16"/>
        <v>56833</v>
      </c>
      <c r="J45" s="19">
        <f t="shared" si="16"/>
        <v>29934</v>
      </c>
    </row>
    <row r="46" spans="1:10" ht="12.75">
      <c r="A46" s="3" t="s">
        <v>27</v>
      </c>
      <c r="B46" s="19">
        <v>6121</v>
      </c>
      <c r="C46" s="19">
        <v>8046</v>
      </c>
      <c r="D46" s="18">
        <f aca="true" t="shared" si="17" ref="D46:D51">+B46-C46</f>
        <v>-1925</v>
      </c>
      <c r="E46" s="19">
        <v>29443</v>
      </c>
      <c r="F46" s="19">
        <v>4777</v>
      </c>
      <c r="G46" s="18">
        <f aca="true" t="shared" si="18" ref="G46:G51">(E46-F46)</f>
        <v>24666</v>
      </c>
      <c r="H46" s="19">
        <v>4345</v>
      </c>
      <c r="I46" s="19">
        <v>733</v>
      </c>
      <c r="J46" s="19">
        <f aca="true" t="shared" si="19" ref="J46:J51">(H46-I46)</f>
        <v>3612</v>
      </c>
    </row>
    <row r="47" spans="1:10" ht="12.75">
      <c r="A47" s="3" t="s">
        <v>28</v>
      </c>
      <c r="B47" s="19">
        <v>57709</v>
      </c>
      <c r="C47" s="19">
        <v>42952</v>
      </c>
      <c r="D47" s="18">
        <f t="shared" si="17"/>
        <v>14757</v>
      </c>
      <c r="E47" s="19">
        <v>59614</v>
      </c>
      <c r="F47" s="19">
        <v>35380</v>
      </c>
      <c r="G47" s="18">
        <f t="shared" si="18"/>
        <v>24234</v>
      </c>
      <c r="H47" s="19">
        <v>82422</v>
      </c>
      <c r="I47" s="19">
        <v>56100</v>
      </c>
      <c r="J47" s="19">
        <f t="shared" si="19"/>
        <v>26322</v>
      </c>
    </row>
    <row r="48" spans="1:10" ht="12.75">
      <c r="A48" s="3" t="s">
        <v>60</v>
      </c>
      <c r="B48" s="19">
        <v>54464</v>
      </c>
      <c r="C48" s="19">
        <v>41337</v>
      </c>
      <c r="D48" s="18">
        <f t="shared" si="17"/>
        <v>13127</v>
      </c>
      <c r="E48" s="19">
        <v>49439</v>
      </c>
      <c r="F48" s="19">
        <v>35015</v>
      </c>
      <c r="G48" s="18">
        <f t="shared" si="18"/>
        <v>14424</v>
      </c>
      <c r="H48" s="19">
        <v>65739</v>
      </c>
      <c r="I48" s="19">
        <v>48870</v>
      </c>
      <c r="J48" s="19">
        <f t="shared" si="19"/>
        <v>16869</v>
      </c>
    </row>
    <row r="49" spans="1:10" ht="12.75">
      <c r="A49" s="5" t="s">
        <v>29</v>
      </c>
      <c r="B49" s="19">
        <v>2283</v>
      </c>
      <c r="C49" s="19">
        <v>1337</v>
      </c>
      <c r="D49" s="18">
        <f t="shared" si="17"/>
        <v>946</v>
      </c>
      <c r="E49" s="19">
        <v>2624</v>
      </c>
      <c r="F49" s="19">
        <v>1191</v>
      </c>
      <c r="G49" s="18">
        <f t="shared" si="18"/>
        <v>1433</v>
      </c>
      <c r="H49" s="19">
        <v>1554</v>
      </c>
      <c r="I49" s="19">
        <v>3706</v>
      </c>
      <c r="J49" s="19">
        <f t="shared" si="19"/>
        <v>-2152</v>
      </c>
    </row>
    <row r="50" spans="1:10" ht="12.75">
      <c r="A50" s="5" t="s">
        <v>30</v>
      </c>
      <c r="B50" s="19" t="s">
        <v>70</v>
      </c>
      <c r="C50" s="19">
        <v>2457</v>
      </c>
      <c r="D50" s="18">
        <f t="shared" si="17"/>
        <v>-2457</v>
      </c>
      <c r="E50" s="19" t="s">
        <v>70</v>
      </c>
      <c r="F50" s="19">
        <v>2306</v>
      </c>
      <c r="G50" s="18">
        <f t="shared" si="18"/>
        <v>-2306</v>
      </c>
      <c r="H50" s="19" t="s">
        <v>70</v>
      </c>
      <c r="I50" s="19">
        <v>1756</v>
      </c>
      <c r="J50" s="19">
        <f t="shared" si="19"/>
        <v>-1756</v>
      </c>
    </row>
    <row r="51" spans="1:10" ht="12.75">
      <c r="A51" s="5" t="s">
        <v>31</v>
      </c>
      <c r="B51" s="19">
        <v>10966</v>
      </c>
      <c r="C51" s="19">
        <v>7243</v>
      </c>
      <c r="D51" s="18">
        <f t="shared" si="17"/>
        <v>3723</v>
      </c>
      <c r="E51" s="19">
        <v>8901</v>
      </c>
      <c r="F51" s="19">
        <v>6090</v>
      </c>
      <c r="G51" s="18">
        <f t="shared" si="18"/>
        <v>2811</v>
      </c>
      <c r="H51" s="19">
        <v>19885</v>
      </c>
      <c r="I51" s="19">
        <v>11913</v>
      </c>
      <c r="J51" s="19">
        <f t="shared" si="19"/>
        <v>7972</v>
      </c>
    </row>
    <row r="52" spans="1:10" ht="12.75">
      <c r="A52" s="5" t="s">
        <v>47</v>
      </c>
      <c r="B52" s="18">
        <f aca="true" t="shared" si="20" ref="B52:J52">+B31+B34+B44+B50+B51</f>
        <v>206404</v>
      </c>
      <c r="C52" s="18">
        <f t="shared" si="20"/>
        <v>165324</v>
      </c>
      <c r="D52" s="18">
        <f t="shared" si="20"/>
        <v>41080</v>
      </c>
      <c r="E52" s="19">
        <f t="shared" si="20"/>
        <v>224237</v>
      </c>
      <c r="F52" s="19">
        <f t="shared" si="20"/>
        <v>171871</v>
      </c>
      <c r="G52" s="19">
        <f t="shared" si="20"/>
        <v>52366</v>
      </c>
      <c r="H52" s="19">
        <f t="shared" si="20"/>
        <v>347974</v>
      </c>
      <c r="I52" s="19">
        <f t="shared" si="20"/>
        <v>270747</v>
      </c>
      <c r="J52" s="19">
        <f t="shared" si="20"/>
        <v>77227</v>
      </c>
    </row>
    <row r="53" spans="1:10" ht="12.75">
      <c r="A53" s="5" t="s">
        <v>33</v>
      </c>
      <c r="B53" s="19" t="s">
        <v>70</v>
      </c>
      <c r="C53" s="19">
        <v>913</v>
      </c>
      <c r="D53" s="18">
        <f>+B53-C53</f>
        <v>-913</v>
      </c>
      <c r="E53" s="19" t="s">
        <v>70</v>
      </c>
      <c r="F53" s="19">
        <v>989</v>
      </c>
      <c r="G53" s="18">
        <f>(E53-F53)</f>
        <v>-989</v>
      </c>
      <c r="H53" s="19">
        <v>2783</v>
      </c>
      <c r="I53" s="19" t="s">
        <v>70</v>
      </c>
      <c r="J53" s="19">
        <f>(H53-I53)</f>
        <v>2783</v>
      </c>
    </row>
    <row r="54" spans="1:10" ht="12.75">
      <c r="A54" s="5" t="s">
        <v>34</v>
      </c>
      <c r="B54" s="18">
        <f>+B28+B52+B53</f>
        <v>594857</v>
      </c>
      <c r="C54" s="18">
        <f>+C28+C52+C53</f>
        <v>538264</v>
      </c>
      <c r="D54" s="18">
        <f>+B54-C54</f>
        <v>56593</v>
      </c>
      <c r="E54" s="19">
        <f>+E28+E52+E53</f>
        <v>687073</v>
      </c>
      <c r="F54" s="19">
        <v>605036</v>
      </c>
      <c r="G54" s="18">
        <f>(E54-F54)</f>
        <v>82037</v>
      </c>
      <c r="H54" s="19">
        <v>900085</v>
      </c>
      <c r="I54" s="19">
        <v>756092</v>
      </c>
      <c r="J54" s="19">
        <f>(H54-I54)</f>
        <v>143993</v>
      </c>
    </row>
    <row r="55" spans="1:10" ht="12.75">
      <c r="A55" s="5" t="s">
        <v>35</v>
      </c>
      <c r="B55" s="19" t="s">
        <v>70</v>
      </c>
      <c r="C55" s="18">
        <f>+C56+C57</f>
        <v>56593</v>
      </c>
      <c r="D55" s="18">
        <f>+B55-C55</f>
        <v>-56593</v>
      </c>
      <c r="E55" s="19" t="s">
        <v>70</v>
      </c>
      <c r="F55" s="19">
        <f>+F56+F57</f>
        <v>82037</v>
      </c>
      <c r="G55" s="19">
        <f>+G56+G57</f>
        <v>-82037</v>
      </c>
      <c r="H55" s="19" t="s">
        <v>70</v>
      </c>
      <c r="I55" s="19">
        <f>+I56+I57</f>
        <v>143993</v>
      </c>
      <c r="J55" s="19">
        <f>+J56+J57</f>
        <v>-143993</v>
      </c>
    </row>
    <row r="56" spans="1:10" ht="12.75">
      <c r="A56" s="3" t="s">
        <v>36</v>
      </c>
      <c r="B56" s="19" t="s">
        <v>70</v>
      </c>
      <c r="C56" s="19" t="s">
        <v>70</v>
      </c>
      <c r="D56" s="19" t="s">
        <v>70</v>
      </c>
      <c r="E56" s="19" t="s">
        <v>70</v>
      </c>
      <c r="F56" s="19" t="s">
        <v>70</v>
      </c>
      <c r="G56" s="19" t="s">
        <v>70</v>
      </c>
      <c r="H56" s="19" t="s">
        <v>70</v>
      </c>
      <c r="I56" s="19" t="s">
        <v>70</v>
      </c>
      <c r="J56" s="19" t="s">
        <v>70</v>
      </c>
    </row>
    <row r="57" spans="1:10" ht="12.75">
      <c r="A57" s="3" t="s">
        <v>37</v>
      </c>
      <c r="B57" s="19" t="s">
        <v>70</v>
      </c>
      <c r="C57" s="19">
        <v>56593</v>
      </c>
      <c r="D57" s="18">
        <f>+B57-C57</f>
        <v>-56593</v>
      </c>
      <c r="E57" s="19" t="s">
        <v>70</v>
      </c>
      <c r="F57" s="19">
        <v>82037</v>
      </c>
      <c r="G57" s="18">
        <f>(E57-F57)</f>
        <v>-82037</v>
      </c>
      <c r="H57" s="19" t="s">
        <v>70</v>
      </c>
      <c r="I57" s="19">
        <v>143993</v>
      </c>
      <c r="J57" s="19">
        <f>(H57-I57)</f>
        <v>-143993</v>
      </c>
    </row>
    <row r="58" ht="12.75">
      <c r="A58" s="3" t="s">
        <v>38</v>
      </c>
    </row>
    <row r="59" spans="1:10" ht="12.75">
      <c r="A59" s="14" t="s">
        <v>0</v>
      </c>
      <c r="B59" s="9"/>
      <c r="C59" s="9"/>
      <c r="D59" s="9"/>
      <c r="E59" s="9"/>
      <c r="F59" s="9"/>
      <c r="G59" s="9"/>
      <c r="H59" s="9"/>
      <c r="I59" s="9"/>
      <c r="J59" s="23"/>
    </row>
    <row r="60" spans="1:7" ht="12.75">
      <c r="A60" s="33"/>
      <c r="B60" s="40"/>
      <c r="C60" s="41"/>
      <c r="D60" s="40"/>
      <c r="E60" s="19"/>
      <c r="F60" s="19"/>
      <c r="G60" s="18"/>
    </row>
    <row r="61" spans="1:10" ht="12.75">
      <c r="A61" s="33"/>
      <c r="B61" s="40"/>
      <c r="C61" s="41"/>
      <c r="D61" s="40"/>
      <c r="E61" s="42"/>
      <c r="F61" s="43"/>
      <c r="G61" s="43"/>
      <c r="H61" s="29"/>
      <c r="I61" s="29"/>
      <c r="J61" s="29"/>
    </row>
    <row r="62" spans="1:10" ht="12.75">
      <c r="A62" s="33"/>
      <c r="B62" s="40"/>
      <c r="C62" s="41"/>
      <c r="D62" s="40"/>
      <c r="E62" s="42"/>
      <c r="F62" s="43"/>
      <c r="G62" s="43"/>
      <c r="H62" s="29"/>
      <c r="I62" s="29"/>
      <c r="J62" s="29"/>
    </row>
    <row r="63" spans="1:10" ht="12.75">
      <c r="A63" s="33"/>
      <c r="B63" s="40"/>
      <c r="C63" s="41"/>
      <c r="D63" s="40"/>
      <c r="E63" s="42"/>
      <c r="F63" s="43"/>
      <c r="G63" s="43"/>
      <c r="H63" s="29"/>
      <c r="I63" s="29"/>
      <c r="J63" s="29"/>
    </row>
    <row r="64" spans="1:10" ht="12.75">
      <c r="A64" s="33"/>
      <c r="B64" s="40"/>
      <c r="C64" s="41"/>
      <c r="D64" s="40"/>
      <c r="E64" s="42"/>
      <c r="F64" s="43"/>
      <c r="G64" s="43"/>
      <c r="H64" s="29"/>
      <c r="I64" s="29"/>
      <c r="J64" s="29"/>
    </row>
    <row r="65" spans="1:10" ht="12.75">
      <c r="A65" s="33"/>
      <c r="B65" s="40"/>
      <c r="C65" s="41"/>
      <c r="D65" s="40"/>
      <c r="E65" s="42"/>
      <c r="F65" s="43"/>
      <c r="G65" s="43"/>
      <c r="H65" s="29"/>
      <c r="I65" s="29"/>
      <c r="J65" s="29"/>
    </row>
    <row r="66" spans="1:10" ht="12.75">
      <c r="A66" s="33"/>
      <c r="B66" s="40"/>
      <c r="C66" s="41"/>
      <c r="D66" s="40"/>
      <c r="E66" s="42"/>
      <c r="F66" s="43"/>
      <c r="G66" s="43"/>
      <c r="H66" s="29"/>
      <c r="I66" s="29"/>
      <c r="J66" s="29"/>
    </row>
    <row r="67" spans="1:10" ht="12.75">
      <c r="A67" s="33"/>
      <c r="B67" s="40"/>
      <c r="C67" s="41"/>
      <c r="D67" s="40"/>
      <c r="E67" s="42"/>
      <c r="F67" s="43"/>
      <c r="G67" s="43"/>
      <c r="H67" s="29"/>
      <c r="I67" s="29"/>
      <c r="J67" s="29"/>
    </row>
    <row r="68" spans="1:10" ht="12.75">
      <c r="A68" s="33"/>
      <c r="B68" s="40"/>
      <c r="C68" s="41"/>
      <c r="D68" s="40"/>
      <c r="E68" s="42"/>
      <c r="F68" s="43"/>
      <c r="G68" s="43"/>
      <c r="H68" s="29"/>
      <c r="I68" s="29"/>
      <c r="J68" s="29"/>
    </row>
    <row r="69" spans="1:10" ht="12.75">
      <c r="A69" s="33"/>
      <c r="B69" s="40"/>
      <c r="C69" s="41"/>
      <c r="D69" s="40"/>
      <c r="E69" s="42"/>
      <c r="F69" s="43"/>
      <c r="G69" s="43"/>
      <c r="H69" s="29"/>
      <c r="I69" s="29"/>
      <c r="J69" s="29"/>
    </row>
    <row r="70" spans="1:10" ht="12.75">
      <c r="A70" s="33"/>
      <c r="B70" s="40"/>
      <c r="C70" s="41"/>
      <c r="D70" s="40"/>
      <c r="E70" s="42"/>
      <c r="F70" s="43"/>
      <c r="G70" s="43"/>
      <c r="H70" s="29"/>
      <c r="I70" s="29"/>
      <c r="J70" s="29"/>
    </row>
    <row r="71" spans="1:10" ht="12.75">
      <c r="A71" s="33"/>
      <c r="B71" s="40"/>
      <c r="C71" s="41"/>
      <c r="D71" s="40"/>
      <c r="E71" s="42"/>
      <c r="F71" s="43"/>
      <c r="G71" s="43"/>
      <c r="H71" s="29"/>
      <c r="I71" s="29"/>
      <c r="J71" s="29"/>
    </row>
    <row r="72" spans="1:10" ht="12.75">
      <c r="A72" s="33"/>
      <c r="B72" s="40"/>
      <c r="C72" s="41"/>
      <c r="D72" s="40"/>
      <c r="E72" s="42"/>
      <c r="F72" s="43"/>
      <c r="G72" s="43"/>
      <c r="H72" s="29"/>
      <c r="I72" s="29"/>
      <c r="J72" s="29"/>
    </row>
    <row r="73" spans="1:10" ht="12.75">
      <c r="A73" s="33"/>
      <c r="B73" s="40"/>
      <c r="C73" s="41"/>
      <c r="D73" s="40"/>
      <c r="E73" s="42"/>
      <c r="F73" s="43"/>
      <c r="G73" s="43"/>
      <c r="H73" s="29"/>
      <c r="I73" s="29"/>
      <c r="J73" s="29"/>
    </row>
    <row r="74" spans="1:10" ht="12.75">
      <c r="A74" s="52">
        <v>51</v>
      </c>
      <c r="B74" s="52"/>
      <c r="C74" s="52"/>
      <c r="D74" s="52"/>
      <c r="E74" s="52"/>
      <c r="F74" s="52"/>
      <c r="G74" s="52"/>
      <c r="H74" s="52"/>
      <c r="I74" s="52"/>
      <c r="J74" s="52"/>
    </row>
    <row r="75" spans="5:7" ht="12.75">
      <c r="E75" s="21"/>
      <c r="F75" s="20"/>
      <c r="G75" s="20"/>
    </row>
    <row r="76" spans="1:10" ht="15.75">
      <c r="A76" s="58" t="s">
        <v>44</v>
      </c>
      <c r="B76" s="58"/>
      <c r="C76" s="58"/>
      <c r="D76" s="58"/>
      <c r="E76" s="58"/>
      <c r="F76" s="58"/>
      <c r="G76" s="58"/>
      <c r="H76" s="58"/>
      <c r="I76" s="58"/>
      <c r="J76" s="58"/>
    </row>
    <row r="78" spans="1:10" ht="14.25">
      <c r="A78" s="62" t="s">
        <v>78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2.75">
      <c r="A79" s="64" t="s">
        <v>81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2.75">
      <c r="A80" s="4"/>
      <c r="B80" s="56" t="s">
        <v>65</v>
      </c>
      <c r="C80" s="56"/>
      <c r="D80" s="56"/>
      <c r="E80" s="56" t="s">
        <v>73</v>
      </c>
      <c r="F80" s="56"/>
      <c r="G80" s="56"/>
      <c r="H80" s="56" t="s">
        <v>74</v>
      </c>
      <c r="I80" s="56"/>
      <c r="J80" s="56"/>
    </row>
    <row r="81" spans="1:10" ht="12.75">
      <c r="A81" s="5" t="s">
        <v>1</v>
      </c>
      <c r="B81" s="57" t="s">
        <v>68</v>
      </c>
      <c r="C81" s="59"/>
      <c r="D81" s="59"/>
      <c r="E81" s="57" t="s">
        <v>67</v>
      </c>
      <c r="F81" s="59"/>
      <c r="G81" s="59"/>
      <c r="H81" s="57" t="s">
        <v>66</v>
      </c>
      <c r="I81" s="59"/>
      <c r="J81" s="59"/>
    </row>
    <row r="82" spans="1:10" ht="12.75">
      <c r="A82" s="4"/>
      <c r="B82" s="7" t="s">
        <v>2</v>
      </c>
      <c r="C82" s="7" t="s">
        <v>3</v>
      </c>
      <c r="D82" s="7" t="s">
        <v>4</v>
      </c>
      <c r="E82" s="7" t="s">
        <v>2</v>
      </c>
      <c r="F82" s="7" t="s">
        <v>3</v>
      </c>
      <c r="G82" s="7" t="s">
        <v>4</v>
      </c>
      <c r="H82" s="7" t="s">
        <v>2</v>
      </c>
      <c r="I82" s="7" t="s">
        <v>3</v>
      </c>
      <c r="J82" s="7" t="s">
        <v>4</v>
      </c>
    </row>
    <row r="83" spans="1:10" ht="12.75">
      <c r="A83" s="8" t="s">
        <v>0</v>
      </c>
      <c r="B83" s="9" t="s">
        <v>0</v>
      </c>
      <c r="C83" s="9" t="s">
        <v>0</v>
      </c>
      <c r="D83" s="10" t="s">
        <v>0</v>
      </c>
      <c r="E83" s="11" t="s">
        <v>0</v>
      </c>
      <c r="F83" s="11" t="s">
        <v>0</v>
      </c>
      <c r="G83" s="10" t="s">
        <v>0</v>
      </c>
      <c r="H83" s="11" t="s">
        <v>0</v>
      </c>
      <c r="I83" s="11" t="s">
        <v>0</v>
      </c>
      <c r="J83" s="10" t="s">
        <v>0</v>
      </c>
    </row>
    <row r="84" spans="1:10" ht="12.75">
      <c r="A84" s="5" t="s">
        <v>39</v>
      </c>
      <c r="B84" s="13">
        <v>11</v>
      </c>
      <c r="C84" s="13">
        <v>12</v>
      </c>
      <c r="D84" s="13">
        <v>13</v>
      </c>
      <c r="E84" s="13">
        <v>14</v>
      </c>
      <c r="F84" s="13">
        <v>15</v>
      </c>
      <c r="G84" s="13">
        <v>16</v>
      </c>
      <c r="H84" s="13">
        <v>17</v>
      </c>
      <c r="I84" s="13">
        <v>18</v>
      </c>
      <c r="J84" s="13">
        <v>19</v>
      </c>
    </row>
    <row r="85" spans="1:10" ht="12.75">
      <c r="A85" s="14" t="s">
        <v>0</v>
      </c>
      <c r="B85" s="9"/>
      <c r="C85" s="9"/>
      <c r="D85" s="9"/>
      <c r="E85" s="9"/>
      <c r="F85" s="9"/>
      <c r="G85" s="14" t="s">
        <v>0</v>
      </c>
      <c r="H85" s="14" t="s">
        <v>0</v>
      </c>
      <c r="I85" s="9" t="s">
        <v>0</v>
      </c>
      <c r="J85" s="11" t="s">
        <v>0</v>
      </c>
    </row>
    <row r="86" ht="12.75">
      <c r="A86" s="5" t="s">
        <v>5</v>
      </c>
    </row>
    <row r="87" spans="1:10" ht="12.75">
      <c r="A87" s="5" t="s">
        <v>6</v>
      </c>
      <c r="B87" s="19">
        <v>381785</v>
      </c>
      <c r="C87" s="19">
        <v>533550</v>
      </c>
      <c r="D87" s="19">
        <f>(B87-C87)</f>
        <v>-151765</v>
      </c>
      <c r="E87" s="19">
        <v>465748</v>
      </c>
      <c r="F87" s="19">
        <v>695412</v>
      </c>
      <c r="G87" s="19">
        <v>-229664</v>
      </c>
      <c r="H87" s="19">
        <v>582871</v>
      </c>
      <c r="I87" s="19">
        <v>862833</v>
      </c>
      <c r="J87" s="19">
        <v>-279962</v>
      </c>
    </row>
    <row r="88" spans="1:10" ht="12.75">
      <c r="A88" s="5" t="s">
        <v>7</v>
      </c>
      <c r="B88" s="19">
        <f>+B89+B96+B99</f>
        <v>311550</v>
      </c>
      <c r="C88" s="19">
        <f>+C89+C96+C99</f>
        <v>171959</v>
      </c>
      <c r="D88" s="19">
        <f>+D89+D96+D99</f>
        <v>139591</v>
      </c>
      <c r="E88" s="19">
        <v>397660</v>
      </c>
      <c r="F88" s="19">
        <v>211733</v>
      </c>
      <c r="G88" s="19">
        <v>185927</v>
      </c>
      <c r="H88" s="19">
        <v>517146</v>
      </c>
      <c r="I88" s="19">
        <v>281567</v>
      </c>
      <c r="J88" s="19">
        <v>235579</v>
      </c>
    </row>
    <row r="89" spans="1:10" ht="12.75">
      <c r="A89" s="5" t="s">
        <v>8</v>
      </c>
      <c r="B89" s="19">
        <f>SUM(B90:B95)</f>
        <v>193711</v>
      </c>
      <c r="C89" s="19">
        <f>SUM(C90:C95)</f>
        <v>124880</v>
      </c>
      <c r="D89" s="19">
        <f>SUM(D90:D95)</f>
        <v>68831</v>
      </c>
      <c r="E89" s="19">
        <v>255668</v>
      </c>
      <c r="F89" s="19">
        <v>153057</v>
      </c>
      <c r="G89" s="19">
        <v>102611</v>
      </c>
      <c r="H89" s="19">
        <v>333093</v>
      </c>
      <c r="I89" s="19">
        <v>2000029</v>
      </c>
      <c r="J89" s="19">
        <v>133064</v>
      </c>
    </row>
    <row r="90" spans="1:10" ht="12.75">
      <c r="A90" s="3" t="s">
        <v>9</v>
      </c>
      <c r="B90" s="19">
        <v>29858</v>
      </c>
      <c r="C90" s="19">
        <v>23571</v>
      </c>
      <c r="D90" s="19">
        <f>(B90-C90)</f>
        <v>6287</v>
      </c>
      <c r="E90" s="19">
        <v>34871</v>
      </c>
      <c r="F90" s="19">
        <v>29432</v>
      </c>
      <c r="G90" s="19">
        <v>5439</v>
      </c>
      <c r="H90" s="19">
        <v>41127</v>
      </c>
      <c r="I90" s="19">
        <v>30249</v>
      </c>
      <c r="J90" s="19">
        <v>10878</v>
      </c>
    </row>
    <row r="91" spans="1:10" ht="12.75">
      <c r="A91" s="3" t="s">
        <v>10</v>
      </c>
      <c r="B91" s="19">
        <v>21021</v>
      </c>
      <c r="C91" s="19">
        <v>20363</v>
      </c>
      <c r="D91" s="19">
        <f>(B91-C91)</f>
        <v>658</v>
      </c>
      <c r="E91" s="19">
        <v>28023</v>
      </c>
      <c r="F91" s="19">
        <v>36928</v>
      </c>
      <c r="G91" s="19">
        <v>-8905</v>
      </c>
      <c r="H91" s="19">
        <v>36049</v>
      </c>
      <c r="I91" s="19">
        <v>36504</v>
      </c>
      <c r="J91" s="19">
        <v>-455</v>
      </c>
    </row>
    <row r="92" spans="1:10" ht="12.75">
      <c r="A92" s="3" t="s">
        <v>11</v>
      </c>
      <c r="B92" s="19">
        <v>3913</v>
      </c>
      <c r="C92" s="19">
        <v>3249</v>
      </c>
      <c r="D92" s="19">
        <f>(B92-C92)</f>
        <v>664</v>
      </c>
      <c r="E92" s="19">
        <v>4694</v>
      </c>
      <c r="F92" s="19">
        <v>4965</v>
      </c>
      <c r="G92" s="19">
        <v>-271</v>
      </c>
      <c r="H92" s="19">
        <v>5403</v>
      </c>
      <c r="I92" s="19">
        <v>2903</v>
      </c>
      <c r="J92" s="19">
        <v>2500</v>
      </c>
    </row>
    <row r="93" spans="1:10" ht="12.75">
      <c r="A93" s="3" t="s">
        <v>12</v>
      </c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75">
      <c r="A94" s="3" t="s">
        <v>13</v>
      </c>
      <c r="B94" s="19">
        <v>1797</v>
      </c>
      <c r="C94" s="19">
        <v>1843</v>
      </c>
      <c r="D94" s="19">
        <f aca="true" t="shared" si="21" ref="D94:D101">(B94-C94)</f>
        <v>-46</v>
      </c>
      <c r="E94" s="19">
        <v>1396</v>
      </c>
      <c r="F94" s="19">
        <v>2343</v>
      </c>
      <c r="G94" s="19">
        <v>-947</v>
      </c>
      <c r="H94" s="19">
        <v>1143</v>
      </c>
      <c r="I94" s="19">
        <v>1825</v>
      </c>
      <c r="J94" s="19">
        <v>-682</v>
      </c>
    </row>
    <row r="95" spans="1:10" ht="12.75">
      <c r="A95" s="3" t="s">
        <v>14</v>
      </c>
      <c r="B95" s="19">
        <v>137122</v>
      </c>
      <c r="C95" s="19">
        <v>75854</v>
      </c>
      <c r="D95" s="19">
        <f t="shared" si="21"/>
        <v>61268</v>
      </c>
      <c r="E95" s="19">
        <v>345027</v>
      </c>
      <c r="F95" s="19">
        <v>125321</v>
      </c>
      <c r="G95" s="19">
        <v>219706</v>
      </c>
      <c r="H95" s="19">
        <v>249371</v>
      </c>
      <c r="I95" s="19">
        <v>128548</v>
      </c>
      <c r="J95" s="19">
        <v>120823</v>
      </c>
    </row>
    <row r="96" spans="1:10" ht="12.75">
      <c r="A96" s="5" t="s">
        <v>15</v>
      </c>
      <c r="B96" s="19">
        <f>SUM(B97:B98)</f>
        <v>97201</v>
      </c>
      <c r="C96" s="19">
        <f>SUM(C97:C98)</f>
        <v>4066</v>
      </c>
      <c r="D96" s="19">
        <f>SUM(D97:D98)</f>
        <v>93135</v>
      </c>
      <c r="E96" s="19">
        <v>113566</v>
      </c>
      <c r="F96" s="19">
        <v>4134</v>
      </c>
      <c r="G96" s="19">
        <v>109432</v>
      </c>
      <c r="H96" s="19">
        <v>142037</v>
      </c>
      <c r="I96" s="19">
        <v>6288</v>
      </c>
      <c r="J96" s="19">
        <v>135749</v>
      </c>
    </row>
    <row r="97" spans="1:10" ht="12.75">
      <c r="A97" s="3" t="s">
        <v>57</v>
      </c>
      <c r="B97" s="19">
        <v>2762</v>
      </c>
      <c r="C97" s="19">
        <v>1598</v>
      </c>
      <c r="D97" s="19">
        <f t="shared" si="21"/>
        <v>1164</v>
      </c>
      <c r="E97" s="19">
        <v>2970</v>
      </c>
      <c r="F97" s="19">
        <v>2103</v>
      </c>
      <c r="G97" s="19">
        <v>867</v>
      </c>
      <c r="H97" s="19">
        <v>2864</v>
      </c>
      <c r="I97" s="19">
        <v>1723</v>
      </c>
      <c r="J97" s="19">
        <v>1141</v>
      </c>
    </row>
    <row r="98" spans="1:10" ht="12.75">
      <c r="A98" s="3" t="s">
        <v>61</v>
      </c>
      <c r="B98" s="19">
        <v>94439</v>
      </c>
      <c r="C98" s="19">
        <v>2468</v>
      </c>
      <c r="D98" s="19">
        <f t="shared" si="21"/>
        <v>91971</v>
      </c>
      <c r="E98" s="19">
        <v>110596</v>
      </c>
      <c r="F98" s="19">
        <v>2031</v>
      </c>
      <c r="G98" s="19">
        <v>108565</v>
      </c>
      <c r="H98" s="19">
        <v>139173</v>
      </c>
      <c r="I98" s="19">
        <v>4565</v>
      </c>
      <c r="J98" s="19">
        <v>134608</v>
      </c>
    </row>
    <row r="99" spans="1:10" ht="12.75">
      <c r="A99" s="5" t="s">
        <v>64</v>
      </c>
      <c r="B99" s="19">
        <f>SUM(B100:B101)</f>
        <v>20638</v>
      </c>
      <c r="C99" s="19">
        <f>SUM(C100:C101)</f>
        <v>43013</v>
      </c>
      <c r="D99" s="19">
        <f>SUM(D100:D101)</f>
        <v>-22375</v>
      </c>
      <c r="E99" s="19">
        <v>28426</v>
      </c>
      <c r="F99" s="19">
        <v>54542</v>
      </c>
      <c r="G99" s="19">
        <v>-26116</v>
      </c>
      <c r="H99" s="19">
        <v>42016</v>
      </c>
      <c r="I99" s="19">
        <v>75250</v>
      </c>
      <c r="J99" s="19">
        <v>-33234</v>
      </c>
    </row>
    <row r="100" spans="1:10" ht="12.75">
      <c r="A100" s="3" t="s">
        <v>40</v>
      </c>
      <c r="B100" s="19">
        <v>18538</v>
      </c>
      <c r="C100" s="19">
        <v>36947</v>
      </c>
      <c r="D100" s="19">
        <f t="shared" si="21"/>
        <v>-18409</v>
      </c>
      <c r="E100" s="19">
        <v>27633</v>
      </c>
      <c r="F100" s="19">
        <v>51112</v>
      </c>
      <c r="G100" s="19">
        <v>-23479</v>
      </c>
      <c r="H100" s="19">
        <v>40297</v>
      </c>
      <c r="I100" s="19">
        <v>70955</v>
      </c>
      <c r="J100" s="19">
        <v>-30658</v>
      </c>
    </row>
    <row r="101" spans="1:10" ht="12.75">
      <c r="A101" s="3" t="s">
        <v>41</v>
      </c>
      <c r="B101" s="19">
        <v>2100</v>
      </c>
      <c r="C101" s="19">
        <v>6066</v>
      </c>
      <c r="D101" s="19">
        <f t="shared" si="21"/>
        <v>-3966</v>
      </c>
      <c r="E101" s="19">
        <v>793</v>
      </c>
      <c r="F101" s="19">
        <v>3430</v>
      </c>
      <c r="G101" s="19">
        <v>-2637</v>
      </c>
      <c r="H101" s="19">
        <v>1719</v>
      </c>
      <c r="I101" s="19">
        <v>4295</v>
      </c>
      <c r="J101" s="19">
        <v>-2576</v>
      </c>
    </row>
    <row r="102" spans="1:10" ht="12.75">
      <c r="A102" s="5" t="s">
        <v>69</v>
      </c>
      <c r="B102" s="19">
        <f>+B87+B88</f>
        <v>693335</v>
      </c>
      <c r="C102" s="19">
        <f>+C87+C88</f>
        <v>705509</v>
      </c>
      <c r="D102" s="19">
        <f>+D87+D88</f>
        <v>-12174</v>
      </c>
      <c r="E102" s="19">
        <v>863408</v>
      </c>
      <c r="F102" s="19">
        <v>907145</v>
      </c>
      <c r="G102" s="19">
        <v>-43737</v>
      </c>
      <c r="H102" s="19">
        <v>1100017</v>
      </c>
      <c r="I102" s="19">
        <v>1144400</v>
      </c>
      <c r="J102" s="19">
        <v>-44383</v>
      </c>
    </row>
    <row r="103" spans="1:10" ht="12.75">
      <c r="A103" s="5" t="s">
        <v>16</v>
      </c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2.75">
      <c r="A104" s="5" t="s">
        <v>51</v>
      </c>
      <c r="B104" s="19">
        <f>+B105+B106</f>
        <v>210205</v>
      </c>
      <c r="C104" s="19">
        <f>+C105+C106</f>
        <v>152148</v>
      </c>
      <c r="D104" s="19">
        <f>+D105+D106</f>
        <v>58057</v>
      </c>
      <c r="E104" s="19">
        <v>342778</v>
      </c>
      <c r="F104" s="19">
        <v>273996</v>
      </c>
      <c r="G104" s="19">
        <v>68782</v>
      </c>
      <c r="H104" s="19">
        <v>600951</v>
      </c>
      <c r="I104" s="19">
        <v>534160</v>
      </c>
      <c r="J104" s="19">
        <v>66791</v>
      </c>
    </row>
    <row r="105" spans="1:10" ht="12.75">
      <c r="A105" s="3" t="s">
        <v>53</v>
      </c>
      <c r="B105" s="19">
        <v>27392</v>
      </c>
      <c r="C105" s="19">
        <v>10647</v>
      </c>
      <c r="D105" s="19">
        <f>(B105-C105)</f>
        <v>16745</v>
      </c>
      <c r="E105" s="19">
        <v>40690</v>
      </c>
      <c r="F105" s="19">
        <v>27265</v>
      </c>
      <c r="G105" s="19">
        <v>13425</v>
      </c>
      <c r="H105" s="19">
        <v>106464</v>
      </c>
      <c r="I105" s="19">
        <v>71554</v>
      </c>
      <c r="J105" s="19">
        <v>34910</v>
      </c>
    </row>
    <row r="106" spans="1:10" ht="12.75">
      <c r="A106" s="3" t="s">
        <v>49</v>
      </c>
      <c r="B106" s="19">
        <v>182813</v>
      </c>
      <c r="C106" s="19">
        <v>141501</v>
      </c>
      <c r="D106" s="19">
        <f>(B106-C106)</f>
        <v>41312</v>
      </c>
      <c r="E106" s="19">
        <v>302088</v>
      </c>
      <c r="F106" s="19">
        <v>246731</v>
      </c>
      <c r="G106" s="19">
        <v>55357</v>
      </c>
      <c r="H106" s="19">
        <v>494487</v>
      </c>
      <c r="I106" s="19">
        <v>462606</v>
      </c>
      <c r="J106" s="19">
        <v>31881</v>
      </c>
    </row>
    <row r="107" spans="1:10" ht="12.75">
      <c r="A107" s="5" t="s">
        <v>17</v>
      </c>
      <c r="B107" s="19">
        <f>+B108+B112+B115</f>
        <v>135685</v>
      </c>
      <c r="C107" s="19">
        <f>+C108+C112+C115</f>
        <v>87090</v>
      </c>
      <c r="D107" s="19">
        <f>+D108+D112+D115</f>
        <v>48595</v>
      </c>
      <c r="E107" s="19">
        <v>174729</v>
      </c>
      <c r="F107" s="19">
        <v>140332</v>
      </c>
      <c r="G107" s="19">
        <v>34397</v>
      </c>
      <c r="H107" s="19">
        <v>246525</v>
      </c>
      <c r="I107" s="19">
        <v>136091</v>
      </c>
      <c r="J107" s="19">
        <v>110434</v>
      </c>
    </row>
    <row r="108" spans="1:10" ht="12.75">
      <c r="A108" s="5" t="s">
        <v>18</v>
      </c>
      <c r="B108" s="19">
        <f>+B109+B110</f>
        <v>16988</v>
      </c>
      <c r="C108" s="19">
        <f>+C109+C110</f>
        <v>8463</v>
      </c>
      <c r="D108" s="19">
        <f>+D109+D110</f>
        <v>8525</v>
      </c>
      <c r="E108" s="19">
        <v>16133</v>
      </c>
      <c r="F108" s="19">
        <v>8541</v>
      </c>
      <c r="G108" s="19">
        <v>7592</v>
      </c>
      <c r="H108" s="19">
        <v>16978</v>
      </c>
      <c r="I108" s="19">
        <v>9005</v>
      </c>
      <c r="J108" s="19">
        <v>7973</v>
      </c>
    </row>
    <row r="109" spans="1:10" ht="12.75">
      <c r="A109" s="3" t="s">
        <v>19</v>
      </c>
      <c r="B109" s="19">
        <v>108</v>
      </c>
      <c r="C109" s="19">
        <v>576</v>
      </c>
      <c r="D109" s="19">
        <f>(B109-C109)</f>
        <v>-468</v>
      </c>
      <c r="E109" s="19">
        <v>106</v>
      </c>
      <c r="F109" s="19">
        <v>390</v>
      </c>
      <c r="G109" s="19">
        <v>-284</v>
      </c>
      <c r="H109" s="19">
        <v>90</v>
      </c>
      <c r="I109" s="19">
        <v>144</v>
      </c>
      <c r="J109" s="19">
        <v>-54</v>
      </c>
    </row>
    <row r="110" spans="1:10" ht="12.75">
      <c r="A110" s="3" t="s">
        <v>20</v>
      </c>
      <c r="B110" s="19">
        <v>16880</v>
      </c>
      <c r="C110" s="19">
        <v>7887</v>
      </c>
      <c r="D110" s="19">
        <f>(B110-C110)</f>
        <v>8993</v>
      </c>
      <c r="E110" s="19">
        <v>16027</v>
      </c>
      <c r="F110" s="19">
        <v>8151</v>
      </c>
      <c r="G110" s="19">
        <v>7876</v>
      </c>
      <c r="H110" s="19">
        <v>16888</v>
      </c>
      <c r="I110" s="19">
        <v>8861</v>
      </c>
      <c r="J110" s="19">
        <v>8027</v>
      </c>
    </row>
    <row r="111" spans="1:10" ht="12.75">
      <c r="A111" s="5" t="s">
        <v>21</v>
      </c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.75">
      <c r="A112" s="5" t="s">
        <v>22</v>
      </c>
      <c r="B112" s="19">
        <f>+B113+B114</f>
        <v>40679</v>
      </c>
      <c r="C112" s="19">
        <f>+C113+C114</f>
        <v>17566</v>
      </c>
      <c r="D112" s="19">
        <f>+D113+D114</f>
        <v>23113</v>
      </c>
      <c r="E112" s="19">
        <v>63476</v>
      </c>
      <c r="F112" s="19">
        <v>52971</v>
      </c>
      <c r="G112" s="19">
        <v>10505</v>
      </c>
      <c r="H112" s="19">
        <v>93932</v>
      </c>
      <c r="I112" s="19">
        <v>21567</v>
      </c>
      <c r="J112" s="19">
        <v>72365</v>
      </c>
    </row>
    <row r="113" spans="1:10" ht="12.75">
      <c r="A113" s="3" t="s">
        <v>19</v>
      </c>
      <c r="B113" s="19" t="s">
        <v>70</v>
      </c>
      <c r="C113" s="19">
        <v>1036</v>
      </c>
      <c r="D113" s="19">
        <f>(B113-C113)</f>
        <v>-1036</v>
      </c>
      <c r="E113" s="19" t="s">
        <v>70</v>
      </c>
      <c r="F113" s="1">
        <v>1105</v>
      </c>
      <c r="G113" s="19">
        <v>-1105</v>
      </c>
      <c r="H113" s="19">
        <v>2837</v>
      </c>
      <c r="I113" s="19">
        <v>4361</v>
      </c>
      <c r="J113" s="19">
        <v>-1524</v>
      </c>
    </row>
    <row r="114" spans="1:10" ht="12.75">
      <c r="A114" s="3" t="s">
        <v>20</v>
      </c>
      <c r="B114" s="19">
        <v>40679</v>
      </c>
      <c r="C114" s="19">
        <v>16530</v>
      </c>
      <c r="D114" s="19">
        <f>(B114-C114)</f>
        <v>24149</v>
      </c>
      <c r="E114" s="19">
        <v>63476</v>
      </c>
      <c r="F114" s="19">
        <v>51866</v>
      </c>
      <c r="G114" s="19">
        <v>11610</v>
      </c>
      <c r="H114" s="19">
        <v>91095</v>
      </c>
      <c r="I114" s="19">
        <v>17206</v>
      </c>
      <c r="J114" s="19">
        <v>73889</v>
      </c>
    </row>
    <row r="115" spans="1:10" ht="12.75">
      <c r="A115" s="5" t="s">
        <v>23</v>
      </c>
      <c r="B115" s="19">
        <v>78018</v>
      </c>
      <c r="C115" s="19">
        <v>61061</v>
      </c>
      <c r="D115" s="19">
        <f>(B115-C115)</f>
        <v>16957</v>
      </c>
      <c r="E115" s="19">
        <v>95120</v>
      </c>
      <c r="F115" s="19">
        <v>78820</v>
      </c>
      <c r="G115" s="19">
        <v>16300</v>
      </c>
      <c r="H115" s="19">
        <v>135615</v>
      </c>
      <c r="I115" s="19">
        <v>105519</v>
      </c>
      <c r="J115" s="19">
        <v>30096</v>
      </c>
    </row>
    <row r="116" spans="1:10" ht="12.75">
      <c r="A116" s="5" t="s">
        <v>24</v>
      </c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2.75">
      <c r="A117" s="5" t="s">
        <v>25</v>
      </c>
      <c r="B117" s="19">
        <f>+B118+B122</f>
        <v>65278</v>
      </c>
      <c r="C117" s="19">
        <f>+C118+C122</f>
        <v>48238</v>
      </c>
      <c r="D117" s="19">
        <f>+D118+D122</f>
        <v>17040</v>
      </c>
      <c r="E117" s="19">
        <v>95988</v>
      </c>
      <c r="F117" s="19">
        <v>90193</v>
      </c>
      <c r="G117" s="19">
        <v>5795</v>
      </c>
      <c r="H117" s="19">
        <v>167494</v>
      </c>
      <c r="I117" s="19">
        <v>159017</v>
      </c>
      <c r="J117" s="19">
        <v>8477</v>
      </c>
    </row>
    <row r="118" spans="1:10" ht="12.75">
      <c r="A118" s="5" t="s">
        <v>26</v>
      </c>
      <c r="B118" s="19">
        <f>+B119+B120</f>
        <v>64038</v>
      </c>
      <c r="C118" s="19">
        <f>+C119+C120</f>
        <v>46532</v>
      </c>
      <c r="D118" s="19">
        <f>+D119+D120</f>
        <v>17506</v>
      </c>
      <c r="E118" s="19">
        <v>91200</v>
      </c>
      <c r="F118" s="19">
        <v>89569</v>
      </c>
      <c r="G118" s="19">
        <v>1631</v>
      </c>
      <c r="H118" s="19">
        <v>165656</v>
      </c>
      <c r="I118" s="19">
        <v>158660</v>
      </c>
      <c r="J118" s="19">
        <v>6996</v>
      </c>
    </row>
    <row r="119" spans="1:10" ht="12.75">
      <c r="A119" s="3" t="s">
        <v>56</v>
      </c>
      <c r="B119" s="19">
        <v>2276</v>
      </c>
      <c r="C119" s="19">
        <v>2481</v>
      </c>
      <c r="D119" s="19">
        <f aca="true" t="shared" si="22" ref="D119:D124">(B119-C119)</f>
        <v>-205</v>
      </c>
      <c r="E119" s="19">
        <v>3369</v>
      </c>
      <c r="F119" s="19">
        <v>17711</v>
      </c>
      <c r="G119" s="19">
        <v>-14342</v>
      </c>
      <c r="H119" s="19">
        <v>64972</v>
      </c>
      <c r="I119" s="19">
        <v>80726</v>
      </c>
      <c r="J119" s="19">
        <v>-15754</v>
      </c>
    </row>
    <row r="120" spans="1:10" ht="12.75">
      <c r="A120" s="3" t="s">
        <v>28</v>
      </c>
      <c r="B120" s="19">
        <v>61762</v>
      </c>
      <c r="C120" s="19">
        <v>44051</v>
      </c>
      <c r="D120" s="19">
        <f t="shared" si="22"/>
        <v>17711</v>
      </c>
      <c r="E120" s="19">
        <v>87831</v>
      </c>
      <c r="F120" s="19">
        <v>71858</v>
      </c>
      <c r="G120" s="19">
        <v>15973</v>
      </c>
      <c r="H120" s="19">
        <v>100684</v>
      </c>
      <c r="I120" s="19">
        <v>77934</v>
      </c>
      <c r="J120" s="19">
        <v>22750</v>
      </c>
    </row>
    <row r="121" spans="1:10" ht="12.75">
      <c r="A121" s="3" t="s">
        <v>60</v>
      </c>
      <c r="B121" s="19">
        <v>36225</v>
      </c>
      <c r="C121" s="19">
        <v>40664</v>
      </c>
      <c r="D121" s="19">
        <f t="shared" si="22"/>
        <v>-4439</v>
      </c>
      <c r="E121" s="19">
        <v>79190</v>
      </c>
      <c r="F121" s="19">
        <v>66733</v>
      </c>
      <c r="G121" s="19">
        <v>12457</v>
      </c>
      <c r="H121" s="19">
        <v>89950</v>
      </c>
      <c r="I121" s="19">
        <v>70376</v>
      </c>
      <c r="J121" s="19">
        <v>19574</v>
      </c>
    </row>
    <row r="122" spans="1:10" ht="12.75">
      <c r="A122" s="5" t="s">
        <v>29</v>
      </c>
      <c r="B122" s="19">
        <v>1240</v>
      </c>
      <c r="C122" s="19">
        <v>1706</v>
      </c>
      <c r="D122" s="19">
        <f t="shared" si="22"/>
        <v>-466</v>
      </c>
      <c r="E122" s="19">
        <v>4788</v>
      </c>
      <c r="F122" s="19">
        <v>624</v>
      </c>
      <c r="G122" s="19">
        <v>4164</v>
      </c>
      <c r="H122" s="19">
        <v>1838</v>
      </c>
      <c r="I122" s="19">
        <v>357</v>
      </c>
      <c r="J122" s="19">
        <v>1481</v>
      </c>
    </row>
    <row r="123" spans="1:10" ht="12.75">
      <c r="A123" s="5" t="s">
        <v>30</v>
      </c>
      <c r="B123" s="19" t="s">
        <v>70</v>
      </c>
      <c r="C123" s="19">
        <v>1858</v>
      </c>
      <c r="D123" s="19">
        <f t="shared" si="22"/>
        <v>-1858</v>
      </c>
      <c r="E123" s="19" t="s">
        <v>70</v>
      </c>
      <c r="F123" s="19">
        <v>2557</v>
      </c>
      <c r="G123" s="19">
        <v>-2557</v>
      </c>
      <c r="H123" s="19" t="s">
        <v>70</v>
      </c>
      <c r="I123" s="19">
        <v>725</v>
      </c>
      <c r="J123" s="19">
        <v>-725</v>
      </c>
    </row>
    <row r="124" spans="1:10" ht="12.75">
      <c r="A124" s="5" t="s">
        <v>31</v>
      </c>
      <c r="B124" s="19">
        <v>30507</v>
      </c>
      <c r="C124" s="19">
        <v>26974</v>
      </c>
      <c r="D124" s="19">
        <f t="shared" si="22"/>
        <v>3533</v>
      </c>
      <c r="E124" s="19">
        <v>26451</v>
      </c>
      <c r="F124" s="19">
        <v>20903</v>
      </c>
      <c r="G124" s="19">
        <v>5548</v>
      </c>
      <c r="H124" s="19">
        <v>36797</v>
      </c>
      <c r="I124" s="19">
        <v>18101</v>
      </c>
      <c r="J124" s="19">
        <v>18696</v>
      </c>
    </row>
    <row r="125" spans="1:10" ht="12.75">
      <c r="A125" s="5" t="s">
        <v>32</v>
      </c>
      <c r="B125" s="19">
        <f>+B104+B107+B117+B123+B124</f>
        <v>441675</v>
      </c>
      <c r="C125" s="19">
        <f>+C104+C107+C117+C123+C124</f>
        <v>316308</v>
      </c>
      <c r="D125" s="19">
        <f>+D104+D107+D117+D123+D124</f>
        <v>125367</v>
      </c>
      <c r="E125" s="19">
        <v>639946</v>
      </c>
      <c r="F125" s="19">
        <v>527981</v>
      </c>
      <c r="G125" s="19">
        <v>111965</v>
      </c>
      <c r="H125" s="19">
        <v>1051767</v>
      </c>
      <c r="I125" s="19">
        <v>848094</v>
      </c>
      <c r="J125" s="19">
        <v>203673</v>
      </c>
    </row>
    <row r="126" spans="1:10" ht="12.75">
      <c r="A126" s="5" t="s">
        <v>42</v>
      </c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2.75">
      <c r="A127" s="5" t="s">
        <v>33</v>
      </c>
      <c r="B127" s="19">
        <v>2714</v>
      </c>
      <c r="C127" s="19" t="s">
        <v>70</v>
      </c>
      <c r="D127" s="19">
        <f>(B127-C127)</f>
        <v>2714</v>
      </c>
      <c r="E127" s="19" t="s">
        <v>70</v>
      </c>
      <c r="F127" s="19">
        <v>2332</v>
      </c>
      <c r="G127" s="19">
        <v>-2332</v>
      </c>
      <c r="H127" s="19">
        <v>4344</v>
      </c>
      <c r="I127" s="19" t="s">
        <v>70</v>
      </c>
      <c r="J127" s="19">
        <v>4344</v>
      </c>
    </row>
    <row r="128" spans="1:10" ht="12.75">
      <c r="A128" s="5" t="s">
        <v>34</v>
      </c>
      <c r="B128" s="19">
        <f>+B102+B125+B127</f>
        <v>1137724</v>
      </c>
      <c r="C128" s="19">
        <f>+C102+C125+C127</f>
        <v>1021817</v>
      </c>
      <c r="D128" s="19">
        <f>(B128-C128)</f>
        <v>115907</v>
      </c>
      <c r="E128" s="19">
        <v>1503354</v>
      </c>
      <c r="F128" s="19">
        <v>1437458</v>
      </c>
      <c r="G128" s="19">
        <v>65896</v>
      </c>
      <c r="H128" s="19">
        <v>2156128</v>
      </c>
      <c r="I128" s="19">
        <v>1992494</v>
      </c>
      <c r="J128" s="19">
        <v>163634</v>
      </c>
    </row>
    <row r="129" spans="1:10" ht="12.75">
      <c r="A129" s="5" t="s">
        <v>35</v>
      </c>
      <c r="B129" s="19" t="s">
        <v>70</v>
      </c>
      <c r="C129" s="19">
        <f>+C130+C131</f>
        <v>115907</v>
      </c>
      <c r="D129" s="19">
        <f>+D130+D131</f>
        <v>-115907</v>
      </c>
      <c r="E129" s="19" t="s">
        <v>70</v>
      </c>
      <c r="F129" s="19">
        <v>65896</v>
      </c>
      <c r="G129" s="19">
        <v>-65896</v>
      </c>
      <c r="H129" s="19" t="s">
        <v>70</v>
      </c>
      <c r="I129" s="19">
        <v>163634</v>
      </c>
      <c r="J129" s="19">
        <v>-163634</v>
      </c>
    </row>
    <row r="130" spans="1:10" ht="12.75">
      <c r="A130" s="3" t="s">
        <v>36</v>
      </c>
      <c r="B130" s="19" t="s">
        <v>70</v>
      </c>
      <c r="C130" s="19" t="s">
        <v>70</v>
      </c>
      <c r="D130" s="19" t="s">
        <v>70</v>
      </c>
      <c r="E130" s="19" t="s">
        <v>70</v>
      </c>
      <c r="F130" s="19" t="s">
        <v>70</v>
      </c>
      <c r="G130" s="19" t="s">
        <v>70</v>
      </c>
      <c r="H130" s="19" t="s">
        <v>70</v>
      </c>
      <c r="I130" s="19" t="s">
        <v>70</v>
      </c>
      <c r="J130" s="19" t="s">
        <v>70</v>
      </c>
    </row>
    <row r="131" spans="1:10" ht="12.75">
      <c r="A131" s="3" t="s">
        <v>37</v>
      </c>
      <c r="B131" s="19" t="s">
        <v>70</v>
      </c>
      <c r="C131" s="19">
        <v>115907</v>
      </c>
      <c r="D131" s="19">
        <f>(B131-C131)</f>
        <v>-115907</v>
      </c>
      <c r="E131" s="19" t="s">
        <v>70</v>
      </c>
      <c r="F131" s="19">
        <v>65896</v>
      </c>
      <c r="G131" s="19">
        <v>-65896</v>
      </c>
      <c r="H131" s="19" t="s">
        <v>70</v>
      </c>
      <c r="I131" s="19">
        <v>163634</v>
      </c>
      <c r="J131" s="19">
        <v>-163634</v>
      </c>
    </row>
    <row r="132" spans="1:10" ht="12.75">
      <c r="A132" s="14" t="s">
        <v>38</v>
      </c>
      <c r="B132" s="9"/>
      <c r="C132" s="9"/>
      <c r="D132" s="9"/>
      <c r="E132" s="9"/>
      <c r="F132" s="9"/>
      <c r="G132" s="23"/>
      <c r="H132" s="9"/>
      <c r="I132" s="9"/>
      <c r="J132" s="9"/>
    </row>
    <row r="134" spans="1:10" ht="12.75">
      <c r="A134" s="52">
        <v>52</v>
      </c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9" ht="12.75">
      <c r="A135" s="3"/>
      <c r="F135" s="38"/>
      <c r="G135" s="38"/>
      <c r="H135" s="38"/>
      <c r="I135" s="38"/>
    </row>
    <row r="136" spans="1:10" ht="12.75">
      <c r="A136" s="3"/>
      <c r="F136" s="38"/>
      <c r="G136" s="38"/>
      <c r="H136" s="38"/>
      <c r="I136" s="38"/>
      <c r="J136" s="38"/>
    </row>
    <row r="137" spans="1:10" ht="15.75">
      <c r="A137" s="58" t="s">
        <v>44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ht="12.75">
      <c r="K138" s="3"/>
    </row>
    <row r="139" spans="1:10" ht="14.25">
      <c r="A139" s="62" t="s">
        <v>79</v>
      </c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12.75">
      <c r="A140" s="64" t="s">
        <v>82</v>
      </c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 ht="12.75">
      <c r="A141" s="4"/>
      <c r="B141" s="60" t="s">
        <v>72</v>
      </c>
      <c r="C141" s="60"/>
      <c r="D141" s="60"/>
      <c r="F141" s="4" t="s">
        <v>75</v>
      </c>
      <c r="H141" s="56" t="s">
        <v>76</v>
      </c>
      <c r="I141" s="56"/>
      <c r="J141" s="56"/>
    </row>
    <row r="142" spans="1:10" ht="12.75">
      <c r="A142" s="5" t="s">
        <v>1</v>
      </c>
      <c r="B142" s="57" t="s">
        <v>67</v>
      </c>
      <c r="C142" s="59"/>
      <c r="D142" s="59"/>
      <c r="E142" s="57" t="s">
        <v>67</v>
      </c>
      <c r="F142" s="59"/>
      <c r="G142" s="59"/>
      <c r="H142" s="57" t="s">
        <v>66</v>
      </c>
      <c r="I142" s="67"/>
      <c r="J142" s="67"/>
    </row>
    <row r="143" spans="1:10" ht="12.75">
      <c r="A143" s="4"/>
      <c r="B143" s="7" t="s">
        <v>2</v>
      </c>
      <c r="C143" s="7" t="s">
        <v>3</v>
      </c>
      <c r="D143" s="7" t="s">
        <v>4</v>
      </c>
      <c r="E143" s="7" t="s">
        <v>2</v>
      </c>
      <c r="F143" s="7" t="s">
        <v>3</v>
      </c>
      <c r="G143" s="7" t="s">
        <v>4</v>
      </c>
      <c r="H143" s="7" t="s">
        <v>2</v>
      </c>
      <c r="I143" s="7" t="s">
        <v>3</v>
      </c>
      <c r="J143" s="7" t="s">
        <v>4</v>
      </c>
    </row>
    <row r="144" spans="1:7" ht="12.75">
      <c r="A144" s="8" t="s">
        <v>0</v>
      </c>
      <c r="B144" s="11" t="s">
        <v>0</v>
      </c>
      <c r="C144" s="11" t="s">
        <v>0</v>
      </c>
      <c r="D144" s="10" t="s">
        <v>0</v>
      </c>
      <c r="E144" s="11" t="s">
        <v>0</v>
      </c>
      <c r="F144" s="11" t="s">
        <v>0</v>
      </c>
      <c r="G144" s="10" t="s">
        <v>0</v>
      </c>
    </row>
    <row r="145" spans="1:10" ht="12.75">
      <c r="A145" s="5" t="s">
        <v>39</v>
      </c>
      <c r="B145" s="13">
        <v>20</v>
      </c>
      <c r="C145" s="13">
        <v>21</v>
      </c>
      <c r="D145" s="13">
        <v>22</v>
      </c>
      <c r="E145" s="13">
        <v>23</v>
      </c>
      <c r="F145" s="13">
        <v>24</v>
      </c>
      <c r="G145" s="13">
        <v>25</v>
      </c>
      <c r="H145" s="51">
        <v>26</v>
      </c>
      <c r="I145" s="51">
        <v>27</v>
      </c>
      <c r="J145" s="51">
        <v>28</v>
      </c>
    </row>
    <row r="146" spans="1:10" ht="12.75">
      <c r="A146" s="14" t="s">
        <v>0</v>
      </c>
      <c r="B146" s="9"/>
      <c r="C146" s="9"/>
      <c r="D146" s="14" t="s">
        <v>0</v>
      </c>
      <c r="E146" s="14" t="s">
        <v>0</v>
      </c>
      <c r="F146" s="9" t="s">
        <v>0</v>
      </c>
      <c r="G146" s="11" t="s">
        <v>0</v>
      </c>
      <c r="H146" s="9"/>
      <c r="I146" s="9"/>
      <c r="J146" s="9"/>
    </row>
    <row r="147" ht="12.75">
      <c r="A147" s="5" t="s">
        <v>5</v>
      </c>
    </row>
    <row r="148" spans="1:10" ht="12.75">
      <c r="A148" s="5" t="s">
        <v>6</v>
      </c>
      <c r="B148" s="1">
        <v>668008</v>
      </c>
      <c r="C148" s="1">
        <v>1035672</v>
      </c>
      <c r="D148" s="1">
        <v>-367664</v>
      </c>
      <c r="E148" s="1">
        <v>857960</v>
      </c>
      <c r="F148" s="1">
        <v>1401118</v>
      </c>
      <c r="G148" s="1">
        <v>-543158</v>
      </c>
      <c r="H148" s="1">
        <v>596134</v>
      </c>
      <c r="I148" s="1">
        <v>1025077</v>
      </c>
      <c r="J148" s="1">
        <v>-428943</v>
      </c>
    </row>
    <row r="149" spans="1:10" ht="12.75">
      <c r="A149" s="5" t="s">
        <v>7</v>
      </c>
      <c r="B149" s="19">
        <v>598088</v>
      </c>
      <c r="C149" s="19">
        <v>293902</v>
      </c>
      <c r="D149" s="18">
        <v>304185</v>
      </c>
      <c r="E149" s="1">
        <v>750333</v>
      </c>
      <c r="F149" s="1">
        <v>338789</v>
      </c>
      <c r="G149" s="1">
        <v>411544</v>
      </c>
      <c r="H149" s="1">
        <v>559404</v>
      </c>
      <c r="I149" s="1">
        <v>275407</v>
      </c>
      <c r="J149" s="1">
        <v>283996</v>
      </c>
    </row>
    <row r="150" spans="1:10" ht="12.75">
      <c r="A150" s="3" t="s">
        <v>8</v>
      </c>
      <c r="B150" s="19">
        <v>363042</v>
      </c>
      <c r="C150" s="19">
        <v>206798</v>
      </c>
      <c r="D150" s="19">
        <v>156244</v>
      </c>
      <c r="E150" s="1">
        <v>467915</v>
      </c>
      <c r="F150" s="1">
        <v>239606</v>
      </c>
      <c r="G150" s="1">
        <v>228309</v>
      </c>
      <c r="H150" s="1">
        <v>312104</v>
      </c>
      <c r="I150" s="1">
        <v>193994</v>
      </c>
      <c r="J150" s="1">
        <v>118110</v>
      </c>
    </row>
    <row r="151" spans="1:13" ht="12.75">
      <c r="A151" s="3" t="s">
        <v>9</v>
      </c>
      <c r="B151" s="19">
        <v>45526</v>
      </c>
      <c r="C151" s="19">
        <v>37191</v>
      </c>
      <c r="D151" s="18">
        <v>8335</v>
      </c>
      <c r="E151" s="1">
        <v>50226</v>
      </c>
      <c r="F151" s="1">
        <v>43336</v>
      </c>
      <c r="G151" s="1">
        <v>6890</v>
      </c>
      <c r="H151" s="1">
        <v>37905</v>
      </c>
      <c r="I151" s="1">
        <v>31862</v>
      </c>
      <c r="J151" s="1">
        <v>6043</v>
      </c>
      <c r="K151" s="22"/>
      <c r="L151" s="22"/>
      <c r="M151" s="22"/>
    </row>
    <row r="152" spans="1:13" ht="12.75">
      <c r="A152" s="3" t="s">
        <v>10</v>
      </c>
      <c r="B152" s="19">
        <v>40199</v>
      </c>
      <c r="C152" s="19">
        <v>46278</v>
      </c>
      <c r="D152" s="18">
        <v>-6079</v>
      </c>
      <c r="E152" s="1">
        <v>51952</v>
      </c>
      <c r="F152" s="1">
        <v>58531</v>
      </c>
      <c r="G152" s="1">
        <v>-6578</v>
      </c>
      <c r="H152" s="1">
        <v>38522</v>
      </c>
      <c r="I152" s="1">
        <v>40001</v>
      </c>
      <c r="J152" s="1">
        <v>-1479</v>
      </c>
      <c r="K152" s="22"/>
      <c r="L152" s="22"/>
      <c r="M152" s="22"/>
    </row>
    <row r="153" spans="1:13" ht="12.75">
      <c r="A153" s="3" t="s">
        <v>11</v>
      </c>
      <c r="B153" s="19">
        <v>6586</v>
      </c>
      <c r="C153" s="19">
        <v>4192</v>
      </c>
      <c r="D153" s="18">
        <v>2393</v>
      </c>
      <c r="E153" s="1">
        <v>6518</v>
      </c>
      <c r="F153" s="1">
        <v>5230</v>
      </c>
      <c r="G153" s="1">
        <v>1288</v>
      </c>
      <c r="H153" s="1">
        <v>5650</v>
      </c>
      <c r="I153" s="1">
        <v>4605</v>
      </c>
      <c r="J153" s="1">
        <v>1045</v>
      </c>
      <c r="L153" s="22"/>
      <c r="M153" s="22"/>
    </row>
    <row r="154" spans="1:13" ht="12.75">
      <c r="A154" s="3" t="s">
        <v>12</v>
      </c>
      <c r="B154" s="19">
        <v>1331</v>
      </c>
      <c r="C154" s="19">
        <v>1518</v>
      </c>
      <c r="D154" s="19">
        <v>-186</v>
      </c>
      <c r="E154" s="1">
        <v>1771</v>
      </c>
      <c r="F154" s="1">
        <v>3777</v>
      </c>
      <c r="G154" s="1">
        <v>-2006</v>
      </c>
      <c r="H154" s="1">
        <v>1550</v>
      </c>
      <c r="I154" s="1">
        <v>1734</v>
      </c>
      <c r="J154" s="1">
        <v>-183</v>
      </c>
      <c r="K154" s="22"/>
      <c r="L154" s="22"/>
      <c r="M154" s="22"/>
    </row>
    <row r="155" spans="1:13" ht="12.75">
      <c r="A155" s="3" t="s">
        <v>13</v>
      </c>
      <c r="B155" s="19"/>
      <c r="C155" s="19"/>
      <c r="D155" s="18"/>
      <c r="K155" s="22"/>
      <c r="L155" s="22"/>
      <c r="M155" s="22"/>
    </row>
    <row r="156" spans="1:13" ht="12.75">
      <c r="A156" s="3" t="s">
        <v>14</v>
      </c>
      <c r="B156" s="19">
        <v>269400</v>
      </c>
      <c r="C156" s="19">
        <v>117618</v>
      </c>
      <c r="D156" s="18">
        <v>151781</v>
      </c>
      <c r="E156" s="1">
        <v>357447</v>
      </c>
      <c r="F156" s="1">
        <v>128731</v>
      </c>
      <c r="G156" s="1">
        <v>228716</v>
      </c>
      <c r="H156" s="1">
        <v>228476</v>
      </c>
      <c r="I156" s="1">
        <v>115792</v>
      </c>
      <c r="J156" s="1">
        <v>112684</v>
      </c>
      <c r="K156" s="22"/>
      <c r="L156" s="22"/>
      <c r="M156" s="22"/>
    </row>
    <row r="157" spans="1:12" ht="12.75">
      <c r="A157" s="3" t="s">
        <v>15</v>
      </c>
      <c r="B157" s="19">
        <v>177745</v>
      </c>
      <c r="C157" s="19">
        <v>9293</v>
      </c>
      <c r="D157" s="19">
        <v>168452</v>
      </c>
      <c r="E157" s="1">
        <v>216906</v>
      </c>
      <c r="F157" s="1">
        <v>12568</v>
      </c>
      <c r="G157" s="1">
        <v>204338</v>
      </c>
      <c r="H157" s="1">
        <v>197634</v>
      </c>
      <c r="I157" s="1">
        <v>8019</v>
      </c>
      <c r="J157" s="1">
        <v>189615</v>
      </c>
      <c r="K157" s="22"/>
      <c r="L157" s="22"/>
    </row>
    <row r="158" spans="1:13" ht="12.75">
      <c r="A158" s="3" t="s">
        <v>57</v>
      </c>
      <c r="B158" s="19">
        <v>3024</v>
      </c>
      <c r="C158" s="19">
        <v>2073</v>
      </c>
      <c r="D158" s="18">
        <v>951</v>
      </c>
      <c r="E158" s="1">
        <v>3029</v>
      </c>
      <c r="F158" s="1">
        <v>1900</v>
      </c>
      <c r="G158" s="1">
        <v>1129</v>
      </c>
      <c r="H158" s="1">
        <v>1913</v>
      </c>
      <c r="I158" s="1">
        <v>1587</v>
      </c>
      <c r="J158" s="1">
        <v>326</v>
      </c>
      <c r="K158" s="22"/>
      <c r="L158" s="22"/>
      <c r="M158" s="22"/>
    </row>
    <row r="159" spans="1:13" ht="12.75">
      <c r="A159" s="3" t="s">
        <v>61</v>
      </c>
      <c r="B159" s="19">
        <v>174721</v>
      </c>
      <c r="C159" s="19">
        <v>7220</v>
      </c>
      <c r="D159" s="18">
        <v>167501</v>
      </c>
      <c r="E159" s="1">
        <v>213877</v>
      </c>
      <c r="F159" s="1">
        <v>10668</v>
      </c>
      <c r="G159" s="1">
        <v>203209</v>
      </c>
      <c r="H159" s="1">
        <v>195721</v>
      </c>
      <c r="I159" s="1">
        <v>6432</v>
      </c>
      <c r="J159" s="1">
        <v>189289</v>
      </c>
      <c r="K159" s="22"/>
      <c r="L159" s="22"/>
      <c r="M159" s="22"/>
    </row>
    <row r="160" spans="1:13" ht="12.75">
      <c r="A160" s="3" t="s">
        <v>64</v>
      </c>
      <c r="B160" s="19">
        <v>57300</v>
      </c>
      <c r="C160" s="19">
        <v>77811</v>
      </c>
      <c r="D160" s="19">
        <v>-20511</v>
      </c>
      <c r="E160" s="1">
        <v>65512</v>
      </c>
      <c r="F160" s="1">
        <v>86615</v>
      </c>
      <c r="G160" s="1">
        <v>-21103</v>
      </c>
      <c r="H160" s="1">
        <v>49666</v>
      </c>
      <c r="I160" s="1">
        <v>73395</v>
      </c>
      <c r="J160" s="1">
        <v>-23729</v>
      </c>
      <c r="K160" s="22"/>
      <c r="L160" s="22"/>
      <c r="M160" s="22"/>
    </row>
    <row r="161" spans="1:13" ht="12.75">
      <c r="A161" s="3" t="s">
        <v>40</v>
      </c>
      <c r="B161" s="19">
        <v>55451</v>
      </c>
      <c r="C161" s="19">
        <v>73410</v>
      </c>
      <c r="D161" s="18">
        <v>-17959</v>
      </c>
      <c r="E161" s="1">
        <v>61772</v>
      </c>
      <c r="F161" s="1">
        <v>80597</v>
      </c>
      <c r="G161" s="1">
        <v>-18875</v>
      </c>
      <c r="H161" s="1">
        <v>46395</v>
      </c>
      <c r="I161" s="1">
        <v>67713</v>
      </c>
      <c r="J161" s="1">
        <v>-21318</v>
      </c>
      <c r="K161" s="22"/>
      <c r="L161" s="22"/>
      <c r="M161" s="22"/>
    </row>
    <row r="162" spans="1:13" ht="12.75">
      <c r="A162" s="3" t="s">
        <v>41</v>
      </c>
      <c r="B162" s="19">
        <v>1849</v>
      </c>
      <c r="C162" s="19">
        <v>4402</v>
      </c>
      <c r="D162" s="18">
        <v>-2552</v>
      </c>
      <c r="E162" s="1">
        <v>3790</v>
      </c>
      <c r="F162" s="1">
        <v>6018</v>
      </c>
      <c r="G162" s="1">
        <v>-2228</v>
      </c>
      <c r="H162" s="1">
        <v>3271</v>
      </c>
      <c r="I162" s="1">
        <v>5682</v>
      </c>
      <c r="J162" s="1">
        <v>-2411</v>
      </c>
      <c r="K162" s="22"/>
      <c r="L162" s="22"/>
      <c r="M162" s="22"/>
    </row>
    <row r="163" spans="1:13" ht="12.75">
      <c r="A163" s="3" t="s">
        <v>46</v>
      </c>
      <c r="B163" s="19">
        <v>1266096</v>
      </c>
      <c r="C163" s="19">
        <v>1329575</v>
      </c>
      <c r="D163" s="19">
        <v>-63479</v>
      </c>
      <c r="E163" s="1">
        <v>1608293</v>
      </c>
      <c r="F163" s="1">
        <v>1739907</v>
      </c>
      <c r="G163" s="1">
        <v>-131614</v>
      </c>
      <c r="H163" s="1">
        <v>1155538</v>
      </c>
      <c r="I163" s="1">
        <v>1300485</v>
      </c>
      <c r="J163" s="1">
        <v>-144947</v>
      </c>
      <c r="L163" s="22"/>
      <c r="M163" s="22"/>
    </row>
    <row r="164" spans="1:13" ht="12.75">
      <c r="A164" s="3" t="s">
        <v>16</v>
      </c>
      <c r="B164" s="19"/>
      <c r="C164" s="19"/>
      <c r="D164" s="18"/>
      <c r="L164" s="22"/>
      <c r="M164" s="22"/>
    </row>
    <row r="165" spans="1:13" ht="12.75">
      <c r="A165" s="3" t="s">
        <v>51</v>
      </c>
      <c r="B165" s="19">
        <v>1086530</v>
      </c>
      <c r="C165" s="19">
        <v>912135</v>
      </c>
      <c r="D165" s="19">
        <v>174395</v>
      </c>
      <c r="E165" s="1">
        <v>743513</v>
      </c>
      <c r="F165" s="1">
        <v>731726</v>
      </c>
      <c r="G165" s="1">
        <v>11786</v>
      </c>
      <c r="H165" s="1">
        <v>714044</v>
      </c>
      <c r="I165" s="1">
        <v>520895</v>
      </c>
      <c r="J165" s="1">
        <v>193149</v>
      </c>
      <c r="L165" s="22"/>
      <c r="M165" s="22"/>
    </row>
    <row r="166" spans="1:10" ht="12.75">
      <c r="A166" s="3" t="s">
        <v>53</v>
      </c>
      <c r="B166" s="19">
        <v>149902</v>
      </c>
      <c r="C166" s="19">
        <v>86125</v>
      </c>
      <c r="D166" s="18">
        <v>63776</v>
      </c>
      <c r="E166" s="1">
        <v>164487</v>
      </c>
      <c r="F166" s="1">
        <v>87656</v>
      </c>
      <c r="G166" s="1">
        <v>76831</v>
      </c>
      <c r="H166" s="1">
        <v>144078</v>
      </c>
      <c r="I166" s="1">
        <v>64496</v>
      </c>
      <c r="J166" s="1">
        <v>79583</v>
      </c>
    </row>
    <row r="167" spans="1:10" ht="12.75">
      <c r="A167" s="3" t="s">
        <v>49</v>
      </c>
      <c r="B167" s="19">
        <v>936628</v>
      </c>
      <c r="C167" s="19">
        <v>826009</v>
      </c>
      <c r="D167" s="18">
        <v>110619</v>
      </c>
      <c r="E167" s="1">
        <v>579026</v>
      </c>
      <c r="F167" s="1">
        <v>644071</v>
      </c>
      <c r="G167" s="1">
        <v>-65045</v>
      </c>
      <c r="H167" s="1">
        <v>569966</v>
      </c>
      <c r="I167" s="1">
        <v>456399</v>
      </c>
      <c r="J167" s="1">
        <v>113567</v>
      </c>
    </row>
    <row r="168" spans="1:12" ht="12.75">
      <c r="A168" s="3" t="s">
        <v>17</v>
      </c>
      <c r="B168" s="19">
        <v>330331</v>
      </c>
      <c r="C168" s="19">
        <v>166840</v>
      </c>
      <c r="D168" s="19">
        <v>163491</v>
      </c>
      <c r="E168" s="1">
        <v>284926</v>
      </c>
      <c r="F168" s="1">
        <v>248538</v>
      </c>
      <c r="G168" s="1">
        <v>36388</v>
      </c>
      <c r="H168" s="1">
        <v>232714</v>
      </c>
      <c r="I168" s="1">
        <v>203889</v>
      </c>
      <c r="J168" s="1">
        <v>28824</v>
      </c>
      <c r="L168" s="22"/>
    </row>
    <row r="169" spans="1:13" ht="12.75">
      <c r="A169" s="3" t="s">
        <v>18</v>
      </c>
      <c r="B169" s="19">
        <v>17019</v>
      </c>
      <c r="C169" s="19">
        <v>8553</v>
      </c>
      <c r="D169" s="19">
        <v>8466</v>
      </c>
      <c r="E169" s="1">
        <v>23532</v>
      </c>
      <c r="F169" s="1">
        <v>11102</v>
      </c>
      <c r="G169" s="1">
        <v>12430</v>
      </c>
      <c r="H169" s="1">
        <v>16193</v>
      </c>
      <c r="I169" s="1">
        <v>10431</v>
      </c>
      <c r="J169" s="1">
        <v>5762</v>
      </c>
      <c r="K169" s="22"/>
      <c r="M169" s="22"/>
    </row>
    <row r="170" spans="1:13" ht="12.75">
      <c r="A170" s="3" t="s">
        <v>19</v>
      </c>
      <c r="B170" s="19">
        <v>94</v>
      </c>
      <c r="C170" s="19">
        <v>112</v>
      </c>
      <c r="D170" s="18">
        <v>-18</v>
      </c>
      <c r="E170" s="1">
        <v>108</v>
      </c>
      <c r="F170" s="1">
        <v>153</v>
      </c>
      <c r="G170" s="1">
        <v>-45</v>
      </c>
      <c r="H170" s="1">
        <v>187</v>
      </c>
      <c r="I170" s="1">
        <v>1510</v>
      </c>
      <c r="J170" s="1">
        <v>-1323</v>
      </c>
      <c r="K170" s="22"/>
      <c r="L170" s="22"/>
      <c r="M170" s="22"/>
    </row>
    <row r="171" spans="1:13" ht="12.75">
      <c r="A171" s="3" t="s">
        <v>20</v>
      </c>
      <c r="B171" s="19">
        <v>16925</v>
      </c>
      <c r="C171" s="19">
        <v>8441</v>
      </c>
      <c r="D171" s="18">
        <v>8484</v>
      </c>
      <c r="E171" s="1">
        <v>23424</v>
      </c>
      <c r="F171" s="1">
        <v>10949</v>
      </c>
      <c r="G171" s="1">
        <v>12475</v>
      </c>
      <c r="H171" s="1">
        <v>16006</v>
      </c>
      <c r="I171" s="1">
        <v>8921</v>
      </c>
      <c r="J171" s="1">
        <v>7085</v>
      </c>
      <c r="K171" s="22"/>
      <c r="L171" s="22"/>
      <c r="M171" s="22"/>
    </row>
    <row r="172" spans="1:13" ht="12.75">
      <c r="A172" s="3" t="s">
        <v>21</v>
      </c>
      <c r="B172" s="19">
        <v>121942</v>
      </c>
      <c r="C172" s="19">
        <v>30855</v>
      </c>
      <c r="D172" s="18">
        <v>91086</v>
      </c>
      <c r="E172" s="1">
        <v>70947</v>
      </c>
      <c r="F172" s="1">
        <v>34016</v>
      </c>
      <c r="G172" s="1">
        <v>36931</v>
      </c>
      <c r="H172" s="1">
        <v>45650</v>
      </c>
      <c r="I172" s="1">
        <v>34853</v>
      </c>
      <c r="J172" s="1">
        <v>10797</v>
      </c>
      <c r="K172" s="22"/>
      <c r="L172" s="22"/>
      <c r="M172" s="22"/>
    </row>
    <row r="173" spans="1:13" ht="12.75">
      <c r="A173" s="3" t="s">
        <v>22</v>
      </c>
      <c r="B173" s="19"/>
      <c r="C173" s="19"/>
      <c r="D173" s="19"/>
      <c r="L173" s="22"/>
      <c r="M173" s="22"/>
    </row>
    <row r="174" spans="1:13" ht="12.75">
      <c r="A174" s="3" t="s">
        <v>19</v>
      </c>
      <c r="B174" s="19">
        <v>6412</v>
      </c>
      <c r="C174" s="19">
        <v>6538</v>
      </c>
      <c r="D174" s="18">
        <v>-126</v>
      </c>
      <c r="E174" s="1">
        <v>9225</v>
      </c>
      <c r="F174" s="1">
        <v>3644</v>
      </c>
      <c r="G174" s="1">
        <v>5581</v>
      </c>
      <c r="H174" s="1">
        <v>3247</v>
      </c>
      <c r="I174" s="1">
        <v>5324</v>
      </c>
      <c r="J174" s="1">
        <v>-2078</v>
      </c>
      <c r="L174" s="22"/>
      <c r="M174" s="22"/>
    </row>
    <row r="175" spans="1:13" ht="12.75">
      <c r="A175" s="3" t="s">
        <v>20</v>
      </c>
      <c r="B175" s="19">
        <v>115529</v>
      </c>
      <c r="C175" s="19">
        <v>24317</v>
      </c>
      <c r="D175" s="18">
        <v>91212</v>
      </c>
      <c r="E175" s="1">
        <v>61722</v>
      </c>
      <c r="F175" s="1">
        <v>30372</v>
      </c>
      <c r="G175" s="1">
        <v>31350</v>
      </c>
      <c r="H175" s="1">
        <v>42404</v>
      </c>
      <c r="I175" s="1">
        <v>29529</v>
      </c>
      <c r="J175" s="1">
        <v>12875</v>
      </c>
      <c r="L175" s="22"/>
      <c r="M175" s="22"/>
    </row>
    <row r="176" spans="1:13" ht="12.75">
      <c r="A176" s="3" t="s">
        <v>23</v>
      </c>
      <c r="B176" s="19">
        <v>191370</v>
      </c>
      <c r="C176" s="19">
        <v>127432</v>
      </c>
      <c r="D176" s="18">
        <v>63939</v>
      </c>
      <c r="E176" s="1">
        <v>190448</v>
      </c>
      <c r="F176" s="1">
        <v>203420</v>
      </c>
      <c r="G176" s="1">
        <v>-12972</v>
      </c>
      <c r="H176" s="1">
        <v>170871</v>
      </c>
      <c r="I176" s="1">
        <v>158605</v>
      </c>
      <c r="J176" s="1">
        <v>12265</v>
      </c>
      <c r="L176" s="22"/>
      <c r="M176" s="22"/>
    </row>
    <row r="177" spans="1:13" ht="12.75">
      <c r="A177" s="3" t="s">
        <v>24</v>
      </c>
      <c r="B177" s="19"/>
      <c r="C177" s="19"/>
      <c r="D177" s="18"/>
      <c r="L177" s="22"/>
      <c r="M177" s="22"/>
    </row>
    <row r="178" spans="1:13" ht="12.75">
      <c r="A178" s="3" t="s">
        <v>25</v>
      </c>
      <c r="B178" s="19">
        <v>223979</v>
      </c>
      <c r="C178" s="19">
        <v>176824</v>
      </c>
      <c r="D178" s="19">
        <v>47155</v>
      </c>
      <c r="E178" s="1">
        <v>295408</v>
      </c>
      <c r="F178" s="1">
        <v>314613</v>
      </c>
      <c r="G178" s="1">
        <v>-19205</v>
      </c>
      <c r="H178" s="1">
        <v>213890</v>
      </c>
      <c r="I178" s="1">
        <v>199892</v>
      </c>
      <c r="J178" s="1">
        <v>13999</v>
      </c>
      <c r="L178" s="22"/>
      <c r="M178" s="22"/>
    </row>
    <row r="179" spans="1:13" ht="12.75">
      <c r="A179" s="3" t="s">
        <v>26</v>
      </c>
      <c r="B179" s="19">
        <v>223664</v>
      </c>
      <c r="C179" s="19">
        <v>175113</v>
      </c>
      <c r="D179" s="19">
        <v>48551</v>
      </c>
      <c r="E179" s="1">
        <v>294842</v>
      </c>
      <c r="F179" s="1">
        <v>311869</v>
      </c>
      <c r="G179" s="1">
        <v>-17027</v>
      </c>
      <c r="H179" s="1">
        <v>211120</v>
      </c>
      <c r="I179" s="1">
        <v>197732</v>
      </c>
      <c r="J179" s="1">
        <v>13388</v>
      </c>
      <c r="L179" s="22"/>
      <c r="M179" s="22"/>
    </row>
    <row r="180" spans="1:13" ht="12.75">
      <c r="A180" s="3" t="s">
        <v>56</v>
      </c>
      <c r="B180" s="19">
        <v>78366</v>
      </c>
      <c r="C180" s="19">
        <v>50734</v>
      </c>
      <c r="D180" s="18">
        <v>27632</v>
      </c>
      <c r="E180" s="1">
        <v>114752</v>
      </c>
      <c r="F180" s="1">
        <v>130576</v>
      </c>
      <c r="G180" s="1">
        <v>-15823</v>
      </c>
      <c r="H180" s="1">
        <v>57264</v>
      </c>
      <c r="I180" s="1">
        <v>42964</v>
      </c>
      <c r="J180" s="1">
        <v>14299</v>
      </c>
      <c r="L180" s="22"/>
      <c r="M180" s="22"/>
    </row>
    <row r="181" spans="1:13" ht="12.75">
      <c r="A181" s="3" t="s">
        <v>28</v>
      </c>
      <c r="B181" s="19">
        <v>145298</v>
      </c>
      <c r="C181" s="19">
        <v>124379</v>
      </c>
      <c r="D181" s="18">
        <v>20919</v>
      </c>
      <c r="E181" s="1">
        <v>180090</v>
      </c>
      <c r="F181" s="1">
        <v>181293</v>
      </c>
      <c r="G181" s="1">
        <v>-1203</v>
      </c>
      <c r="H181" s="1">
        <v>153856</v>
      </c>
      <c r="I181" s="1">
        <v>154768</v>
      </c>
      <c r="J181" s="1">
        <v>-912</v>
      </c>
      <c r="L181" s="22"/>
      <c r="M181" s="22"/>
    </row>
    <row r="182" spans="1:13" ht="12.75">
      <c r="A182" s="3" t="s">
        <v>60</v>
      </c>
      <c r="B182" s="19"/>
      <c r="C182" s="19"/>
      <c r="D182" s="18"/>
      <c r="L182" s="22"/>
      <c r="M182" s="22"/>
    </row>
    <row r="183" spans="1:13" ht="12.75">
      <c r="A183" s="3" t="s">
        <v>29</v>
      </c>
      <c r="B183" s="19">
        <v>315</v>
      </c>
      <c r="C183" s="19">
        <v>1712</v>
      </c>
      <c r="D183" s="18">
        <v>-1397</v>
      </c>
      <c r="E183" s="1">
        <v>565</v>
      </c>
      <c r="F183" s="1">
        <v>2744</v>
      </c>
      <c r="G183" s="1">
        <v>-2179</v>
      </c>
      <c r="H183" s="1">
        <v>2770</v>
      </c>
      <c r="I183" s="1">
        <v>2160</v>
      </c>
      <c r="J183" s="1">
        <v>611</v>
      </c>
      <c r="L183" s="22"/>
      <c r="M183" s="22"/>
    </row>
    <row r="184" spans="1:13" ht="12.75">
      <c r="A184" s="3" t="s">
        <v>30</v>
      </c>
      <c r="B184" s="19" t="s">
        <v>70</v>
      </c>
      <c r="C184" s="19">
        <v>492</v>
      </c>
      <c r="D184" s="18">
        <v>-492</v>
      </c>
      <c r="E184" s="39" t="s">
        <v>70</v>
      </c>
      <c r="F184" s="1">
        <v>472</v>
      </c>
      <c r="G184" s="1">
        <v>-472</v>
      </c>
      <c r="H184" s="39" t="s">
        <v>70</v>
      </c>
      <c r="I184" s="1">
        <v>117</v>
      </c>
      <c r="J184" s="1">
        <v>-117</v>
      </c>
      <c r="L184" s="22"/>
      <c r="M184" s="22"/>
    </row>
    <row r="185" spans="1:13" ht="12.75">
      <c r="A185" s="3" t="s">
        <v>31</v>
      </c>
      <c r="B185" s="19">
        <v>117094</v>
      </c>
      <c r="C185" s="19">
        <v>73716</v>
      </c>
      <c r="D185" s="18">
        <v>43377</v>
      </c>
      <c r="E185" s="1">
        <v>93704</v>
      </c>
      <c r="F185" s="1">
        <v>93712</v>
      </c>
      <c r="G185" s="1">
        <v>-8</v>
      </c>
      <c r="H185" s="1">
        <v>72377</v>
      </c>
      <c r="I185" s="1">
        <v>101435</v>
      </c>
      <c r="J185" s="1">
        <v>-29057</v>
      </c>
      <c r="L185" s="22"/>
      <c r="M185" s="22"/>
    </row>
    <row r="186" spans="1:13" ht="12.75">
      <c r="A186" s="3" t="s">
        <v>32</v>
      </c>
      <c r="B186" s="19">
        <v>1757933</v>
      </c>
      <c r="C186" s="19">
        <v>1330007</v>
      </c>
      <c r="D186" s="19">
        <v>427926</v>
      </c>
      <c r="E186" s="1">
        <v>1417551</v>
      </c>
      <c r="F186" s="1">
        <v>1389060</v>
      </c>
      <c r="G186" s="1">
        <v>28490</v>
      </c>
      <c r="H186" s="1">
        <v>1233026</v>
      </c>
      <c r="I186" s="1">
        <v>1026228</v>
      </c>
      <c r="J186" s="1">
        <v>206798</v>
      </c>
      <c r="L186" s="22"/>
      <c r="M186" s="22"/>
    </row>
    <row r="187" spans="1:13" ht="12.75">
      <c r="A187" s="3" t="s">
        <v>42</v>
      </c>
      <c r="B187" s="19"/>
      <c r="C187" s="19"/>
      <c r="D187" s="18"/>
      <c r="L187" s="22"/>
      <c r="M187" s="22"/>
    </row>
    <row r="188" spans="1:12" ht="12.75">
      <c r="A188" s="3" t="s">
        <v>33</v>
      </c>
      <c r="B188" s="19">
        <v>5241</v>
      </c>
      <c r="C188" s="19" t="s">
        <v>70</v>
      </c>
      <c r="D188" s="18">
        <v>5241</v>
      </c>
      <c r="E188" s="1">
        <v>6009</v>
      </c>
      <c r="F188" s="39" t="s">
        <v>70</v>
      </c>
      <c r="G188" s="1">
        <v>6009</v>
      </c>
      <c r="H188" s="39" t="s">
        <v>70</v>
      </c>
      <c r="I188" s="1">
        <v>7447</v>
      </c>
      <c r="J188" s="1">
        <v>-7447</v>
      </c>
      <c r="L188" s="22"/>
    </row>
    <row r="189" spans="1:13" ht="12.75">
      <c r="A189" s="3" t="s">
        <v>34</v>
      </c>
      <c r="B189" s="19">
        <v>3029270</v>
      </c>
      <c r="C189" s="19">
        <v>2659582</v>
      </c>
      <c r="D189" s="18">
        <v>369689</v>
      </c>
      <c r="E189" s="1">
        <v>3031853</v>
      </c>
      <c r="F189" s="1">
        <v>3128967</v>
      </c>
      <c r="G189" s="1">
        <v>-97115</v>
      </c>
      <c r="H189" s="1">
        <v>2388563</v>
      </c>
      <c r="I189" s="1">
        <v>2334159</v>
      </c>
      <c r="J189" s="1">
        <v>54404</v>
      </c>
      <c r="M189" s="22"/>
    </row>
    <row r="190" spans="1:13" ht="12.75">
      <c r="A190" s="3" t="s">
        <v>35</v>
      </c>
      <c r="B190" s="19" t="s">
        <v>70</v>
      </c>
      <c r="C190" s="19">
        <v>369689</v>
      </c>
      <c r="D190" s="19">
        <v>-369689</v>
      </c>
      <c r="E190" s="1">
        <v>97115</v>
      </c>
      <c r="F190" s="39" t="s">
        <v>70</v>
      </c>
      <c r="G190" s="1">
        <v>97115</v>
      </c>
      <c r="H190" s="18" t="s">
        <v>70</v>
      </c>
      <c r="I190" s="1">
        <v>54404</v>
      </c>
      <c r="J190" s="1">
        <v>-54404</v>
      </c>
      <c r="L190" s="22"/>
      <c r="M190" s="22"/>
    </row>
    <row r="191" spans="1:13" ht="12.75">
      <c r="A191" s="3" t="s">
        <v>36</v>
      </c>
      <c r="B191" s="18" t="s">
        <v>70</v>
      </c>
      <c r="C191" s="18" t="s">
        <v>70</v>
      </c>
      <c r="D191" s="18" t="s">
        <v>70</v>
      </c>
      <c r="E191" s="18" t="s">
        <v>70</v>
      </c>
      <c r="F191" s="18" t="s">
        <v>70</v>
      </c>
      <c r="G191" s="18" t="s">
        <v>70</v>
      </c>
      <c r="H191" s="18" t="s">
        <v>70</v>
      </c>
      <c r="I191" s="18" t="s">
        <v>70</v>
      </c>
      <c r="J191" s="18" t="s">
        <v>70</v>
      </c>
      <c r="L191" s="22"/>
      <c r="M191" s="22"/>
    </row>
    <row r="192" spans="1:13" ht="12.75">
      <c r="A192" s="3" t="s">
        <v>37</v>
      </c>
      <c r="B192" s="18" t="s">
        <v>70</v>
      </c>
      <c r="C192" s="19">
        <v>369689</v>
      </c>
      <c r="D192" s="18">
        <v>-369869</v>
      </c>
      <c r="E192" s="1">
        <v>97115</v>
      </c>
      <c r="F192" s="39" t="s">
        <v>70</v>
      </c>
      <c r="G192" s="1">
        <v>97115</v>
      </c>
      <c r="H192" s="39" t="s">
        <v>70</v>
      </c>
      <c r="I192" s="1">
        <v>54404</v>
      </c>
      <c r="J192" s="1">
        <v>-54404</v>
      </c>
      <c r="L192" s="22"/>
      <c r="M192" s="22"/>
    </row>
    <row r="193" spans="1:12" ht="12.75">
      <c r="A193" s="14" t="s">
        <v>38</v>
      </c>
      <c r="B193" s="9"/>
      <c r="C193" s="9"/>
      <c r="D193" s="9"/>
      <c r="E193" s="9"/>
      <c r="F193" s="9"/>
      <c r="G193" s="9"/>
      <c r="H193" s="49" t="s">
        <v>70</v>
      </c>
      <c r="I193" s="9">
        <v>24983</v>
      </c>
      <c r="J193" s="9">
        <v>-24983</v>
      </c>
      <c r="L193" s="22"/>
    </row>
    <row r="194" spans="1:13" ht="12.75">
      <c r="A194" s="68" t="s">
        <v>63</v>
      </c>
      <c r="B194" s="68"/>
      <c r="C194" s="68"/>
      <c r="D194" s="68"/>
      <c r="E194" s="68"/>
      <c r="F194" s="69"/>
      <c r="G194" s="69"/>
      <c r="H194" s="69"/>
      <c r="I194" s="69"/>
      <c r="J194" s="69"/>
      <c r="L194" s="22"/>
      <c r="M194" s="24"/>
    </row>
    <row r="195" spans="1:13" ht="12.75">
      <c r="A195" s="66" t="s">
        <v>71</v>
      </c>
      <c r="B195" s="66"/>
      <c r="C195" s="66"/>
      <c r="D195" s="66"/>
      <c r="E195" s="66"/>
      <c r="F195" s="66"/>
      <c r="G195" s="66"/>
      <c r="H195" s="66"/>
      <c r="I195" s="66"/>
      <c r="J195" s="66"/>
      <c r="L195" s="22"/>
      <c r="M195" s="24"/>
    </row>
    <row r="196" spans="1:13" ht="12.75">
      <c r="A196" s="53">
        <v>53</v>
      </c>
      <c r="B196" s="53"/>
      <c r="C196" s="53"/>
      <c r="D196" s="53"/>
      <c r="E196" s="53"/>
      <c r="F196" s="53"/>
      <c r="G196" s="53"/>
      <c r="H196" s="53"/>
      <c r="I196" s="53"/>
      <c r="J196" s="53"/>
      <c r="L196" s="22"/>
      <c r="M196" s="24"/>
    </row>
    <row r="197" spans="11:13" ht="12.75">
      <c r="K197" s="22"/>
      <c r="L197" s="22"/>
      <c r="M197" s="22"/>
    </row>
    <row r="198" spans="1:13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L198" s="22"/>
      <c r="M198" s="22"/>
    </row>
    <row r="199" spans="1:12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L199" s="22"/>
    </row>
    <row r="200" spans="1:13" ht="12.75">
      <c r="A200" s="26"/>
      <c r="B200" s="26"/>
      <c r="C200" s="26"/>
      <c r="D200" s="26"/>
      <c r="E200" s="54"/>
      <c r="F200" s="71"/>
      <c r="G200" s="71"/>
      <c r="H200" s="54"/>
      <c r="I200" s="71"/>
      <c r="J200" s="71"/>
      <c r="M200" s="22"/>
    </row>
    <row r="201" spans="1:10" ht="12.75">
      <c r="A201" s="6"/>
      <c r="B201" s="26"/>
      <c r="C201" s="26"/>
      <c r="D201" s="6"/>
      <c r="E201" s="6"/>
      <c r="F201" s="27"/>
      <c r="G201" s="27"/>
      <c r="H201" s="70"/>
      <c r="I201" s="65"/>
      <c r="J201" s="65"/>
    </row>
    <row r="202" spans="1:10" ht="12.75">
      <c r="A202" s="26"/>
      <c r="B202" s="26"/>
      <c r="C202" s="26"/>
      <c r="D202" s="25"/>
      <c r="E202" s="25"/>
      <c r="F202" s="25"/>
      <c r="G202" s="25"/>
      <c r="H202" s="25"/>
      <c r="I202" s="25"/>
      <c r="J202" s="25"/>
    </row>
    <row r="203" spans="1:10" ht="12.75">
      <c r="A203" s="28"/>
      <c r="B203" s="29"/>
      <c r="C203" s="29"/>
      <c r="D203" s="30"/>
      <c r="E203" s="30"/>
      <c r="F203" s="31"/>
      <c r="G203" s="29"/>
      <c r="H203" s="31"/>
      <c r="I203" s="31"/>
      <c r="J203" s="31"/>
    </row>
    <row r="204" spans="1:10" ht="12.75">
      <c r="A204" s="6"/>
      <c r="B204" s="26"/>
      <c r="C204" s="26"/>
      <c r="D204" s="32"/>
      <c r="E204" s="32"/>
      <c r="F204" s="32"/>
      <c r="G204" s="32"/>
      <c r="H204" s="32"/>
      <c r="I204" s="32"/>
      <c r="J204" s="32"/>
    </row>
    <row r="205" spans="1:10" ht="12.75">
      <c r="A205" s="33"/>
      <c r="B205" s="29"/>
      <c r="C205" s="29"/>
      <c r="D205" s="30"/>
      <c r="E205" s="30"/>
      <c r="F205" s="33"/>
      <c r="G205" s="29"/>
      <c r="H205" s="33"/>
      <c r="I205" s="33"/>
      <c r="J205" s="33"/>
    </row>
    <row r="206" spans="1:12" ht="12.75">
      <c r="A206" s="6"/>
      <c r="B206" s="29"/>
      <c r="C206" s="29"/>
      <c r="D206" s="29"/>
      <c r="E206" s="29"/>
      <c r="F206" s="29"/>
      <c r="G206" s="29"/>
      <c r="H206" s="29"/>
      <c r="I206" s="29"/>
      <c r="J206" s="29"/>
      <c r="L206" s="2" t="s">
        <v>0</v>
      </c>
    </row>
    <row r="207" spans="1:13" ht="12.75">
      <c r="A207" s="33"/>
      <c r="B207" s="34"/>
      <c r="C207" s="34"/>
      <c r="D207" s="29"/>
      <c r="E207" s="29"/>
      <c r="F207" s="29"/>
      <c r="G207" s="29"/>
      <c r="H207" s="29"/>
      <c r="I207" s="29"/>
      <c r="J207" s="29"/>
      <c r="K207" s="35" t="s">
        <v>0</v>
      </c>
      <c r="L207" s="35" t="s">
        <v>0</v>
      </c>
      <c r="M207" s="35" t="s">
        <v>0</v>
      </c>
    </row>
    <row r="208" spans="1:13" ht="12.75">
      <c r="A208" s="3"/>
      <c r="B208" s="22"/>
      <c r="C208" s="22"/>
      <c r="K208" s="2" t="s">
        <v>0</v>
      </c>
      <c r="L208" s="2" t="s">
        <v>0</v>
      </c>
      <c r="M208" s="2" t="s">
        <v>0</v>
      </c>
    </row>
    <row r="209" spans="1:13" ht="12.75">
      <c r="A209" s="3"/>
      <c r="B209" s="22"/>
      <c r="K209" s="2" t="s">
        <v>0</v>
      </c>
      <c r="L209" s="2" t="s">
        <v>0</v>
      </c>
      <c r="M209" s="2" t="s">
        <v>0</v>
      </c>
    </row>
    <row r="210" spans="1:13" ht="12.75">
      <c r="A210" s="3"/>
      <c r="B210" s="22"/>
      <c r="C210" s="22"/>
      <c r="K210" s="36" t="s">
        <v>0</v>
      </c>
      <c r="L210" s="36" t="s">
        <v>0</v>
      </c>
      <c r="M210" s="36" t="s">
        <v>0</v>
      </c>
    </row>
    <row r="211" spans="1:11" ht="12.75">
      <c r="A211" s="3"/>
      <c r="B211" s="22"/>
      <c r="C211" s="22"/>
      <c r="K211" s="3" t="s">
        <v>0</v>
      </c>
    </row>
    <row r="212" spans="1:3" ht="12.75">
      <c r="A212" s="3"/>
      <c r="B212" s="22"/>
      <c r="C212" s="22"/>
    </row>
    <row r="213" spans="1:3" ht="12.75">
      <c r="A213" s="3"/>
      <c r="B213" s="22"/>
      <c r="C213" s="22"/>
    </row>
    <row r="214" spans="1:3" ht="12.75">
      <c r="A214" s="3"/>
      <c r="B214" s="22"/>
      <c r="C214" s="22"/>
    </row>
    <row r="215" spans="1:3" ht="12.75">
      <c r="A215" s="3"/>
      <c r="B215" s="22"/>
      <c r="C215" s="22"/>
    </row>
    <row r="216" spans="1:3" ht="12.75">
      <c r="A216" s="3"/>
      <c r="B216" s="22"/>
      <c r="C216" s="22"/>
    </row>
    <row r="217" spans="1:3" ht="12.75">
      <c r="A217" s="3"/>
      <c r="B217" s="22"/>
      <c r="C217" s="22"/>
    </row>
    <row r="218" spans="1:3" ht="12.75">
      <c r="A218" s="3"/>
      <c r="B218" s="22"/>
      <c r="C218" s="22"/>
    </row>
    <row r="219" spans="1:2" ht="12.75">
      <c r="A219" s="3"/>
      <c r="B219" s="22"/>
    </row>
    <row r="220" spans="1:2" ht="12.75">
      <c r="A220" s="3"/>
      <c r="B220" s="22"/>
    </row>
    <row r="221" ht="12.75">
      <c r="A221" s="3"/>
    </row>
    <row r="222" ht="12.75">
      <c r="A222" s="5"/>
    </row>
    <row r="223" ht="12.75">
      <c r="A223" s="5"/>
    </row>
    <row r="224" ht="12.75">
      <c r="A224" s="3"/>
    </row>
    <row r="225" spans="1:3" ht="12.75">
      <c r="A225" s="3"/>
      <c r="B225" s="22"/>
      <c r="C225" s="22"/>
    </row>
    <row r="226" spans="1:3" ht="12.75">
      <c r="A226" s="3"/>
      <c r="B226" s="22"/>
      <c r="C226" s="22"/>
    </row>
    <row r="227" spans="1:3" ht="12.75">
      <c r="A227" s="3"/>
      <c r="B227" s="22"/>
      <c r="C227" s="22"/>
    </row>
    <row r="228" spans="1:3" ht="12.75">
      <c r="A228" s="3"/>
      <c r="C228" s="22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spans="1:2" ht="12.75">
      <c r="A236" s="3"/>
      <c r="B236" s="22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spans="1:2" ht="12.75">
      <c r="A245" s="3"/>
      <c r="B245" s="22"/>
    </row>
    <row r="246" ht="12.75">
      <c r="A246" s="3"/>
    </row>
    <row r="247" ht="12.75">
      <c r="A247" s="3"/>
    </row>
    <row r="248" ht="12.75">
      <c r="A248" s="3"/>
    </row>
    <row r="249" ht="12.75">
      <c r="A249" s="5"/>
    </row>
    <row r="250" spans="1:2" ht="12.75">
      <c r="A250" s="5"/>
      <c r="B250" s="22"/>
    </row>
    <row r="251" ht="12.75">
      <c r="A251" s="3"/>
    </row>
    <row r="252" ht="12.75">
      <c r="A252" s="3"/>
    </row>
    <row r="253" spans="1:3" ht="12.75">
      <c r="A253" s="3"/>
      <c r="B253" s="22"/>
      <c r="C253" s="22"/>
    </row>
    <row r="254" spans="1:4" ht="12.75">
      <c r="A254" s="3"/>
      <c r="C254" s="22"/>
      <c r="D254" s="37"/>
    </row>
    <row r="255" ht="12.75">
      <c r="A255" s="3"/>
    </row>
    <row r="256" spans="1:10" ht="12.75">
      <c r="A256" s="14"/>
      <c r="B256" s="9"/>
      <c r="C256" s="9"/>
      <c r="D256" s="9"/>
      <c r="E256" s="9"/>
      <c r="F256" s="9"/>
      <c r="G256" s="9"/>
      <c r="H256" s="23"/>
      <c r="I256" s="9"/>
      <c r="J256" s="9"/>
    </row>
    <row r="257" ht="12.75">
      <c r="A257" s="3"/>
    </row>
  </sheetData>
  <sheetProtection/>
  <mergeCells count="36">
    <mergeCell ref="H201:J201"/>
    <mergeCell ref="E200:G200"/>
    <mergeCell ref="H200:J200"/>
    <mergeCell ref="B81:D81"/>
    <mergeCell ref="E81:G81"/>
    <mergeCell ref="H81:J81"/>
    <mergeCell ref="A139:J139"/>
    <mergeCell ref="A140:J140"/>
    <mergeCell ref="A198:J198"/>
    <mergeCell ref="A2:J2"/>
    <mergeCell ref="A4:J4"/>
    <mergeCell ref="A5:J5"/>
    <mergeCell ref="B6:D6"/>
    <mergeCell ref="A78:J78"/>
    <mergeCell ref="A79:J79"/>
    <mergeCell ref="H7:J7"/>
    <mergeCell ref="A199:J199"/>
    <mergeCell ref="A137:J137"/>
    <mergeCell ref="B7:D7"/>
    <mergeCell ref="E7:G7"/>
    <mergeCell ref="E142:G142"/>
    <mergeCell ref="B141:D141"/>
    <mergeCell ref="A76:J76"/>
    <mergeCell ref="B80:D80"/>
    <mergeCell ref="E80:G80"/>
    <mergeCell ref="H80:J80"/>
    <mergeCell ref="A74:J74"/>
    <mergeCell ref="A134:J134"/>
    <mergeCell ref="A196:J196"/>
    <mergeCell ref="E6:G6"/>
    <mergeCell ref="H6:J6"/>
    <mergeCell ref="H141:J141"/>
    <mergeCell ref="A195:J195"/>
    <mergeCell ref="H142:J142"/>
    <mergeCell ref="B142:D142"/>
    <mergeCell ref="A194:J194"/>
  </mergeCells>
  <printOptions horizontalCentered="1"/>
  <pageMargins left="0.39" right="0.25" top="0.4" bottom="0" header="0" footer="0"/>
  <pageSetup horizontalDpi="600" verticalDpi="600" orientation="portrait" scale="79" r:id="rId1"/>
  <rowBreaks count="2" manualBreakCount="2">
    <brk id="74" max="9" man="1"/>
    <brk id="134" max="9" man="1"/>
  </rowBreaks>
  <ignoredErrors>
    <ignoredError sqref="D96:D99 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hp</cp:lastModifiedBy>
  <cp:lastPrinted>2010-12-13T11:54:09Z</cp:lastPrinted>
  <dcterms:created xsi:type="dcterms:W3CDTF">2000-11-27T06:39:03Z</dcterms:created>
  <dcterms:modified xsi:type="dcterms:W3CDTF">2011-01-31T07:41:41Z</dcterms:modified>
  <cp:category/>
  <cp:version/>
  <cp:contentType/>
  <cp:contentStatus/>
</cp:coreProperties>
</file>