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4305" activeTab="0"/>
  </bookViews>
  <sheets>
    <sheet name="T5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'T5.6'!$A$1:$J$327</definedName>
    <definedName name="Print_Area_MI" localSheetId="0">'T5.6'!$A$1:$J$55</definedName>
  </definedNames>
  <calcPr fullCalcOnLoad="1"/>
</workbook>
</file>

<file path=xl/sharedStrings.xml><?xml version="1.0" encoding="utf-8"?>
<sst xmlns="http://schemas.openxmlformats.org/spreadsheetml/2006/main" count="446" uniqueCount="207">
  <si>
    <t xml:space="preserve"> </t>
  </si>
  <si>
    <t xml:space="preserve">      Item</t>
  </si>
  <si>
    <t>Revenue:</t>
  </si>
  <si>
    <t>1.Tax Receipts</t>
  </si>
  <si>
    <t>2.Income from Property</t>
  </si>
  <si>
    <t xml:space="preserve">   and enterprises</t>
  </si>
  <si>
    <t xml:space="preserve">   Profits transferred by </t>
  </si>
  <si>
    <t xml:space="preserve">    Departmental Commercial </t>
  </si>
  <si>
    <t xml:space="preserve">    Undertakings</t>
  </si>
  <si>
    <t xml:space="preserve">   Dividends paid by Non-</t>
  </si>
  <si>
    <t xml:space="preserve">    Undertakings.</t>
  </si>
  <si>
    <t xml:space="preserve">  Interest Receipts:</t>
  </si>
  <si>
    <t xml:space="preserve">   From States and Union </t>
  </si>
  <si>
    <t xml:space="preserve">    Territories</t>
  </si>
  <si>
    <t xml:space="preserve">   From others</t>
  </si>
  <si>
    <t>3.Fees and miscellaneous</t>
  </si>
  <si>
    <t xml:space="preserve">   Receipts</t>
  </si>
  <si>
    <t>Total [1+2+3]</t>
  </si>
  <si>
    <t>Expenditure:</t>
  </si>
  <si>
    <t xml:space="preserve">   Wages and salaries</t>
  </si>
  <si>
    <t>2.Transfer Payments</t>
  </si>
  <si>
    <t xml:space="preserve">  Interest</t>
  </si>
  <si>
    <t xml:space="preserve">  Grants to</t>
  </si>
  <si>
    <t xml:space="preserve">   States &amp; UTs.</t>
  </si>
  <si>
    <t xml:space="preserve">   Local authorities</t>
  </si>
  <si>
    <t xml:space="preserve">   Others</t>
  </si>
  <si>
    <t xml:space="preserve">   Subsidies</t>
  </si>
  <si>
    <t xml:space="preserve">   Pensions</t>
  </si>
  <si>
    <t xml:space="preserve">   Debt relief</t>
  </si>
  <si>
    <t>-</t>
  </si>
  <si>
    <t xml:space="preserve"> NATIONAL FINANCE</t>
  </si>
  <si>
    <t xml:space="preserve"> Account 1- Transactions in Commodities and Services and Transfers-Current Account</t>
  </si>
  <si>
    <t xml:space="preserve"> of Government Administration</t>
  </si>
  <si>
    <t>Accounts</t>
  </si>
  <si>
    <t>Revised</t>
  </si>
  <si>
    <t>Budget</t>
  </si>
  <si>
    <t xml:space="preserve">   Profits of the Reserve Bank</t>
  </si>
  <si>
    <t xml:space="preserve">  Other income from Property</t>
  </si>
  <si>
    <t xml:space="preserve">  Total [1+2+3]</t>
  </si>
  <si>
    <t>1.Consumption expenditure</t>
  </si>
  <si>
    <t xml:space="preserve">   Commodities and services</t>
  </si>
  <si>
    <t>3.Saving on Current Accounts</t>
  </si>
  <si>
    <t xml:space="preserve">  NATIONAL FINANCE</t>
  </si>
  <si>
    <t xml:space="preserve"> Account 2- Transactions in Commodities and Services and Transfers- Current Account of </t>
  </si>
  <si>
    <t>Receipts-</t>
  </si>
  <si>
    <t xml:space="preserve"> Gross sale proceeds</t>
  </si>
  <si>
    <t xml:space="preserve">  Railways</t>
  </si>
  <si>
    <t xml:space="preserve">  Manufacturing activity</t>
  </si>
  <si>
    <t xml:space="preserve">   of Railways workshops</t>
  </si>
  <si>
    <t xml:space="preserve">   and production units</t>
  </si>
  <si>
    <t xml:space="preserve">  Posts</t>
  </si>
  <si>
    <t xml:space="preserve">  Telecommunications</t>
  </si>
  <si>
    <t xml:space="preserve">  Others</t>
  </si>
  <si>
    <t xml:space="preserve"> Interest receipts</t>
  </si>
  <si>
    <t>Total</t>
  </si>
  <si>
    <t>Expenditure-</t>
  </si>
  <si>
    <t xml:space="preserve"> Wages and Salaries</t>
  </si>
  <si>
    <t xml:space="preserve"> Pension payments</t>
  </si>
  <si>
    <t xml:space="preserve"> Commodities and</t>
  </si>
  <si>
    <t xml:space="preserve">  Services</t>
  </si>
  <si>
    <t xml:space="preserve"> Repairs and</t>
  </si>
  <si>
    <t xml:space="preserve">  maintenance</t>
  </si>
  <si>
    <t xml:space="preserve"> Interest</t>
  </si>
  <si>
    <t xml:space="preserve"> Provision for deprec-</t>
  </si>
  <si>
    <t xml:space="preserve">  iation</t>
  </si>
  <si>
    <t xml:space="preserve"> Profits transferred to </t>
  </si>
  <si>
    <t xml:space="preserve">  current account of Govt.</t>
  </si>
  <si>
    <t xml:space="preserve">  (Administration)</t>
  </si>
  <si>
    <t xml:space="preserve"> Retained profits of</t>
  </si>
  <si>
    <t xml:space="preserve">  Departmental Commer-</t>
  </si>
  <si>
    <t xml:space="preserve">  cial Undertakings</t>
  </si>
  <si>
    <t xml:space="preserve">     Account 3- Transactions in Commodities and Services and Transfers -Capital Account of</t>
  </si>
  <si>
    <t>Receipts</t>
  </si>
  <si>
    <t>Gross Savings</t>
  </si>
  <si>
    <t xml:space="preserve"> Retained profits of </t>
  </si>
  <si>
    <t xml:space="preserve">  departmental commercial</t>
  </si>
  <si>
    <t xml:space="preserve">  undertakings</t>
  </si>
  <si>
    <t xml:space="preserve"> Depreciation provision</t>
  </si>
  <si>
    <t>Capital transfers</t>
  </si>
  <si>
    <t xml:space="preserve"> Gift tax and estate </t>
  </si>
  <si>
    <t xml:space="preserve">  duties</t>
  </si>
  <si>
    <t xml:space="preserve"> Foreign grants</t>
  </si>
  <si>
    <t xml:space="preserve">  PL 480</t>
  </si>
  <si>
    <t xml:space="preserve">  Other Food Aid</t>
  </si>
  <si>
    <t xml:space="preserve"> Other Capital Receipts</t>
  </si>
  <si>
    <t>Balance: Deficit on all</t>
  </si>
  <si>
    <t xml:space="preserve"> transactions commodities </t>
  </si>
  <si>
    <t>Disbursements</t>
  </si>
  <si>
    <t xml:space="preserve">  formation</t>
  </si>
  <si>
    <t xml:space="preserve">  Buildings and other</t>
  </si>
  <si>
    <t xml:space="preserve">   construction</t>
  </si>
  <si>
    <t xml:space="preserve">   New Outlay</t>
  </si>
  <si>
    <t xml:space="preserve">   Renewals &amp; replacements</t>
  </si>
  <si>
    <t xml:space="preserve">  Machinery &amp; equipment</t>
  </si>
  <si>
    <t xml:space="preserve">   Renewal &amp; replacements</t>
  </si>
  <si>
    <t>Capital Transfers</t>
  </si>
  <si>
    <t>Grants for capital formation</t>
  </si>
  <si>
    <t xml:space="preserve"> To States and</t>
  </si>
  <si>
    <t xml:space="preserve">  Union Territories</t>
  </si>
  <si>
    <t xml:space="preserve"> To non-departmental comm-</t>
  </si>
  <si>
    <t xml:space="preserve">  ercial undertakings</t>
  </si>
  <si>
    <t xml:space="preserve"> To local authorities</t>
  </si>
  <si>
    <t xml:space="preserve"> To others</t>
  </si>
  <si>
    <t xml:space="preserve"> Gratuities and commuted</t>
  </si>
  <si>
    <t xml:space="preserve">  value of pensions</t>
  </si>
  <si>
    <t xml:space="preserve"> Other capital transfers</t>
  </si>
  <si>
    <t xml:space="preserve">   NATIONAL FINANCE</t>
  </si>
  <si>
    <t xml:space="preserve"> Account 4-Changes in Financial Assets-Capital Account of Goernment</t>
  </si>
  <si>
    <t>Incomings</t>
  </si>
  <si>
    <t xml:space="preserve"> Repayment of Loans</t>
  </si>
  <si>
    <t xml:space="preserve">  By States &amp; U.Ts.</t>
  </si>
  <si>
    <t xml:space="preserve">  By others</t>
  </si>
  <si>
    <t xml:space="preserve"> Disinvestment in Shares</t>
  </si>
  <si>
    <t xml:space="preserve"> Balance: Net Increase </t>
  </si>
  <si>
    <t xml:space="preserve">  in Financial Assets</t>
  </si>
  <si>
    <t>Outgoings</t>
  </si>
  <si>
    <t xml:space="preserve"> Investment in shares </t>
  </si>
  <si>
    <t xml:space="preserve">  of Government concerns</t>
  </si>
  <si>
    <t xml:space="preserve">   Financial concerns</t>
  </si>
  <si>
    <t xml:space="preserve">  of other concerns</t>
  </si>
  <si>
    <t xml:space="preserve"> Loans for capital</t>
  </si>
  <si>
    <t xml:space="preserve">  To States &amp; U.Ts.</t>
  </si>
  <si>
    <t xml:space="preserve">  To local authorities</t>
  </si>
  <si>
    <t xml:space="preserve">  To non-Departmental Co-</t>
  </si>
  <si>
    <t xml:space="preserve">   mmercial Undertakings</t>
  </si>
  <si>
    <t xml:space="preserve">    Financial concerns</t>
  </si>
  <si>
    <t xml:space="preserve">    Others</t>
  </si>
  <si>
    <t xml:space="preserve">  To others</t>
  </si>
  <si>
    <t xml:space="preserve"> Other Loans</t>
  </si>
  <si>
    <t xml:space="preserve">  To foreign Governments</t>
  </si>
  <si>
    <t xml:space="preserve"> Subscriptions to Inter-</t>
  </si>
  <si>
    <t xml:space="preserve">  national Financial </t>
  </si>
  <si>
    <t xml:space="preserve">  Organisations</t>
  </si>
  <si>
    <t xml:space="preserve"> Net Purchase of Domestic</t>
  </si>
  <si>
    <t xml:space="preserve">  Gold and Silver</t>
  </si>
  <si>
    <t xml:space="preserve">  </t>
  </si>
  <si>
    <t xml:space="preserve"> Account 5-Changes in Financial Liabilities -Capital Account of Government </t>
  </si>
  <si>
    <t xml:space="preserve"> Market loans</t>
  </si>
  <si>
    <t xml:space="preserve"> External debt</t>
  </si>
  <si>
    <t xml:space="preserve">  Special Credits(net)</t>
  </si>
  <si>
    <t xml:space="preserve">  Revolving Fund</t>
  </si>
  <si>
    <t xml:space="preserve">  Loan from IMF Trust Fund</t>
  </si>
  <si>
    <t xml:space="preserve"> Treasury Bills(net)</t>
  </si>
  <si>
    <t xml:space="preserve"> Miscellaneous Capital</t>
  </si>
  <si>
    <t xml:space="preserve">  receipts (net)</t>
  </si>
  <si>
    <t xml:space="preserve"> Repayment of market loans</t>
  </si>
  <si>
    <t xml:space="preserve"> Repayment of external debt</t>
  </si>
  <si>
    <t xml:space="preserve"> Balance: Net increase in</t>
  </si>
  <si>
    <t xml:space="preserve">  financial liabilities</t>
  </si>
  <si>
    <t xml:space="preserve">  Account 6-Cash and Capital Reconciliation Account of Government</t>
  </si>
  <si>
    <t xml:space="preserve"> Net increase in financial</t>
  </si>
  <si>
    <t xml:space="preserve">  liabilities-Balancing</t>
  </si>
  <si>
    <t xml:space="preserve">  item Account - 5 </t>
  </si>
  <si>
    <t xml:space="preserve"> Decrease in cash balance</t>
  </si>
  <si>
    <t xml:space="preserve"> Deficit on all tran-</t>
  </si>
  <si>
    <t xml:space="preserve">  sactions in commodities</t>
  </si>
  <si>
    <t xml:space="preserve">  and services &amp; transfers</t>
  </si>
  <si>
    <t xml:space="preserve">  Balancing item</t>
  </si>
  <si>
    <t xml:space="preserve">  Account 3</t>
  </si>
  <si>
    <t xml:space="preserve">  assets - Balancing item</t>
  </si>
  <si>
    <t xml:space="preserve">  Account 4</t>
  </si>
  <si>
    <t xml:space="preserve"> Increase in cash</t>
  </si>
  <si>
    <t xml:space="preserve">  balance </t>
  </si>
  <si>
    <t xml:space="preserve"> Source: Economic Division, Department of Economic Affairs</t>
  </si>
  <si>
    <t xml:space="preserve"> Ministry of Finance</t>
  </si>
  <si>
    <t xml:space="preserve">    </t>
  </si>
  <si>
    <t xml:space="preserve">   </t>
  </si>
  <si>
    <t xml:space="preserve">     </t>
  </si>
  <si>
    <t xml:space="preserve"> and services and transfers</t>
  </si>
  <si>
    <t xml:space="preserve"> Gross fixed capital formation</t>
  </si>
  <si>
    <t xml:space="preserve"> Increase in work stores</t>
  </si>
  <si>
    <t>2000-01</t>
  </si>
  <si>
    <t xml:space="preserve">  Other Current Transfers</t>
  </si>
  <si>
    <t xml:space="preserve">                  -</t>
  </si>
  <si>
    <t xml:space="preserve">                   -</t>
  </si>
  <si>
    <t>2001-02</t>
  </si>
  <si>
    <t>2002-03</t>
  </si>
  <si>
    <t xml:space="preserve">  Treasury Bills( 14 Days to </t>
  </si>
  <si>
    <t xml:space="preserve"> Ways and Means </t>
  </si>
  <si>
    <t xml:space="preserve">   Advances (Net)</t>
  </si>
  <si>
    <t xml:space="preserve"> Small Savings(NSSF) (net)</t>
  </si>
  <si>
    <t xml:space="preserve"> State Provident Funds</t>
  </si>
  <si>
    <t xml:space="preserve"> Deposits of Non-Govt.</t>
  </si>
  <si>
    <t xml:space="preserve">  Provident Funds (net)</t>
  </si>
  <si>
    <t>8</t>
  </si>
  <si>
    <t>9</t>
  </si>
  <si>
    <t>2003-04</t>
  </si>
  <si>
    <t xml:space="preserve">   364 Days)(net)</t>
  </si>
  <si>
    <t>2004-05</t>
  </si>
  <si>
    <t>2005-06</t>
  </si>
  <si>
    <t>2006-07</t>
  </si>
  <si>
    <t xml:space="preserve"> -</t>
  </si>
  <si>
    <t>6442`1.6</t>
  </si>
  <si>
    <t>2007-08</t>
  </si>
  <si>
    <t>2008-09</t>
  </si>
  <si>
    <t xml:space="preserve"> Savings on current A/c</t>
  </si>
  <si>
    <t xml:space="preserve"> Table 5.6-ECONOMIC CLASSIFICATION OF THE CENTRAL BUDGET</t>
  </si>
  <si>
    <t xml:space="preserve">  Table 5.6-ECONOMIC CLASSIFICATION OF THE CENTRAL BUDGET-Contd.</t>
  </si>
  <si>
    <t>Table 5.6-ECONOMIC CLASSIFICATION OF THE CENTRAL BUDGET-Contd.</t>
  </si>
  <si>
    <t xml:space="preserve"> Table 5.6-ECONOMIC CLASSIFICATION OF THE CENTRAL BUDGET-Contd.</t>
  </si>
  <si>
    <t xml:space="preserve">  Table 5.6- ECONOMIC CALASSIFICATION OF THE CENTRAL BUDGET-Concld.</t>
  </si>
  <si>
    <r>
      <t xml:space="preserve"> (</t>
    </r>
    <r>
      <rPr>
        <b/>
        <sz val="12"/>
        <rFont val="Rupee Foradian"/>
        <family val="2"/>
      </rPr>
      <t>`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</si>
  <si>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</si>
  <si>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 xml:space="preserve">   Department Commercial Undertakings-Contd. </t>
  </si>
  <si>
    <t>Governemnt Administration and Departmental Commercial Undertakings-Contd.</t>
  </si>
  <si>
    <t xml:space="preserve"> Administration and Departmental Commercial Undertakings-Contd.</t>
  </si>
  <si>
    <t xml:space="preserve">  Administration and Departmental Commercial Undertakings-Concld.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</si>
</sst>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166" fontId="7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166" fontId="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1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166" fontId="2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66" fontId="5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fill"/>
      <protection/>
    </xf>
    <xf numFmtId="37" fontId="2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fill"/>
      <protection/>
    </xf>
    <xf numFmtId="166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N333"/>
  <sheetViews>
    <sheetView showGridLines="0" tabSelected="1" view="pageBreakPreview" zoomScaleNormal="75" zoomScaleSheetLayoutView="100" zoomScalePageLayoutView="0" workbookViewId="0" topLeftCell="A292">
      <selection activeCell="B321" sqref="B321"/>
    </sheetView>
  </sheetViews>
  <sheetFormatPr defaultColWidth="9.625" defaultRowHeight="12.75"/>
  <cols>
    <col min="1" max="1" width="28.375" style="1" customWidth="1"/>
    <col min="2" max="2" width="10.125" style="1" customWidth="1"/>
    <col min="3" max="4" width="10.00390625" style="1" customWidth="1"/>
    <col min="5" max="8" width="10.25390625" style="1" customWidth="1"/>
    <col min="9" max="9" width="9.75390625" style="1" customWidth="1"/>
    <col min="10" max="10" width="10.00390625" style="1" customWidth="1"/>
    <col min="11" max="18" width="9.625" style="1" customWidth="1"/>
    <col min="19" max="19" width="50.625" style="1" customWidth="1"/>
    <col min="20" max="20" width="9.625" style="1" customWidth="1"/>
    <col min="21" max="21" width="50.625" style="1" customWidth="1"/>
    <col min="22" max="16384" width="9.625" style="1" customWidth="1"/>
  </cols>
  <sheetData>
    <row r="2" spans="1:10" ht="15.75">
      <c r="A2" s="55" t="s">
        <v>30</v>
      </c>
      <c r="B2" s="56"/>
      <c r="C2" s="56"/>
      <c r="D2" s="56"/>
      <c r="E2" s="59"/>
      <c r="F2" s="59"/>
      <c r="G2" s="59"/>
      <c r="H2" s="59"/>
      <c r="I2" s="59"/>
      <c r="J2" s="59"/>
    </row>
    <row r="4" spans="1:10" ht="15">
      <c r="A4" s="57" t="s">
        <v>196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51" t="s">
        <v>31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>
      <c r="A6" s="51" t="s">
        <v>32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75">
      <c r="A7" s="53" t="s">
        <v>201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5" t="s">
        <v>1</v>
      </c>
      <c r="B9" s="3" t="s">
        <v>171</v>
      </c>
      <c r="C9" s="3" t="s">
        <v>175</v>
      </c>
      <c r="D9" s="3" t="s">
        <v>176</v>
      </c>
      <c r="E9" s="3" t="s">
        <v>186</v>
      </c>
      <c r="F9" s="3" t="s">
        <v>188</v>
      </c>
      <c r="G9" s="3" t="s">
        <v>189</v>
      </c>
      <c r="H9" s="3" t="s">
        <v>190</v>
      </c>
      <c r="I9" s="3" t="s">
        <v>193</v>
      </c>
      <c r="J9" s="3" t="s">
        <v>194</v>
      </c>
    </row>
    <row r="10" spans="1:10" ht="12.75">
      <c r="A10" s="5"/>
      <c r="B10" s="6"/>
      <c r="D10" s="3" t="s">
        <v>33</v>
      </c>
      <c r="E10" s="3" t="s">
        <v>33</v>
      </c>
      <c r="F10" s="3" t="s">
        <v>33</v>
      </c>
      <c r="G10" s="3" t="s">
        <v>33</v>
      </c>
      <c r="H10" s="3" t="s">
        <v>33</v>
      </c>
      <c r="I10" s="3" t="s">
        <v>34</v>
      </c>
      <c r="J10" s="3" t="s">
        <v>35</v>
      </c>
    </row>
    <row r="11" spans="1:14" ht="12.75">
      <c r="A11" s="21"/>
      <c r="B11" s="20"/>
      <c r="C11" s="20"/>
      <c r="D11" s="20"/>
      <c r="E11" s="20"/>
      <c r="F11" s="20"/>
      <c r="G11" s="20"/>
      <c r="H11" s="20"/>
      <c r="I11" s="20"/>
      <c r="J11" s="20"/>
      <c r="L11" s="22"/>
      <c r="M11" s="22"/>
      <c r="N11" s="22"/>
    </row>
    <row r="12" spans="1:14" ht="12.75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L12" s="22"/>
      <c r="M12" s="22"/>
      <c r="N12" s="22"/>
    </row>
    <row r="13" spans="1:14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L13" s="22"/>
      <c r="M13" s="22"/>
      <c r="N13" s="22"/>
    </row>
    <row r="14" spans="1:10" ht="15.75">
      <c r="A14" s="12" t="s">
        <v>2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5" t="s">
        <v>3</v>
      </c>
      <c r="B15" s="13">
        <v>136915.4</v>
      </c>
      <c r="C15" s="13">
        <v>133661.7</v>
      </c>
      <c r="D15" s="13">
        <v>159424.6</v>
      </c>
      <c r="E15" s="13">
        <v>186981.9</v>
      </c>
      <c r="F15" s="13">
        <v>224798.2</v>
      </c>
      <c r="G15" s="13">
        <v>274139</v>
      </c>
      <c r="H15" s="13">
        <v>351182.3</v>
      </c>
      <c r="I15" s="13">
        <v>431773</v>
      </c>
      <c r="J15" s="13">
        <v>507150</v>
      </c>
    </row>
    <row r="16" spans="1:10" ht="12.75">
      <c r="A16" s="5" t="s">
        <v>4</v>
      </c>
      <c r="B16" s="13"/>
      <c r="C16" s="13"/>
      <c r="D16" s="13"/>
      <c r="E16" s="13"/>
      <c r="G16" s="13"/>
      <c r="I16" s="13"/>
      <c r="J16" s="13"/>
    </row>
    <row r="17" spans="1:10" ht="12.75">
      <c r="A17" s="5" t="s">
        <v>5</v>
      </c>
      <c r="B17" s="13">
        <v>48838.8</v>
      </c>
      <c r="C17" s="13">
        <f>+C20+C23+C24+C25+C29</f>
        <v>54825.8</v>
      </c>
      <c r="D17" s="13">
        <v>59708.7</v>
      </c>
      <c r="E17" s="13">
        <v>60773.7</v>
      </c>
      <c r="F17" s="2">
        <v>57430.4</v>
      </c>
      <c r="G17" s="13">
        <v>50973.2</v>
      </c>
      <c r="H17" s="2">
        <v>56200.3</v>
      </c>
      <c r="I17" s="13">
        <v>56904.9</v>
      </c>
      <c r="J17" s="13">
        <v>65749</v>
      </c>
    </row>
    <row r="18" spans="1:9" ht="12.75">
      <c r="A18" s="9" t="s">
        <v>6</v>
      </c>
      <c r="B18" s="15"/>
      <c r="C18" s="15"/>
      <c r="D18" s="15"/>
      <c r="E18" s="15"/>
      <c r="G18" s="15"/>
      <c r="I18" s="15"/>
    </row>
    <row r="19" spans="1:9" ht="12.75">
      <c r="A19" s="9" t="s">
        <v>7</v>
      </c>
      <c r="B19" s="15"/>
      <c r="C19" s="15"/>
      <c r="D19" s="15"/>
      <c r="E19" s="15"/>
      <c r="G19" s="15"/>
      <c r="I19" s="15"/>
    </row>
    <row r="20" spans="1:10" ht="12.75">
      <c r="A20" s="9" t="s">
        <v>8</v>
      </c>
      <c r="B20" s="15">
        <v>1721.7</v>
      </c>
      <c r="C20" s="15">
        <v>1565.2</v>
      </c>
      <c r="D20" s="15">
        <v>1476.3</v>
      </c>
      <c r="E20" s="15">
        <v>1790.5</v>
      </c>
      <c r="F20" s="1">
        <v>23.7</v>
      </c>
      <c r="G20" s="15">
        <v>1600.7</v>
      </c>
      <c r="H20" s="1">
        <v>1698.5</v>
      </c>
      <c r="I20" s="15">
        <v>1556.8</v>
      </c>
      <c r="J20" s="1">
        <v>1881.5</v>
      </c>
    </row>
    <row r="21" spans="1:9" ht="12.75">
      <c r="A21" s="9" t="s">
        <v>9</v>
      </c>
      <c r="B21" s="15"/>
      <c r="C21" s="15"/>
      <c r="D21" s="15"/>
      <c r="E21" s="15"/>
      <c r="G21" s="15"/>
      <c r="I21" s="15"/>
    </row>
    <row r="22" spans="1:9" ht="12.75">
      <c r="A22" s="9" t="s">
        <v>7</v>
      </c>
      <c r="B22" s="15"/>
      <c r="C22" s="15"/>
      <c r="D22" s="15"/>
      <c r="E22" s="15"/>
      <c r="G22" s="15"/>
      <c r="I22" s="15"/>
    </row>
    <row r="23" spans="1:10" ht="12.75">
      <c r="A23" s="9" t="s">
        <v>10</v>
      </c>
      <c r="B23" s="15">
        <v>3354.7</v>
      </c>
      <c r="C23" s="15">
        <v>7434.7</v>
      </c>
      <c r="D23" s="15">
        <v>10183.4</v>
      </c>
      <c r="E23" s="15">
        <v>10958.9</v>
      </c>
      <c r="F23" s="1">
        <v>7005.4</v>
      </c>
      <c r="G23" s="15">
        <v>17950.6</v>
      </c>
      <c r="H23" s="1">
        <v>18904.3</v>
      </c>
      <c r="I23" s="15">
        <v>22380.2</v>
      </c>
      <c r="J23" s="1">
        <v>24758.9</v>
      </c>
    </row>
    <row r="24" spans="1:10" ht="12.75">
      <c r="A24" s="9" t="s">
        <v>36</v>
      </c>
      <c r="B24" s="15">
        <v>10220</v>
      </c>
      <c r="C24" s="15">
        <v>9854.9</v>
      </c>
      <c r="D24" s="15">
        <v>11047</v>
      </c>
      <c r="E24" s="15">
        <v>10201.5</v>
      </c>
      <c r="F24" s="1">
        <v>15933.9</v>
      </c>
      <c r="G24" s="15">
        <v>7531</v>
      </c>
      <c r="H24" s="1">
        <v>10405.7</v>
      </c>
      <c r="I24" s="15">
        <v>13728.4</v>
      </c>
      <c r="J24" s="1">
        <v>18445.4</v>
      </c>
    </row>
    <row r="25" spans="1:10" ht="12.75">
      <c r="A25" s="5" t="s">
        <v>11</v>
      </c>
      <c r="B25" s="13">
        <v>31170.1</v>
      </c>
      <c r="C25" s="13">
        <f>+C27+C28</f>
        <v>33331</v>
      </c>
      <c r="D25" s="13">
        <v>34493.1</v>
      </c>
      <c r="E25" s="13">
        <v>34452.8</v>
      </c>
      <c r="F25" s="2">
        <v>28982.1</v>
      </c>
      <c r="G25" s="13">
        <v>17482.4</v>
      </c>
      <c r="H25" s="2">
        <v>17192.8</v>
      </c>
      <c r="I25" s="13">
        <v>12470.6</v>
      </c>
      <c r="J25" s="2">
        <v>14389.7</v>
      </c>
    </row>
    <row r="26" spans="1:9" ht="12.75">
      <c r="A26" s="9" t="s">
        <v>12</v>
      </c>
      <c r="B26" s="15"/>
      <c r="C26" s="15"/>
      <c r="D26" s="15"/>
      <c r="E26" s="15"/>
      <c r="G26" s="15"/>
      <c r="I26" s="15"/>
    </row>
    <row r="27" spans="1:10" ht="12.75">
      <c r="A27" s="9" t="s">
        <v>13</v>
      </c>
      <c r="B27" s="15">
        <v>22959.7</v>
      </c>
      <c r="C27" s="15">
        <v>21540.2</v>
      </c>
      <c r="D27" s="15">
        <v>22516</v>
      </c>
      <c r="E27" s="15">
        <v>20534.7</v>
      </c>
      <c r="F27" s="1">
        <v>18963.3</v>
      </c>
      <c r="G27" s="15">
        <v>5191.4</v>
      </c>
      <c r="H27" s="15">
        <v>12712</v>
      </c>
      <c r="I27" s="15">
        <v>11215.4</v>
      </c>
      <c r="J27" s="1">
        <v>11814.9</v>
      </c>
    </row>
    <row r="28" spans="1:10" ht="12.75">
      <c r="A28" s="9" t="s">
        <v>14</v>
      </c>
      <c r="B28" s="15">
        <v>8210.4</v>
      </c>
      <c r="C28" s="15">
        <v>11790.8</v>
      </c>
      <c r="D28" s="15">
        <v>11977.1</v>
      </c>
      <c r="E28" s="15">
        <v>13918.1</v>
      </c>
      <c r="F28" s="1">
        <v>10018.8</v>
      </c>
      <c r="G28" s="15">
        <v>12291</v>
      </c>
      <c r="H28" s="1">
        <v>4480.8</v>
      </c>
      <c r="I28" s="15">
        <v>1255.2</v>
      </c>
      <c r="J28" s="1">
        <v>2574.8</v>
      </c>
    </row>
    <row r="29" spans="1:10" ht="12.75">
      <c r="A29" s="9" t="s">
        <v>37</v>
      </c>
      <c r="B29" s="15">
        <v>2372.3</v>
      </c>
      <c r="C29" s="15">
        <v>2640</v>
      </c>
      <c r="D29" s="15">
        <v>2508.9</v>
      </c>
      <c r="E29" s="15">
        <v>3370</v>
      </c>
      <c r="F29" s="1">
        <v>5485.3</v>
      </c>
      <c r="G29" s="15">
        <v>6408.5</v>
      </c>
      <c r="H29" s="15">
        <v>7999</v>
      </c>
      <c r="I29" s="15">
        <v>6768.9</v>
      </c>
      <c r="J29" s="1">
        <v>6273.5</v>
      </c>
    </row>
    <row r="30" spans="1:9" ht="12.75">
      <c r="A30" s="5" t="s">
        <v>15</v>
      </c>
      <c r="B30" s="13"/>
      <c r="C30" s="13"/>
      <c r="D30" s="13"/>
      <c r="E30" s="13"/>
      <c r="G30" s="13"/>
      <c r="I30" s="13"/>
    </row>
    <row r="31" spans="1:10" ht="12.75">
      <c r="A31" s="5" t="s">
        <v>16</v>
      </c>
      <c r="B31" s="13">
        <v>6336.9</v>
      </c>
      <c r="C31" s="13">
        <v>11053.8</v>
      </c>
      <c r="D31" s="13">
        <v>9444.6</v>
      </c>
      <c r="E31" s="13">
        <v>12156.7</v>
      </c>
      <c r="F31" s="2">
        <v>17877.8</v>
      </c>
      <c r="G31" s="13">
        <v>18828.1</v>
      </c>
      <c r="H31" s="2">
        <v>21070.9</v>
      </c>
      <c r="I31" s="13">
        <v>30384.7</v>
      </c>
      <c r="J31" s="2">
        <v>25052.3</v>
      </c>
    </row>
    <row r="32" spans="1:10" ht="15.75">
      <c r="A32" s="12" t="s">
        <v>38</v>
      </c>
      <c r="B32" s="16">
        <f>+B15+B17+B31</f>
        <v>192091.1</v>
      </c>
      <c r="C32" s="16">
        <f>+C15+C17+C31</f>
        <v>199541.3</v>
      </c>
      <c r="D32" s="16">
        <f>+D15+D17+D31</f>
        <v>228577.9</v>
      </c>
      <c r="E32" s="16">
        <f>+E15+E17+E31</f>
        <v>259912.3</v>
      </c>
      <c r="F32" s="2">
        <v>300106.4</v>
      </c>
      <c r="G32" s="13">
        <v>343940.3</v>
      </c>
      <c r="H32" s="2">
        <v>428453.5</v>
      </c>
      <c r="I32" s="13">
        <v>519062.6</v>
      </c>
      <c r="J32" s="2">
        <v>597951.3</v>
      </c>
    </row>
    <row r="33" spans="1:9" ht="15.75">
      <c r="A33" s="12"/>
      <c r="B33" s="16"/>
      <c r="C33" s="16"/>
      <c r="D33" s="16"/>
      <c r="E33" s="16"/>
      <c r="G33" s="16"/>
      <c r="I33" s="16"/>
    </row>
    <row r="34" ht="15.75">
      <c r="A34" s="12" t="s">
        <v>18</v>
      </c>
    </row>
    <row r="35" spans="1:10" ht="12.75">
      <c r="A35" s="5" t="s">
        <v>39</v>
      </c>
      <c r="B35" s="13">
        <f>+B36+B37</f>
        <v>71977.3</v>
      </c>
      <c r="C35" s="13">
        <f>+C36+C37</f>
        <v>77323.9</v>
      </c>
      <c r="D35" s="13">
        <v>85389.1</v>
      </c>
      <c r="E35" s="13">
        <v>87169.8</v>
      </c>
      <c r="F35" s="2">
        <v>105691.8</v>
      </c>
      <c r="G35" s="13">
        <v>121679.7</v>
      </c>
      <c r="H35" s="2">
        <v>121608.7</v>
      </c>
      <c r="I35" s="13">
        <v>132219.6</v>
      </c>
      <c r="J35" s="2">
        <v>149746.6</v>
      </c>
    </row>
    <row r="36" spans="1:10" ht="12.75">
      <c r="A36" s="9" t="s">
        <v>19</v>
      </c>
      <c r="B36" s="15">
        <v>33864</v>
      </c>
      <c r="C36" s="15">
        <v>33229.3</v>
      </c>
      <c r="D36" s="15">
        <v>38881.3</v>
      </c>
      <c r="E36" s="15">
        <v>39157.7</v>
      </c>
      <c r="F36" s="1">
        <v>42803.5</v>
      </c>
      <c r="G36" s="15">
        <v>48827</v>
      </c>
      <c r="H36" s="1">
        <v>49343.3</v>
      </c>
      <c r="I36" s="15">
        <v>54216.6</v>
      </c>
      <c r="J36" s="1">
        <v>56567.2</v>
      </c>
    </row>
    <row r="37" spans="1:10" ht="12.75">
      <c r="A37" s="9" t="s">
        <v>40</v>
      </c>
      <c r="B37" s="15">
        <v>38113.3</v>
      </c>
      <c r="C37" s="15">
        <v>44094.6</v>
      </c>
      <c r="D37" s="15">
        <v>46507.8</v>
      </c>
      <c r="E37" s="15">
        <v>48012.1</v>
      </c>
      <c r="F37" s="15">
        <v>62888.3</v>
      </c>
      <c r="G37" s="15">
        <v>72852.7</v>
      </c>
      <c r="H37" s="15">
        <v>72265.4</v>
      </c>
      <c r="I37" s="15">
        <v>78003</v>
      </c>
      <c r="J37" s="1">
        <v>93179.4</v>
      </c>
    </row>
    <row r="38" spans="1:10" ht="12.75">
      <c r="A38" s="5" t="s">
        <v>20</v>
      </c>
      <c r="B38" s="13">
        <v>183695.8</v>
      </c>
      <c r="C38" s="13">
        <f>+C39+C40+C44</f>
        <v>201188.19999999998</v>
      </c>
      <c r="D38" s="13">
        <v>228501.3</v>
      </c>
      <c r="E38" s="13">
        <v>248436</v>
      </c>
      <c r="F38" s="2">
        <v>259528.7</v>
      </c>
      <c r="G38" s="13">
        <v>295366.9</v>
      </c>
      <c r="H38" s="13">
        <v>356560.4</v>
      </c>
      <c r="I38" s="2">
        <v>420736.2</v>
      </c>
      <c r="J38" s="13">
        <v>471384</v>
      </c>
    </row>
    <row r="39" spans="1:10" ht="12.75">
      <c r="A39" s="9" t="s">
        <v>21</v>
      </c>
      <c r="B39" s="15">
        <v>97768.9</v>
      </c>
      <c r="C39" s="15">
        <v>105352.4</v>
      </c>
      <c r="D39" s="15">
        <v>114802.6</v>
      </c>
      <c r="E39" s="15">
        <v>120133.4</v>
      </c>
      <c r="F39" s="15">
        <v>123659</v>
      </c>
      <c r="G39" s="15">
        <v>126405.1</v>
      </c>
      <c r="H39" s="1">
        <v>145914.4</v>
      </c>
      <c r="I39" s="15">
        <v>167069.5</v>
      </c>
      <c r="J39" s="1">
        <v>186704.2</v>
      </c>
    </row>
    <row r="40" spans="1:10" ht="12.75">
      <c r="A40" s="5" t="s">
        <v>22</v>
      </c>
      <c r="B40" s="13">
        <v>43752.1</v>
      </c>
      <c r="C40" s="13">
        <f>SUM(C41:C43)</f>
        <v>49154.2</v>
      </c>
      <c r="D40" s="13">
        <v>53359.5</v>
      </c>
      <c r="E40" s="13">
        <v>65364.4</v>
      </c>
      <c r="F40" s="2">
        <v>67124.3</v>
      </c>
      <c r="G40" s="13">
        <v>97142.5</v>
      </c>
      <c r="H40" s="2">
        <v>126901.2</v>
      </c>
      <c r="I40" s="13">
        <v>150160.7</v>
      </c>
      <c r="J40" s="2">
        <v>178189.7</v>
      </c>
    </row>
    <row r="41" spans="1:10" ht="12.75">
      <c r="A41" s="9" t="s">
        <v>23</v>
      </c>
      <c r="B41" s="15">
        <v>24521.3</v>
      </c>
      <c r="C41" s="15">
        <v>28912.5</v>
      </c>
      <c r="D41" s="15">
        <v>27616.5</v>
      </c>
      <c r="E41" s="15">
        <v>30719.8</v>
      </c>
      <c r="F41" s="1">
        <v>33058.7</v>
      </c>
      <c r="G41" s="15">
        <v>49941.3</v>
      </c>
      <c r="H41" s="15">
        <v>63595.4</v>
      </c>
      <c r="I41" s="1">
        <v>72950.7</v>
      </c>
      <c r="J41" s="1">
        <v>81607.1</v>
      </c>
    </row>
    <row r="42" spans="1:10" ht="12.75">
      <c r="A42" s="9" t="s">
        <v>24</v>
      </c>
      <c r="B42" s="15">
        <v>98.3</v>
      </c>
      <c r="C42" s="15">
        <v>180.5</v>
      </c>
      <c r="D42" s="15">
        <v>160</v>
      </c>
      <c r="E42" s="15">
        <v>200.6</v>
      </c>
      <c r="F42" s="1">
        <v>242.1</v>
      </c>
      <c r="G42" s="15">
        <v>279.8</v>
      </c>
      <c r="H42" s="1">
        <v>496.1</v>
      </c>
      <c r="I42" s="15">
        <v>686.1</v>
      </c>
      <c r="J42" s="1">
        <v>660.7</v>
      </c>
    </row>
    <row r="43" spans="1:10" ht="12.75">
      <c r="A43" s="9" t="s">
        <v>25</v>
      </c>
      <c r="B43" s="15">
        <v>19132.5</v>
      </c>
      <c r="C43" s="15">
        <v>20061.2</v>
      </c>
      <c r="D43" s="15">
        <v>25583</v>
      </c>
      <c r="E43" s="15">
        <v>34444</v>
      </c>
      <c r="F43" s="1">
        <v>33823.5</v>
      </c>
      <c r="G43" s="15">
        <v>46921.4</v>
      </c>
      <c r="H43" s="1">
        <v>62809.7</v>
      </c>
      <c r="I43" s="15">
        <v>76523.9</v>
      </c>
      <c r="J43" s="1">
        <v>95921.9</v>
      </c>
    </row>
    <row r="44" spans="1:10" ht="12.75">
      <c r="A44" s="5" t="s">
        <v>172</v>
      </c>
      <c r="B44" s="13">
        <v>42174.8</v>
      </c>
      <c r="C44" s="13">
        <f>SUM(C45:C48)</f>
        <v>46681.6</v>
      </c>
      <c r="D44" s="13">
        <v>60339.2</v>
      </c>
      <c r="E44" s="13">
        <v>62938.2</v>
      </c>
      <c r="F44" s="13">
        <v>68745.4</v>
      </c>
      <c r="G44" s="13">
        <v>71819.3</v>
      </c>
      <c r="H44" s="13">
        <v>83744.8</v>
      </c>
      <c r="I44" s="13">
        <v>103506</v>
      </c>
      <c r="J44" s="2">
        <v>106490.1</v>
      </c>
    </row>
    <row r="45" spans="1:10" ht="12.75">
      <c r="A45" s="9" t="s">
        <v>26</v>
      </c>
      <c r="B45" s="15">
        <v>29175.2</v>
      </c>
      <c r="C45" s="15">
        <v>33559</v>
      </c>
      <c r="D45" s="15">
        <v>44099.6</v>
      </c>
      <c r="E45" s="15">
        <v>47737.2</v>
      </c>
      <c r="F45" s="1">
        <v>49396.8</v>
      </c>
      <c r="G45" s="15">
        <v>51436.9</v>
      </c>
      <c r="H45" s="15">
        <v>63684.2</v>
      </c>
      <c r="I45" s="1">
        <v>81015.6</v>
      </c>
      <c r="J45" s="15">
        <v>82841.1</v>
      </c>
    </row>
    <row r="46" spans="1:10" ht="12.75">
      <c r="A46" s="9" t="s">
        <v>27</v>
      </c>
      <c r="B46" s="15">
        <v>11689.2</v>
      </c>
      <c r="C46" s="15">
        <v>11866</v>
      </c>
      <c r="D46" s="15">
        <v>12027.8</v>
      </c>
      <c r="E46" s="15">
        <v>13563.9</v>
      </c>
      <c r="F46" s="15">
        <v>15565</v>
      </c>
      <c r="G46" s="15">
        <v>17428.6</v>
      </c>
      <c r="H46" s="15">
        <v>17989</v>
      </c>
      <c r="I46" s="15">
        <v>19904.3</v>
      </c>
      <c r="J46" s="1">
        <v>20645.2</v>
      </c>
    </row>
    <row r="47" spans="1:10" ht="12.75">
      <c r="A47" s="9" t="s">
        <v>28</v>
      </c>
      <c r="B47" s="15" t="s">
        <v>173</v>
      </c>
      <c r="C47" s="15" t="s">
        <v>173</v>
      </c>
      <c r="D47" s="15" t="s">
        <v>173</v>
      </c>
      <c r="E47" s="15" t="s">
        <v>173</v>
      </c>
      <c r="F47" s="17" t="s">
        <v>29</v>
      </c>
      <c r="G47" s="24" t="s">
        <v>191</v>
      </c>
      <c r="H47" s="17" t="s">
        <v>29</v>
      </c>
      <c r="I47" s="17" t="s">
        <v>29</v>
      </c>
      <c r="J47" s="17" t="s">
        <v>29</v>
      </c>
    </row>
    <row r="48" spans="1:10" ht="12.75">
      <c r="A48" s="9" t="s">
        <v>25</v>
      </c>
      <c r="B48" s="15">
        <v>1310.4</v>
      </c>
      <c r="C48" s="15">
        <v>1256.6</v>
      </c>
      <c r="D48" s="15">
        <v>4211.8</v>
      </c>
      <c r="E48" s="15">
        <v>1637.1</v>
      </c>
      <c r="F48" s="1">
        <v>3783.6</v>
      </c>
      <c r="G48" s="15">
        <v>2953.8</v>
      </c>
      <c r="H48" s="15">
        <v>2071.6</v>
      </c>
      <c r="I48" s="15">
        <v>2586.1</v>
      </c>
      <c r="J48" s="1">
        <v>3003.8</v>
      </c>
    </row>
    <row r="49" spans="1:10" ht="12.75">
      <c r="A49" s="5" t="s">
        <v>41</v>
      </c>
      <c r="B49" s="13">
        <v>-63582</v>
      </c>
      <c r="C49" s="13">
        <v>-78970.8</v>
      </c>
      <c r="D49" s="13">
        <v>-85312.5</v>
      </c>
      <c r="E49" s="13">
        <v>-75693.5</v>
      </c>
      <c r="F49" s="2">
        <v>-65114.1</v>
      </c>
      <c r="G49" s="13">
        <v>-73106.3</v>
      </c>
      <c r="H49" s="13">
        <v>-49715.6</v>
      </c>
      <c r="I49" s="13">
        <v>-33893.2</v>
      </c>
      <c r="J49" s="2">
        <v>-23179.3</v>
      </c>
    </row>
    <row r="50" spans="1:10" ht="12.75">
      <c r="A50" s="9"/>
      <c r="B50" s="15"/>
      <c r="C50" s="15"/>
      <c r="D50" s="15"/>
      <c r="E50" s="15"/>
      <c r="G50" s="15"/>
      <c r="I50" s="15"/>
      <c r="J50" s="2"/>
    </row>
    <row r="51" spans="1:10" ht="15.75">
      <c r="A51" s="12" t="s">
        <v>17</v>
      </c>
      <c r="B51" s="16">
        <f>+B35+B38+B49</f>
        <v>192091.09999999998</v>
      </c>
      <c r="C51" s="16">
        <f>+C35+C38+C49</f>
        <v>199541.3</v>
      </c>
      <c r="D51" s="16">
        <f>+D35+D38+D49</f>
        <v>228577.90000000002</v>
      </c>
      <c r="E51" s="16">
        <f>+E35+E38+E49</f>
        <v>259912.3</v>
      </c>
      <c r="F51" s="2">
        <v>300106.4</v>
      </c>
      <c r="G51" s="13">
        <v>343940.3</v>
      </c>
      <c r="H51" s="2">
        <v>428453.5</v>
      </c>
      <c r="I51" s="13">
        <v>519062.6</v>
      </c>
      <c r="J51" s="2">
        <v>597951.3</v>
      </c>
    </row>
    <row r="52" spans="1:3" ht="12.75">
      <c r="A52" s="18"/>
      <c r="B52" s="19"/>
      <c r="C52" s="20"/>
    </row>
    <row r="53" spans="1:10" ht="12.75">
      <c r="A53" s="60"/>
      <c r="B53" s="61"/>
      <c r="C53" s="61"/>
      <c r="D53" s="61"/>
      <c r="E53" s="61"/>
      <c r="F53" s="61"/>
      <c r="G53" s="61"/>
      <c r="H53" s="61"/>
      <c r="I53" s="61"/>
      <c r="J53" s="61"/>
    </row>
    <row r="54" spans="1:10" ht="12.75">
      <c r="A54" s="64">
        <v>65</v>
      </c>
      <c r="B54" s="64"/>
      <c r="C54" s="64"/>
      <c r="D54" s="64"/>
      <c r="E54" s="64"/>
      <c r="F54" s="64"/>
      <c r="G54" s="64"/>
      <c r="H54" s="64"/>
      <c r="I54" s="64"/>
      <c r="J54" s="64"/>
    </row>
    <row r="57" spans="1:10" ht="15.75">
      <c r="A57" s="55" t="s">
        <v>42</v>
      </c>
      <c r="B57" s="56"/>
      <c r="C57" s="56"/>
      <c r="D57" s="56"/>
      <c r="E57" s="56"/>
      <c r="F57" s="56"/>
      <c r="G57" s="56"/>
      <c r="H57" s="56"/>
      <c r="I57" s="56"/>
      <c r="J57" s="56"/>
    </row>
    <row r="59" spans="1:10" ht="14.25">
      <c r="A59" s="57" t="s">
        <v>197</v>
      </c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4.25">
      <c r="A60" s="51" t="s">
        <v>43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4.25">
      <c r="A61" s="51" t="s">
        <v>203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2.75">
      <c r="A62" s="53" t="s">
        <v>202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5" t="s">
        <v>1</v>
      </c>
      <c r="B64" s="3" t="s">
        <v>171</v>
      </c>
      <c r="C64" s="3" t="s">
        <v>175</v>
      </c>
      <c r="D64" s="3" t="s">
        <v>176</v>
      </c>
      <c r="E64" s="3" t="s">
        <v>186</v>
      </c>
      <c r="F64" s="3" t="s">
        <v>188</v>
      </c>
      <c r="G64" s="3" t="s">
        <v>189</v>
      </c>
      <c r="H64" s="3" t="s">
        <v>190</v>
      </c>
      <c r="I64" s="3" t="s">
        <v>193</v>
      </c>
      <c r="J64" s="3" t="s">
        <v>194</v>
      </c>
    </row>
    <row r="65" spans="1:11" ht="12.75">
      <c r="A65" s="5"/>
      <c r="B65" s="6"/>
      <c r="D65" s="3" t="s">
        <v>33</v>
      </c>
      <c r="E65" s="3" t="s">
        <v>33</v>
      </c>
      <c r="F65" s="3" t="s">
        <v>33</v>
      </c>
      <c r="G65" s="3" t="s">
        <v>33</v>
      </c>
      <c r="H65" s="3" t="s">
        <v>33</v>
      </c>
      <c r="I65" s="3" t="s">
        <v>34</v>
      </c>
      <c r="J65" s="3" t="s">
        <v>35</v>
      </c>
      <c r="K65" s="22"/>
    </row>
    <row r="66" spans="1:12" ht="12" customHeight="1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2"/>
      <c r="L66" s="22"/>
    </row>
    <row r="67" spans="1:12" ht="12.75">
      <c r="A67" s="46">
        <v>1</v>
      </c>
      <c r="B67" s="47">
        <v>2</v>
      </c>
      <c r="C67" s="47">
        <v>3</v>
      </c>
      <c r="D67" s="47">
        <v>4</v>
      </c>
      <c r="E67" s="47">
        <v>5</v>
      </c>
      <c r="F67" s="47">
        <v>6</v>
      </c>
      <c r="G67" s="47">
        <v>7</v>
      </c>
      <c r="H67" s="6" t="s">
        <v>184</v>
      </c>
      <c r="I67" s="6" t="s">
        <v>185</v>
      </c>
      <c r="J67" s="47">
        <v>10</v>
      </c>
      <c r="K67" s="22"/>
      <c r="L67" s="22"/>
    </row>
    <row r="68" spans="1:12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22"/>
      <c r="L68" s="22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22"/>
      <c r="L69" s="22"/>
    </row>
    <row r="70" spans="1:12" ht="15.75">
      <c r="A70" s="12" t="s">
        <v>44</v>
      </c>
      <c r="B70" s="8"/>
      <c r="C70" s="8"/>
      <c r="D70" s="24"/>
      <c r="E70" s="24"/>
      <c r="F70" s="24"/>
      <c r="G70" s="24"/>
      <c r="H70" s="24"/>
      <c r="I70" s="24"/>
      <c r="J70" s="24"/>
      <c r="K70" s="22"/>
      <c r="L70" s="22"/>
    </row>
    <row r="71" spans="1:10" ht="12.75">
      <c r="A71" s="5" t="s">
        <v>45</v>
      </c>
      <c r="B71" s="25">
        <f>SUM(B72:B78)</f>
        <v>62392.4</v>
      </c>
      <c r="C71" s="25">
        <f>SUM(C72:C78)</f>
        <v>56171.1</v>
      </c>
      <c r="D71" s="25">
        <v>60688.3</v>
      </c>
      <c r="E71" s="25">
        <v>64168.9</v>
      </c>
      <c r="F71" s="25">
        <v>68613.2</v>
      </c>
      <c r="G71" s="25">
        <v>77626.1</v>
      </c>
      <c r="H71" s="2">
        <v>88533.8</v>
      </c>
      <c r="I71" s="25">
        <v>100324.5</v>
      </c>
      <c r="J71" s="2">
        <v>113489.6</v>
      </c>
    </row>
    <row r="72" spans="1:10" ht="12.75">
      <c r="A72" s="9" t="s">
        <v>46</v>
      </c>
      <c r="B72" s="24">
        <v>36011</v>
      </c>
      <c r="C72" s="15">
        <v>39357.8</v>
      </c>
      <c r="D72" s="15">
        <v>42741.5</v>
      </c>
      <c r="E72" s="15">
        <v>44910.6</v>
      </c>
      <c r="F72" s="15">
        <v>49046.6</v>
      </c>
      <c r="G72" s="15">
        <v>56421.5</v>
      </c>
      <c r="H72" s="1">
        <v>65446.7</v>
      </c>
      <c r="I72" s="15">
        <v>74363.8</v>
      </c>
      <c r="J72" s="1">
        <v>83696.9</v>
      </c>
    </row>
    <row r="73" spans="1:9" ht="12.75">
      <c r="A73" s="9" t="s">
        <v>47</v>
      </c>
      <c r="B73" s="24"/>
      <c r="C73" s="15"/>
      <c r="D73" s="15"/>
      <c r="E73" s="15"/>
      <c r="F73" s="15"/>
      <c r="G73" s="15"/>
      <c r="I73" s="15"/>
    </row>
    <row r="74" spans="1:9" ht="12.75">
      <c r="A74" s="9" t="s">
        <v>48</v>
      </c>
      <c r="B74" s="24"/>
      <c r="C74" s="15"/>
      <c r="D74" s="15"/>
      <c r="E74" s="15"/>
      <c r="F74" s="15"/>
      <c r="G74" s="15"/>
      <c r="I74" s="15"/>
    </row>
    <row r="75" spans="1:10" ht="12.75">
      <c r="A75" s="9" t="s">
        <v>49</v>
      </c>
      <c r="B75" s="24">
        <v>5163.5</v>
      </c>
      <c r="C75" s="15">
        <v>5051.7</v>
      </c>
      <c r="D75" s="15">
        <v>5515.7</v>
      </c>
      <c r="E75" s="15">
        <v>6178.7</v>
      </c>
      <c r="F75" s="15">
        <v>6751.6</v>
      </c>
      <c r="G75" s="15">
        <v>7597.2</v>
      </c>
      <c r="H75" s="1">
        <v>8733.5</v>
      </c>
      <c r="I75" s="15">
        <v>10665.5</v>
      </c>
      <c r="J75" s="1">
        <v>12822.8</v>
      </c>
    </row>
    <row r="76" spans="1:10" ht="12.75">
      <c r="A76" s="9" t="s">
        <v>50</v>
      </c>
      <c r="B76" s="24">
        <v>3297.8</v>
      </c>
      <c r="C76" s="15">
        <v>3697.1</v>
      </c>
      <c r="D76" s="15">
        <v>4009.7</v>
      </c>
      <c r="E76" s="15">
        <v>4256.9</v>
      </c>
      <c r="F76" s="15">
        <v>4431.9</v>
      </c>
      <c r="G76" s="15">
        <v>5046.7</v>
      </c>
      <c r="H76" s="1">
        <v>5322.4</v>
      </c>
      <c r="I76" s="15">
        <v>5707.2</v>
      </c>
      <c r="J76" s="1">
        <v>6159.3</v>
      </c>
    </row>
    <row r="77" spans="1:10" ht="12.75">
      <c r="A77" s="9" t="s">
        <v>51</v>
      </c>
      <c r="B77" s="24">
        <v>10175.5</v>
      </c>
      <c r="C77" s="24" t="s">
        <v>29</v>
      </c>
      <c r="D77" s="24" t="s">
        <v>29</v>
      </c>
      <c r="E77" s="24" t="s">
        <v>29</v>
      </c>
      <c r="F77" s="24" t="s">
        <v>191</v>
      </c>
      <c r="G77" s="24" t="s">
        <v>191</v>
      </c>
      <c r="H77" s="17" t="s">
        <v>191</v>
      </c>
      <c r="I77" s="17" t="s">
        <v>191</v>
      </c>
      <c r="J77" s="17" t="s">
        <v>191</v>
      </c>
    </row>
    <row r="78" spans="1:10" ht="12.75">
      <c r="A78" s="9" t="s">
        <v>52</v>
      </c>
      <c r="B78" s="24">
        <v>7744.6</v>
      </c>
      <c r="C78" s="15">
        <v>8064.5</v>
      </c>
      <c r="D78" s="15">
        <v>8421.4</v>
      </c>
      <c r="E78" s="15">
        <v>8822.7</v>
      </c>
      <c r="F78" s="15">
        <v>8383.1</v>
      </c>
      <c r="G78" s="15">
        <v>8560.7</v>
      </c>
      <c r="H78" s="15">
        <v>9031.2</v>
      </c>
      <c r="I78" s="15">
        <v>9588</v>
      </c>
      <c r="J78" s="1">
        <v>10810.6</v>
      </c>
    </row>
    <row r="79" spans="1:10" ht="12.75">
      <c r="A79" s="9" t="s">
        <v>53</v>
      </c>
      <c r="B79" s="24">
        <v>-1794</v>
      </c>
      <c r="C79" s="15">
        <v>42.5</v>
      </c>
      <c r="D79" s="15">
        <v>135.3</v>
      </c>
      <c r="E79" s="15">
        <v>252.7</v>
      </c>
      <c r="F79" s="15">
        <v>392.2</v>
      </c>
      <c r="G79" s="15">
        <v>569.3</v>
      </c>
      <c r="H79" s="1">
        <v>818.6</v>
      </c>
      <c r="I79" s="15">
        <v>1139.3</v>
      </c>
      <c r="J79" s="1">
        <v>1300.4</v>
      </c>
    </row>
    <row r="80" spans="2:9" ht="12.75">
      <c r="B80" s="24"/>
      <c r="C80" s="15"/>
      <c r="D80" s="15"/>
      <c r="E80" s="15"/>
      <c r="F80" s="15"/>
      <c r="G80" s="15"/>
      <c r="I80" s="15"/>
    </row>
    <row r="81" spans="1:10" ht="15.75">
      <c r="A81" s="12" t="s">
        <v>54</v>
      </c>
      <c r="B81" s="26">
        <f>+B71+B79</f>
        <v>60598.4</v>
      </c>
      <c r="C81" s="26">
        <f>+C71+C79</f>
        <v>56213.6</v>
      </c>
      <c r="D81" s="26">
        <f>+D71+D79</f>
        <v>60823.600000000006</v>
      </c>
      <c r="E81" s="25" t="s">
        <v>192</v>
      </c>
      <c r="F81" s="25">
        <v>69005.4</v>
      </c>
      <c r="G81" s="25">
        <v>78195.4</v>
      </c>
      <c r="H81" s="2">
        <v>89352.4</v>
      </c>
      <c r="I81" s="25">
        <v>101463.8</v>
      </c>
      <c r="J81" s="13">
        <v>114790</v>
      </c>
    </row>
    <row r="82" spans="2:9" ht="12.75">
      <c r="B82" s="24"/>
      <c r="C82" s="15"/>
      <c r="D82" s="15"/>
      <c r="E82" s="15"/>
      <c r="F82" s="15"/>
      <c r="G82" s="15"/>
      <c r="I82" s="15"/>
    </row>
    <row r="83" spans="1:9" ht="15.75">
      <c r="A83" s="12" t="s">
        <v>55</v>
      </c>
      <c r="B83" s="24"/>
      <c r="C83" s="15"/>
      <c r="D83" s="15"/>
      <c r="E83" s="15"/>
      <c r="F83" s="15"/>
      <c r="G83" s="15"/>
      <c r="I83" s="15"/>
    </row>
    <row r="84" spans="1:10" ht="12.75">
      <c r="A84" s="9" t="s">
        <v>56</v>
      </c>
      <c r="B84" s="24">
        <v>14349.8</v>
      </c>
      <c r="C84" s="15">
        <v>12648.3</v>
      </c>
      <c r="D84" s="15">
        <v>13015.6</v>
      </c>
      <c r="E84" s="15">
        <v>13612.2</v>
      </c>
      <c r="F84" s="15">
        <v>14532.1</v>
      </c>
      <c r="G84" s="15">
        <v>15661.1</v>
      </c>
      <c r="H84" s="1">
        <v>16686.5</v>
      </c>
      <c r="I84" s="15">
        <v>18959.2</v>
      </c>
      <c r="J84" s="1">
        <v>21680.7</v>
      </c>
    </row>
    <row r="85" spans="1:10" ht="12.75">
      <c r="A85" s="9" t="s">
        <v>57</v>
      </c>
      <c r="B85" s="24">
        <v>6206.1</v>
      </c>
      <c r="C85" s="15">
        <v>6296.8</v>
      </c>
      <c r="D85" s="15">
        <v>6720.8</v>
      </c>
      <c r="E85" s="15">
        <v>7143</v>
      </c>
      <c r="F85" s="15">
        <v>7923.6</v>
      </c>
      <c r="G85" s="15">
        <v>8711.6</v>
      </c>
      <c r="H85" s="1">
        <v>8882.7</v>
      </c>
      <c r="I85" s="15">
        <v>9709.2</v>
      </c>
      <c r="J85" s="15">
        <v>11214</v>
      </c>
    </row>
    <row r="86" spans="1:9" ht="12.75">
      <c r="A86" s="9" t="s">
        <v>58</v>
      </c>
      <c r="B86" s="24"/>
      <c r="C86" s="15"/>
      <c r="D86" s="15"/>
      <c r="E86" s="15"/>
      <c r="F86" s="15"/>
      <c r="G86" s="15"/>
      <c r="I86" s="15"/>
    </row>
    <row r="87" spans="1:10" ht="12.75">
      <c r="A87" s="9" t="s">
        <v>59</v>
      </c>
      <c r="B87" s="24">
        <v>19351.5</v>
      </c>
      <c r="C87" s="15">
        <v>20597.2</v>
      </c>
      <c r="D87" s="15">
        <v>23461.1</v>
      </c>
      <c r="E87" s="15">
        <v>24345.4</v>
      </c>
      <c r="F87" s="15">
        <v>27947.2</v>
      </c>
      <c r="G87" s="15">
        <v>27268.1</v>
      </c>
      <c r="H87" s="15">
        <v>29490.6</v>
      </c>
      <c r="I87" s="15">
        <v>33247.9</v>
      </c>
      <c r="J87" s="1">
        <v>39350.1</v>
      </c>
    </row>
    <row r="88" spans="1:9" ht="12.75">
      <c r="A88" s="9" t="s">
        <v>60</v>
      </c>
      <c r="B88" s="24"/>
      <c r="C88" s="15"/>
      <c r="D88" s="15"/>
      <c r="E88" s="15"/>
      <c r="F88" s="15"/>
      <c r="G88" s="15"/>
      <c r="I88" s="15"/>
    </row>
    <row r="89" spans="1:10" ht="12.75">
      <c r="A89" s="9" t="s">
        <v>61</v>
      </c>
      <c r="B89" s="24">
        <v>10667.1</v>
      </c>
      <c r="C89" s="15">
        <v>10234.8</v>
      </c>
      <c r="D89" s="15">
        <v>9442.4</v>
      </c>
      <c r="E89" s="15">
        <v>9720.2</v>
      </c>
      <c r="F89" s="15">
        <v>10437.8</v>
      </c>
      <c r="G89" s="15">
        <v>11574.6</v>
      </c>
      <c r="H89" s="1">
        <v>12439.4</v>
      </c>
      <c r="I89" s="15">
        <v>13609.8</v>
      </c>
      <c r="J89" s="1">
        <v>16554.3</v>
      </c>
    </row>
    <row r="90" spans="1:10" ht="12.75">
      <c r="A90" s="9" t="s">
        <v>62</v>
      </c>
      <c r="B90" s="24">
        <v>1640.5</v>
      </c>
      <c r="C90" s="15">
        <v>2206.9</v>
      </c>
      <c r="D90" s="15">
        <v>3128.7</v>
      </c>
      <c r="E90" s="15">
        <v>4085.3</v>
      </c>
      <c r="F90" s="15">
        <v>3404.8</v>
      </c>
      <c r="G90" s="15">
        <v>3764.1</v>
      </c>
      <c r="H90" s="1">
        <v>4357.4</v>
      </c>
      <c r="I90" s="15">
        <v>4994.7</v>
      </c>
      <c r="J90" s="1">
        <v>4747.3</v>
      </c>
    </row>
    <row r="91" spans="1:9" ht="12.75">
      <c r="A91" s="9" t="s">
        <v>63</v>
      </c>
      <c r="B91" s="24"/>
      <c r="C91" s="15"/>
      <c r="D91" s="15"/>
      <c r="E91" s="15"/>
      <c r="F91" s="15"/>
      <c r="G91" s="15"/>
      <c r="I91" s="15"/>
    </row>
    <row r="92" spans="1:10" ht="12.75">
      <c r="A92" s="9" t="s">
        <v>64</v>
      </c>
      <c r="B92" s="24">
        <v>4000.7</v>
      </c>
      <c r="C92" s="15">
        <v>2130.8</v>
      </c>
      <c r="D92" s="15">
        <v>2572.9</v>
      </c>
      <c r="E92" s="15">
        <v>2748.2</v>
      </c>
      <c r="F92" s="15">
        <v>2840.8</v>
      </c>
      <c r="G92" s="15">
        <v>3735.6</v>
      </c>
      <c r="H92" s="1">
        <v>4414.4</v>
      </c>
      <c r="I92" s="15">
        <v>4681.6</v>
      </c>
      <c r="J92" s="1">
        <v>7223.8</v>
      </c>
    </row>
    <row r="93" spans="1:9" ht="12.75">
      <c r="A93" s="9" t="s">
        <v>65</v>
      </c>
      <c r="B93" s="24"/>
      <c r="C93" s="15"/>
      <c r="D93" s="15"/>
      <c r="E93" s="15"/>
      <c r="F93" s="15"/>
      <c r="G93" s="15"/>
      <c r="I93" s="15"/>
    </row>
    <row r="94" spans="1:9" ht="12.75">
      <c r="A94" s="9" t="s">
        <v>66</v>
      </c>
      <c r="B94" s="24"/>
      <c r="C94" s="15"/>
      <c r="D94" s="15"/>
      <c r="E94" s="15"/>
      <c r="F94" s="15"/>
      <c r="G94" s="15"/>
      <c r="I94" s="15"/>
    </row>
    <row r="95" spans="1:10" ht="12.75">
      <c r="A95" s="9" t="s">
        <v>67</v>
      </c>
      <c r="B95" s="24">
        <v>1721.7</v>
      </c>
      <c r="C95" s="15">
        <v>1565.2</v>
      </c>
      <c r="D95" s="15">
        <v>1476.3</v>
      </c>
      <c r="E95" s="15">
        <v>1790.5</v>
      </c>
      <c r="F95" s="15">
        <v>23.7</v>
      </c>
      <c r="G95" s="15">
        <v>1600.7</v>
      </c>
      <c r="H95" s="1">
        <v>1698.5</v>
      </c>
      <c r="I95" s="15">
        <v>1556.8</v>
      </c>
      <c r="J95" s="1">
        <v>1881.5</v>
      </c>
    </row>
    <row r="96" spans="1:9" ht="12.75">
      <c r="A96" s="9" t="s">
        <v>68</v>
      </c>
      <c r="B96" s="24"/>
      <c r="C96" s="15"/>
      <c r="D96" s="15"/>
      <c r="E96" s="15"/>
      <c r="F96" s="15"/>
      <c r="G96" s="15"/>
      <c r="I96" s="15"/>
    </row>
    <row r="97" spans="1:9" ht="12.75">
      <c r="A97" s="9" t="s">
        <v>69</v>
      </c>
      <c r="B97" s="24"/>
      <c r="C97" s="15"/>
      <c r="D97" s="15"/>
      <c r="E97" s="15"/>
      <c r="F97" s="15"/>
      <c r="G97" s="15"/>
      <c r="I97" s="15"/>
    </row>
    <row r="98" spans="1:10" ht="12.75">
      <c r="A98" s="9" t="s">
        <v>70</v>
      </c>
      <c r="B98" s="24">
        <v>2661</v>
      </c>
      <c r="C98" s="15">
        <v>533.6</v>
      </c>
      <c r="D98" s="15">
        <v>1005.8</v>
      </c>
      <c r="E98" s="15">
        <v>976.8</v>
      </c>
      <c r="F98" s="15">
        <v>1895.4</v>
      </c>
      <c r="G98" s="15">
        <v>5879.6</v>
      </c>
      <c r="H98" s="1">
        <v>11382.9</v>
      </c>
      <c r="I98" s="15">
        <v>13704.6</v>
      </c>
      <c r="J98" s="1">
        <v>12138.3</v>
      </c>
    </row>
    <row r="99" spans="2:9" ht="12.75">
      <c r="B99" s="24"/>
      <c r="C99" s="15"/>
      <c r="D99" s="15"/>
      <c r="E99" s="15"/>
      <c r="F99" s="15"/>
      <c r="G99" s="15"/>
      <c r="I99" s="15"/>
    </row>
    <row r="100" spans="1:10" ht="15.75">
      <c r="A100" s="12" t="s">
        <v>54</v>
      </c>
      <c r="B100" s="26">
        <f>SUM(B84:B98)</f>
        <v>60598.399999999994</v>
      </c>
      <c r="C100" s="26">
        <f>SUM(C84:C98)</f>
        <v>56213.600000000006</v>
      </c>
      <c r="D100" s="26">
        <f>SUM(D84:D98)</f>
        <v>60823.600000000006</v>
      </c>
      <c r="E100" s="26">
        <v>64421.6</v>
      </c>
      <c r="F100" s="25">
        <v>69005.4</v>
      </c>
      <c r="G100" s="25">
        <v>78195.4</v>
      </c>
      <c r="H100" s="2">
        <v>11382.9</v>
      </c>
      <c r="I100" s="25">
        <v>13704.6</v>
      </c>
      <c r="J100" s="2">
        <v>12138.3</v>
      </c>
    </row>
    <row r="101" spans="1:10" ht="12.75">
      <c r="A101" s="4"/>
      <c r="B101" s="27"/>
      <c r="C101" s="27"/>
      <c r="D101" s="27"/>
      <c r="E101" s="4"/>
      <c r="F101" s="4"/>
      <c r="G101" s="4"/>
      <c r="H101" s="4"/>
      <c r="I101" s="4"/>
      <c r="J101" s="4"/>
    </row>
    <row r="102" spans="2:10" ht="12.75">
      <c r="B102" s="7"/>
      <c r="C102" s="7"/>
      <c r="D102" s="7"/>
      <c r="E102" s="7"/>
      <c r="F102" s="7"/>
      <c r="G102" s="7"/>
      <c r="H102" s="7"/>
      <c r="I102" s="7"/>
      <c r="J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1:10" ht="12.75">
      <c r="A108" s="64">
        <v>66</v>
      </c>
      <c r="B108" s="64"/>
      <c r="C108" s="64"/>
      <c r="D108" s="64"/>
      <c r="E108" s="64"/>
      <c r="F108" s="64"/>
      <c r="G108" s="64"/>
      <c r="H108" s="64"/>
      <c r="I108" s="64"/>
      <c r="J108" s="64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2" spans="1:10" ht="15.75">
      <c r="A112" s="55" t="s">
        <v>30</v>
      </c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23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4.25">
      <c r="A114" s="57" t="s">
        <v>198</v>
      </c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14.25">
      <c r="A115" s="51" t="s">
        <v>71</v>
      </c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4.25">
      <c r="A116" s="51" t="s">
        <v>204</v>
      </c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12.75">
      <c r="A117" s="53" t="s">
        <v>202</v>
      </c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5" t="s">
        <v>1</v>
      </c>
      <c r="B119" s="3" t="s">
        <v>171</v>
      </c>
      <c r="C119" s="3" t="s">
        <v>175</v>
      </c>
      <c r="D119" s="3" t="s">
        <v>176</v>
      </c>
      <c r="E119" s="3" t="s">
        <v>186</v>
      </c>
      <c r="F119" s="3" t="s">
        <v>188</v>
      </c>
      <c r="G119" s="3" t="s">
        <v>189</v>
      </c>
      <c r="H119" s="3" t="s">
        <v>190</v>
      </c>
      <c r="I119" s="3" t="s">
        <v>193</v>
      </c>
      <c r="J119" s="3" t="s">
        <v>194</v>
      </c>
    </row>
    <row r="120" spans="1:10" ht="12.75">
      <c r="A120" s="5"/>
      <c r="B120" s="6"/>
      <c r="D120" s="3" t="s">
        <v>33</v>
      </c>
      <c r="E120" s="3" t="s">
        <v>33</v>
      </c>
      <c r="F120" s="3" t="s">
        <v>33</v>
      </c>
      <c r="G120" s="3" t="s">
        <v>33</v>
      </c>
      <c r="H120" s="3" t="s">
        <v>33</v>
      </c>
      <c r="I120" s="3" t="s">
        <v>34</v>
      </c>
      <c r="J120" s="3" t="s">
        <v>35</v>
      </c>
    </row>
    <row r="121" spans="1:10" ht="12.75">
      <c r="A121" s="21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2.75">
      <c r="A122" s="46">
        <v>1</v>
      </c>
      <c r="B122" s="47">
        <v>2</v>
      </c>
      <c r="C122" s="47">
        <v>3</v>
      </c>
      <c r="D122" s="47">
        <v>4</v>
      </c>
      <c r="E122" s="47">
        <v>5</v>
      </c>
      <c r="F122" s="47">
        <v>6</v>
      </c>
      <c r="G122" s="47">
        <v>7</v>
      </c>
      <c r="H122" s="47">
        <v>8</v>
      </c>
      <c r="I122" s="47">
        <v>9</v>
      </c>
      <c r="J122" s="47">
        <v>10</v>
      </c>
    </row>
    <row r="123" spans="1:10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5.75">
      <c r="A124" s="12" t="s">
        <v>72</v>
      </c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5" t="s">
        <v>73</v>
      </c>
      <c r="B125" s="13">
        <f>SUM(B127:B131)</f>
        <v>-56920.3</v>
      </c>
      <c r="C125" s="13">
        <f>SUM(C127:C131)</f>
        <v>-76306.4</v>
      </c>
      <c r="D125" s="13">
        <v>-81733.8</v>
      </c>
      <c r="E125" s="13">
        <v>-71968.5</v>
      </c>
      <c r="F125" s="13">
        <v>-60377.9</v>
      </c>
      <c r="G125" s="13">
        <v>-63491.1</v>
      </c>
      <c r="H125" s="13">
        <v>-33918.3</v>
      </c>
      <c r="I125" s="13">
        <v>-14507</v>
      </c>
      <c r="J125" s="2">
        <v>-3817.2</v>
      </c>
    </row>
    <row r="126" spans="1:9" ht="12.75">
      <c r="A126" s="9" t="s">
        <v>195</v>
      </c>
      <c r="B126" s="15"/>
      <c r="C126" s="15"/>
      <c r="D126" s="15"/>
      <c r="E126" s="15"/>
      <c r="F126" s="15"/>
      <c r="G126" s="15"/>
      <c r="H126" s="15"/>
      <c r="I126" s="15"/>
    </row>
    <row r="127" spans="1:10" ht="12.75">
      <c r="A127" s="9" t="s">
        <v>67</v>
      </c>
      <c r="B127" s="15">
        <v>-63582</v>
      </c>
      <c r="C127" s="15">
        <v>-78970.8</v>
      </c>
      <c r="D127" s="15">
        <v>-85312.2</v>
      </c>
      <c r="E127" s="15">
        <v>-75693.5</v>
      </c>
      <c r="F127" s="15">
        <v>-65114.1</v>
      </c>
      <c r="G127" s="15">
        <v>-73106.3</v>
      </c>
      <c r="H127" s="15">
        <v>-49715.6</v>
      </c>
      <c r="I127" s="15">
        <v>-33893.2</v>
      </c>
      <c r="J127" s="15">
        <v>-23179.3</v>
      </c>
    </row>
    <row r="128" spans="1:9" ht="12.75">
      <c r="A128" s="9" t="s">
        <v>74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9" t="s">
        <v>75</v>
      </c>
      <c r="B129" s="15"/>
      <c r="C129" s="15"/>
      <c r="D129" s="15"/>
      <c r="E129" s="15"/>
      <c r="F129" s="15"/>
      <c r="G129" s="15"/>
      <c r="H129" s="15"/>
      <c r="I129" s="15"/>
    </row>
    <row r="130" spans="1:10" ht="12.75">
      <c r="A130" s="9" t="s">
        <v>76</v>
      </c>
      <c r="B130" s="15">
        <v>2661</v>
      </c>
      <c r="C130" s="15">
        <v>533.6</v>
      </c>
      <c r="D130" s="15">
        <v>1005.8</v>
      </c>
      <c r="E130" s="15">
        <v>976.8</v>
      </c>
      <c r="F130" s="15">
        <v>1895.4</v>
      </c>
      <c r="G130" s="15">
        <v>5879.6</v>
      </c>
      <c r="H130" s="15">
        <v>11382.9</v>
      </c>
      <c r="I130" s="15">
        <v>13704.6</v>
      </c>
      <c r="J130" s="1">
        <v>12138.3</v>
      </c>
    </row>
    <row r="131" spans="1:10" ht="12.75">
      <c r="A131" s="9" t="s">
        <v>77</v>
      </c>
      <c r="B131" s="15">
        <v>4000.7</v>
      </c>
      <c r="C131" s="15">
        <v>2130.8</v>
      </c>
      <c r="D131" s="15">
        <v>2572.9</v>
      </c>
      <c r="E131" s="15">
        <v>2748.2</v>
      </c>
      <c r="F131" s="15">
        <v>2840.8</v>
      </c>
      <c r="G131" s="15">
        <v>3735.6</v>
      </c>
      <c r="H131" s="15">
        <v>4414.4</v>
      </c>
      <c r="I131" s="15">
        <v>5681.6</v>
      </c>
      <c r="J131" s="1">
        <v>7223.8</v>
      </c>
    </row>
    <row r="132" spans="1:10" ht="12.75">
      <c r="A132" s="9" t="s">
        <v>78</v>
      </c>
      <c r="B132" s="15">
        <v>813.5</v>
      </c>
      <c r="C132" s="15">
        <v>1751.6</v>
      </c>
      <c r="D132" s="15">
        <v>1868.2</v>
      </c>
      <c r="E132" s="15">
        <v>2159.2</v>
      </c>
      <c r="F132" s="15">
        <v>2561.8</v>
      </c>
      <c r="G132" s="15">
        <v>3019.2</v>
      </c>
      <c r="H132" s="15">
        <v>2530.3</v>
      </c>
      <c r="I132" s="15">
        <v>2091.2</v>
      </c>
      <c r="J132" s="1">
        <v>1795.3</v>
      </c>
    </row>
    <row r="133" spans="1:9" ht="12.75">
      <c r="A133" s="9" t="s">
        <v>79</v>
      </c>
      <c r="B133" s="15"/>
      <c r="C133" s="15"/>
      <c r="D133" s="15"/>
      <c r="E133" s="15"/>
      <c r="F133" s="15"/>
      <c r="G133" s="15"/>
      <c r="H133" s="15"/>
      <c r="I133" s="15"/>
    </row>
    <row r="134" spans="1:10" ht="12.75">
      <c r="A134" s="9" t="s">
        <v>80</v>
      </c>
      <c r="B134" s="29" t="s">
        <v>29</v>
      </c>
      <c r="C134" s="29" t="s">
        <v>29</v>
      </c>
      <c r="D134" s="29" t="s">
        <v>29</v>
      </c>
      <c r="E134" s="29" t="s">
        <v>29</v>
      </c>
      <c r="F134" s="29" t="s">
        <v>29</v>
      </c>
      <c r="G134" s="29" t="s">
        <v>29</v>
      </c>
      <c r="H134" s="29" t="s">
        <v>29</v>
      </c>
      <c r="I134" s="29" t="s">
        <v>29</v>
      </c>
      <c r="J134" s="29" t="s">
        <v>29</v>
      </c>
    </row>
    <row r="135" spans="1:10" ht="12.75">
      <c r="A135" s="9" t="s">
        <v>81</v>
      </c>
      <c r="B135" s="29" t="s">
        <v>29</v>
      </c>
      <c r="C135" s="29" t="s">
        <v>29</v>
      </c>
      <c r="D135" s="29" t="s">
        <v>29</v>
      </c>
      <c r="E135" s="29" t="s">
        <v>29</v>
      </c>
      <c r="F135" s="29" t="s">
        <v>29</v>
      </c>
      <c r="G135" s="29" t="s">
        <v>29</v>
      </c>
      <c r="H135" s="29" t="s">
        <v>29</v>
      </c>
      <c r="I135" s="29" t="s">
        <v>29</v>
      </c>
      <c r="J135" s="29" t="s">
        <v>29</v>
      </c>
    </row>
    <row r="136" spans="1:10" ht="12.75">
      <c r="A136" s="9" t="s">
        <v>82</v>
      </c>
      <c r="B136" s="24"/>
      <c r="C136" s="24"/>
      <c r="D136" s="24"/>
      <c r="E136" s="24"/>
      <c r="F136" s="24"/>
      <c r="G136" s="24"/>
      <c r="H136" s="24"/>
      <c r="I136" s="24"/>
      <c r="J136" s="17"/>
    </row>
    <row r="137" spans="1:10" ht="12.75">
      <c r="A137" s="9" t="s">
        <v>83</v>
      </c>
      <c r="B137" s="29" t="s">
        <v>29</v>
      </c>
      <c r="C137" s="29" t="s">
        <v>29</v>
      </c>
      <c r="D137" s="29" t="s">
        <v>29</v>
      </c>
      <c r="E137" s="29" t="s">
        <v>29</v>
      </c>
      <c r="F137" s="29" t="s">
        <v>29</v>
      </c>
      <c r="G137" s="29" t="s">
        <v>29</v>
      </c>
      <c r="H137" s="29" t="s">
        <v>29</v>
      </c>
      <c r="I137" s="29" t="s">
        <v>29</v>
      </c>
      <c r="J137" s="29" t="s">
        <v>29</v>
      </c>
    </row>
    <row r="138" spans="1:10" ht="12.75">
      <c r="A138" s="9" t="s">
        <v>84</v>
      </c>
      <c r="B138" s="29" t="s">
        <v>29</v>
      </c>
      <c r="C138" s="29" t="s">
        <v>29</v>
      </c>
      <c r="D138" s="29" t="s">
        <v>29</v>
      </c>
      <c r="E138" s="29" t="s">
        <v>29</v>
      </c>
      <c r="F138" s="29" t="s">
        <v>29</v>
      </c>
      <c r="G138" s="29" t="s">
        <v>29</v>
      </c>
      <c r="H138" s="29" t="s">
        <v>29</v>
      </c>
      <c r="I138" s="29" t="s">
        <v>29</v>
      </c>
      <c r="J138" s="29" t="s">
        <v>29</v>
      </c>
    </row>
    <row r="139" spans="1:10" ht="12.75">
      <c r="A139" s="9" t="s">
        <v>85</v>
      </c>
      <c r="B139" s="15"/>
      <c r="C139" s="15"/>
      <c r="D139" s="15"/>
      <c r="E139" s="15"/>
      <c r="F139" s="15"/>
      <c r="G139" s="15"/>
      <c r="H139" s="15"/>
      <c r="I139" s="15"/>
      <c r="J139" s="17"/>
    </row>
    <row r="140" spans="1:9" ht="12.75">
      <c r="A140" s="9" t="s">
        <v>86</v>
      </c>
      <c r="B140" s="15"/>
      <c r="C140" s="15"/>
      <c r="D140" s="15"/>
      <c r="E140" s="15"/>
      <c r="F140" s="15"/>
      <c r="G140" s="15"/>
      <c r="H140" s="15"/>
      <c r="I140" s="15"/>
    </row>
    <row r="141" spans="1:10" ht="12.75">
      <c r="A141" s="9" t="s">
        <v>168</v>
      </c>
      <c r="B141" s="15">
        <v>100769</v>
      </c>
      <c r="C141" s="15">
        <v>115197</v>
      </c>
      <c r="D141" s="15">
        <v>130968.4</v>
      </c>
      <c r="E141" s="15">
        <v>125844.2</v>
      </c>
      <c r="F141" s="15">
        <v>122034</v>
      </c>
      <c r="G141" s="15">
        <v>137167.3</v>
      </c>
      <c r="H141" s="15">
        <v>113632.5</v>
      </c>
      <c r="I141" s="15">
        <v>109559.4</v>
      </c>
      <c r="J141" s="1">
        <v>124596.6</v>
      </c>
    </row>
    <row r="142" spans="1:9" ht="12.75">
      <c r="A142" s="9"/>
      <c r="B142" s="15"/>
      <c r="C142" s="15"/>
      <c r="D142" s="15"/>
      <c r="E142" s="15"/>
      <c r="F142" s="15"/>
      <c r="G142" s="15"/>
      <c r="H142" s="15"/>
      <c r="I142" s="15"/>
    </row>
    <row r="143" spans="1:10" ht="15.75">
      <c r="A143" s="12" t="s">
        <v>54</v>
      </c>
      <c r="B143" s="16">
        <f>+B125+B132+B141</f>
        <v>44662.2</v>
      </c>
      <c r="C143" s="16">
        <f>+C125+C132+C141</f>
        <v>40642.20000000001</v>
      </c>
      <c r="D143" s="16">
        <f>+D125+D132+D141</f>
        <v>51102.79999999999</v>
      </c>
      <c r="E143" s="16">
        <v>56034.9</v>
      </c>
      <c r="F143" s="16">
        <v>64217.9</v>
      </c>
      <c r="G143" s="16">
        <v>76695.4</v>
      </c>
      <c r="H143" s="16">
        <v>82244.5</v>
      </c>
      <c r="I143" s="16">
        <v>97143.6</v>
      </c>
      <c r="J143" s="36">
        <v>122574.7</v>
      </c>
    </row>
    <row r="144" spans="1:9" ht="12.75">
      <c r="A144" s="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5" t="s">
        <v>87</v>
      </c>
      <c r="B145" s="15"/>
      <c r="C145" s="15"/>
      <c r="D145" s="15"/>
      <c r="E145" s="15"/>
      <c r="F145" s="15"/>
      <c r="G145" s="15"/>
      <c r="H145" s="15"/>
      <c r="I145" s="15"/>
    </row>
    <row r="146" spans="1:10" ht="14.25">
      <c r="A146" s="30" t="s">
        <v>169</v>
      </c>
      <c r="B146" s="31">
        <f>+B148+B151</f>
        <v>20952.9</v>
      </c>
      <c r="C146" s="31">
        <f>+C148+C151</f>
        <v>10981.6</v>
      </c>
      <c r="D146" s="31">
        <v>20963.4</v>
      </c>
      <c r="E146" s="31">
        <v>22828.3</v>
      </c>
      <c r="F146" s="31">
        <v>26507.7</v>
      </c>
      <c r="G146" s="31">
        <v>35788.9</v>
      </c>
      <c r="H146" s="31">
        <v>34897.4</v>
      </c>
      <c r="I146" s="31">
        <v>46444.7</v>
      </c>
      <c r="J146" s="48">
        <v>61849.6</v>
      </c>
    </row>
    <row r="147" spans="1:9" ht="12.75">
      <c r="A147" s="5" t="s">
        <v>89</v>
      </c>
      <c r="B147" s="13"/>
      <c r="C147" s="13"/>
      <c r="D147" s="13"/>
      <c r="E147" s="13"/>
      <c r="F147" s="13"/>
      <c r="G147" s="13"/>
      <c r="H147" s="13"/>
      <c r="I147" s="13"/>
    </row>
    <row r="148" spans="1:10" ht="12.75">
      <c r="A148" s="5" t="s">
        <v>90</v>
      </c>
      <c r="B148" s="13">
        <f>+B149+B150</f>
        <v>10649.4</v>
      </c>
      <c r="C148" s="13">
        <f>+C149+C150</f>
        <v>10176.6</v>
      </c>
      <c r="D148" s="13">
        <v>18331.8</v>
      </c>
      <c r="E148" s="13">
        <v>19859.1</v>
      </c>
      <c r="F148" s="13">
        <v>22839.7</v>
      </c>
      <c r="G148" s="13">
        <v>30828.2</v>
      </c>
      <c r="H148" s="13">
        <v>30736.6</v>
      </c>
      <c r="I148" s="13">
        <v>39523.5</v>
      </c>
      <c r="J148" s="2">
        <v>52222.5</v>
      </c>
    </row>
    <row r="149" spans="1:10" ht="12.75">
      <c r="A149" s="9" t="s">
        <v>91</v>
      </c>
      <c r="B149" s="15">
        <v>8438.9</v>
      </c>
      <c r="C149" s="15">
        <v>9165</v>
      </c>
      <c r="D149" s="15">
        <v>17265.9</v>
      </c>
      <c r="E149" s="15">
        <v>18455.6</v>
      </c>
      <c r="F149" s="15">
        <v>21005</v>
      </c>
      <c r="G149" s="15">
        <v>28448.7</v>
      </c>
      <c r="H149" s="15">
        <v>26875.9</v>
      </c>
      <c r="I149" s="15">
        <v>36554.3</v>
      </c>
      <c r="J149" s="1">
        <v>47075.5</v>
      </c>
    </row>
    <row r="150" spans="1:10" ht="12.75">
      <c r="A150" s="9" t="s">
        <v>92</v>
      </c>
      <c r="B150" s="15">
        <v>2210.5</v>
      </c>
      <c r="C150" s="15">
        <v>1011.6</v>
      </c>
      <c r="D150" s="15">
        <v>1065.9</v>
      </c>
      <c r="E150" s="15">
        <v>1403.5</v>
      </c>
      <c r="F150" s="15">
        <v>1834.7</v>
      </c>
      <c r="G150" s="15">
        <v>2379.5</v>
      </c>
      <c r="H150" s="15">
        <v>3860.7</v>
      </c>
      <c r="I150" s="15">
        <v>2969.2</v>
      </c>
      <c r="J150" s="15">
        <v>5147</v>
      </c>
    </row>
    <row r="151" spans="1:10" ht="12.75">
      <c r="A151" s="5" t="s">
        <v>93</v>
      </c>
      <c r="B151" s="13">
        <f>+B152+B153</f>
        <v>10303.5</v>
      </c>
      <c r="C151" s="13">
        <f>+C152+C153</f>
        <v>805</v>
      </c>
      <c r="D151" s="13">
        <v>2631.6</v>
      </c>
      <c r="E151" s="13">
        <v>2969.2</v>
      </c>
      <c r="F151" s="13">
        <v>3668</v>
      </c>
      <c r="G151" s="13">
        <v>4960.7</v>
      </c>
      <c r="H151" s="13">
        <v>4160.8</v>
      </c>
      <c r="I151" s="13">
        <v>6921.2</v>
      </c>
      <c r="J151" s="13">
        <v>9627.1</v>
      </c>
    </row>
    <row r="152" spans="1:10" ht="12.75">
      <c r="A152" s="9" t="s">
        <v>91</v>
      </c>
      <c r="B152" s="15">
        <v>8557.6</v>
      </c>
      <c r="C152" s="15">
        <v>246.9</v>
      </c>
      <c r="D152" s="15">
        <v>2234.6</v>
      </c>
      <c r="E152" s="15">
        <v>2467.7</v>
      </c>
      <c r="F152" s="15">
        <v>3285.9</v>
      </c>
      <c r="G152" s="15">
        <v>4330.9</v>
      </c>
      <c r="H152" s="15">
        <v>3356.7</v>
      </c>
      <c r="I152" s="15">
        <v>4660.6</v>
      </c>
      <c r="J152" s="1">
        <v>6222.9</v>
      </c>
    </row>
    <row r="153" spans="1:10" ht="12.75">
      <c r="A153" s="9" t="s">
        <v>94</v>
      </c>
      <c r="B153" s="15">
        <v>1745.9</v>
      </c>
      <c r="C153" s="15">
        <v>558.1</v>
      </c>
      <c r="D153" s="15">
        <v>397</v>
      </c>
      <c r="E153" s="15">
        <v>501.5</v>
      </c>
      <c r="F153" s="15">
        <v>382.1</v>
      </c>
      <c r="G153" s="15">
        <v>629.8</v>
      </c>
      <c r="H153" s="15">
        <v>804.1</v>
      </c>
      <c r="I153" s="15">
        <v>2260.6</v>
      </c>
      <c r="J153" s="1">
        <v>3404.2</v>
      </c>
    </row>
    <row r="154" spans="1:10" ht="12.75">
      <c r="A154" s="9" t="s">
        <v>170</v>
      </c>
      <c r="B154" s="15">
        <v>1305</v>
      </c>
      <c r="C154" s="15">
        <v>1652</v>
      </c>
      <c r="D154" s="15">
        <v>733.8</v>
      </c>
      <c r="E154" s="15">
        <v>1168.5</v>
      </c>
      <c r="F154" s="15">
        <v>888.4</v>
      </c>
      <c r="G154" s="15">
        <v>839.2</v>
      </c>
      <c r="H154" s="15">
        <v>1589.3</v>
      </c>
      <c r="I154" s="15">
        <v>1057.6</v>
      </c>
      <c r="J154" s="1">
        <v>2015.5</v>
      </c>
    </row>
    <row r="155" spans="1:10" ht="15.75">
      <c r="A155" s="12" t="s">
        <v>95</v>
      </c>
      <c r="B155" s="16">
        <f>+B158+B160+B161+B162+B164</f>
        <v>22404.3</v>
      </c>
      <c r="C155" s="16">
        <f>+C158+C160+C161+C162+C164</f>
        <v>28008.6</v>
      </c>
      <c r="D155" s="16">
        <v>29405.6</v>
      </c>
      <c r="E155" s="16">
        <v>32038.1</v>
      </c>
      <c r="F155" s="16">
        <v>36821.8</v>
      </c>
      <c r="G155" s="16">
        <v>40067.3</v>
      </c>
      <c r="H155" s="16">
        <v>45757.8</v>
      </c>
      <c r="I155" s="16">
        <v>49641.3</v>
      </c>
      <c r="J155" s="36">
        <v>58709.6</v>
      </c>
    </row>
    <row r="156" spans="1:9" ht="12.75">
      <c r="A156" s="5" t="s">
        <v>96</v>
      </c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9" t="s">
        <v>97</v>
      </c>
      <c r="B157" s="15"/>
      <c r="C157" s="15"/>
      <c r="D157" s="15"/>
      <c r="E157" s="15"/>
      <c r="F157" s="15"/>
      <c r="G157" s="15"/>
      <c r="H157" s="15"/>
      <c r="I157" s="15"/>
    </row>
    <row r="158" spans="1:10" ht="12.75">
      <c r="A158" s="9" t="s">
        <v>98</v>
      </c>
      <c r="B158" s="15">
        <v>13162.7</v>
      </c>
      <c r="C158" s="15">
        <v>13576.4</v>
      </c>
      <c r="D158" s="15">
        <v>15550.3</v>
      </c>
      <c r="E158" s="15">
        <v>17710.3</v>
      </c>
      <c r="F158" s="15">
        <v>20814.6</v>
      </c>
      <c r="G158" s="15">
        <v>22276.1</v>
      </c>
      <c r="H158" s="15">
        <v>26590</v>
      </c>
      <c r="I158" s="15">
        <v>31375.8</v>
      </c>
      <c r="J158" s="1">
        <v>39806.1</v>
      </c>
    </row>
    <row r="159" spans="1:9" ht="12.75">
      <c r="A159" s="9" t="s">
        <v>99</v>
      </c>
      <c r="B159" s="15"/>
      <c r="C159" s="15"/>
      <c r="D159" s="15"/>
      <c r="E159" s="15"/>
      <c r="F159" s="15"/>
      <c r="G159" s="15"/>
      <c r="H159" s="15"/>
      <c r="I159" s="15"/>
    </row>
    <row r="160" spans="1:10" ht="12.75">
      <c r="A160" s="9" t="s">
        <v>100</v>
      </c>
      <c r="B160" s="15" t="s">
        <v>174</v>
      </c>
      <c r="C160" s="15" t="s">
        <v>174</v>
      </c>
      <c r="D160" s="15" t="s">
        <v>174</v>
      </c>
      <c r="E160" s="15" t="s">
        <v>174</v>
      </c>
      <c r="F160" s="24" t="s">
        <v>191</v>
      </c>
      <c r="G160" s="24" t="s">
        <v>191</v>
      </c>
      <c r="H160" s="24" t="s">
        <v>191</v>
      </c>
      <c r="I160" s="24" t="s">
        <v>191</v>
      </c>
      <c r="J160" s="24" t="s">
        <v>191</v>
      </c>
    </row>
    <row r="161" spans="1:10" ht="12.75">
      <c r="A161" s="9" t="s">
        <v>101</v>
      </c>
      <c r="B161" s="15">
        <v>2080</v>
      </c>
      <c r="C161" s="15">
        <v>1828.4</v>
      </c>
      <c r="D161" s="15">
        <v>1600</v>
      </c>
      <c r="E161" s="15">
        <v>1721.6</v>
      </c>
      <c r="F161" s="15">
        <v>1310</v>
      </c>
      <c r="G161" s="15">
        <v>1580</v>
      </c>
      <c r="H161" s="15">
        <v>1451.5</v>
      </c>
      <c r="I161" s="15">
        <v>1580</v>
      </c>
      <c r="J161" s="15">
        <v>1580</v>
      </c>
    </row>
    <row r="162" spans="1:10" ht="12.75">
      <c r="A162" s="9" t="s">
        <v>102</v>
      </c>
      <c r="B162" s="15">
        <v>4476</v>
      </c>
      <c r="C162" s="15">
        <v>9937.5</v>
      </c>
      <c r="D162" s="15">
        <v>10091.5</v>
      </c>
      <c r="E162" s="15">
        <v>9785.4</v>
      </c>
      <c r="F162" s="15">
        <v>11971.4</v>
      </c>
      <c r="G162" s="15">
        <v>13416.2</v>
      </c>
      <c r="H162" s="15">
        <v>14117.8</v>
      </c>
      <c r="I162" s="15">
        <v>12981.4</v>
      </c>
      <c r="J162" s="1">
        <v>13487.6</v>
      </c>
    </row>
    <row r="163" spans="1:9" ht="12.75">
      <c r="A163" s="9" t="s">
        <v>103</v>
      </c>
      <c r="B163" s="15"/>
      <c r="C163" s="15"/>
      <c r="D163" s="15"/>
      <c r="E163" s="15"/>
      <c r="F163" s="15"/>
      <c r="G163" s="15"/>
      <c r="H163" s="15"/>
      <c r="I163" s="15"/>
    </row>
    <row r="164" spans="1:10" ht="12.75">
      <c r="A164" s="9" t="s">
        <v>104</v>
      </c>
      <c r="B164" s="15">
        <v>2685.6</v>
      </c>
      <c r="C164" s="15">
        <v>2666.3</v>
      </c>
      <c r="D164" s="15">
        <v>2163.3</v>
      </c>
      <c r="E164" s="15">
        <v>2820.8</v>
      </c>
      <c r="F164" s="15">
        <v>2725.8</v>
      </c>
      <c r="G164" s="15">
        <v>2795</v>
      </c>
      <c r="H164" s="15">
        <v>3598.5</v>
      </c>
      <c r="I164" s="15">
        <v>3704.1</v>
      </c>
      <c r="J164" s="1">
        <v>3835.9</v>
      </c>
    </row>
    <row r="165" spans="1:10" ht="12.75">
      <c r="A165" s="9" t="s">
        <v>105</v>
      </c>
      <c r="B165" s="15" t="s">
        <v>174</v>
      </c>
      <c r="C165" s="15" t="s">
        <v>174</v>
      </c>
      <c r="D165" s="15">
        <v>0.5</v>
      </c>
      <c r="E165" s="24" t="s">
        <v>191</v>
      </c>
      <c r="F165" s="24" t="s">
        <v>191</v>
      </c>
      <c r="G165" s="24" t="s">
        <v>191</v>
      </c>
      <c r="H165" s="24" t="s">
        <v>191</v>
      </c>
      <c r="I165" s="24" t="s">
        <v>191</v>
      </c>
      <c r="J165" s="24" t="s">
        <v>191</v>
      </c>
    </row>
    <row r="166" spans="1:10" ht="15.75">
      <c r="A166" s="12" t="s">
        <v>54</v>
      </c>
      <c r="B166" s="16">
        <f>+B146+B154+B155</f>
        <v>44662.2</v>
      </c>
      <c r="C166" s="16">
        <f>+C146+C154+C155</f>
        <v>40642.2</v>
      </c>
      <c r="D166" s="16">
        <f>+D146+D154+D155</f>
        <v>51102.8</v>
      </c>
      <c r="E166" s="16">
        <v>56034.9</v>
      </c>
      <c r="F166" s="16">
        <v>64217.9</v>
      </c>
      <c r="G166" s="16">
        <v>76695.4</v>
      </c>
      <c r="H166" s="16">
        <v>82244.5</v>
      </c>
      <c r="I166" s="16">
        <v>97143.6</v>
      </c>
      <c r="J166" s="36">
        <v>122574.7</v>
      </c>
    </row>
    <row r="167" spans="1:10" ht="12.75">
      <c r="A167" s="18"/>
      <c r="B167" s="19"/>
      <c r="C167" s="19"/>
      <c r="D167" s="19"/>
      <c r="E167" s="20"/>
      <c r="F167" s="20"/>
      <c r="G167" s="20"/>
      <c r="H167" s="20"/>
      <c r="I167" s="20"/>
      <c r="J167" s="4"/>
    </row>
    <row r="168" spans="1:10" ht="12.75">
      <c r="A168" s="9"/>
      <c r="E168" s="7"/>
      <c r="F168" s="7"/>
      <c r="G168" s="7"/>
      <c r="H168" s="7"/>
      <c r="I168" s="7"/>
      <c r="J168" s="7"/>
    </row>
    <row r="169" spans="1:10" ht="12.75">
      <c r="A169" s="64">
        <v>67</v>
      </c>
      <c r="B169" s="64"/>
      <c r="C169" s="64"/>
      <c r="D169" s="64"/>
      <c r="E169" s="64"/>
      <c r="F169" s="64"/>
      <c r="G169" s="64"/>
      <c r="H169" s="64"/>
      <c r="I169" s="64"/>
      <c r="J169" s="64"/>
    </row>
    <row r="172" spans="1:10" ht="15.75">
      <c r="A172" s="55" t="s">
        <v>106</v>
      </c>
      <c r="B172" s="56"/>
      <c r="C172" s="56"/>
      <c r="D172" s="56"/>
      <c r="E172" s="56"/>
      <c r="F172" s="56"/>
      <c r="G172" s="56"/>
      <c r="H172" s="56"/>
      <c r="I172" s="56"/>
      <c r="J172" s="56"/>
    </row>
    <row r="174" spans="1:10" ht="14.25">
      <c r="A174" s="57" t="s">
        <v>199</v>
      </c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1:10" ht="14.25">
      <c r="A175" s="51" t="s">
        <v>107</v>
      </c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 ht="14.25">
      <c r="A176" s="51" t="s">
        <v>205</v>
      </c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1:10" ht="12.75">
      <c r="A177" s="53" t="s">
        <v>202</v>
      </c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 ht="12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ht="12.75">
      <c r="A179" s="5" t="s">
        <v>1</v>
      </c>
      <c r="B179" s="3" t="s">
        <v>171</v>
      </c>
      <c r="C179" s="3" t="s">
        <v>175</v>
      </c>
      <c r="D179" s="3" t="s">
        <v>176</v>
      </c>
      <c r="E179" s="3" t="s">
        <v>186</v>
      </c>
      <c r="F179" s="3" t="s">
        <v>188</v>
      </c>
      <c r="G179" s="3" t="s">
        <v>189</v>
      </c>
      <c r="H179" s="3" t="s">
        <v>190</v>
      </c>
      <c r="I179" s="3" t="s">
        <v>193</v>
      </c>
      <c r="J179" s="3" t="s">
        <v>194</v>
      </c>
    </row>
    <row r="180" spans="1:10" ht="12.75">
      <c r="A180" s="5"/>
      <c r="B180" s="6"/>
      <c r="D180" s="3" t="s">
        <v>33</v>
      </c>
      <c r="E180" s="3" t="s">
        <v>33</v>
      </c>
      <c r="F180" s="3" t="s">
        <v>33</v>
      </c>
      <c r="G180" s="3" t="s">
        <v>33</v>
      </c>
      <c r="H180" s="3" t="s">
        <v>33</v>
      </c>
      <c r="I180" s="3" t="s">
        <v>34</v>
      </c>
      <c r="J180" s="3" t="s">
        <v>35</v>
      </c>
    </row>
    <row r="181" spans="1:10" ht="12.75">
      <c r="A181" s="21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2.75">
      <c r="A182" s="46">
        <v>1</v>
      </c>
      <c r="B182" s="47">
        <v>2</v>
      </c>
      <c r="C182" s="47">
        <v>3</v>
      </c>
      <c r="D182" s="47">
        <v>4</v>
      </c>
      <c r="E182" s="47">
        <v>5</v>
      </c>
      <c r="F182" s="47">
        <v>6</v>
      </c>
      <c r="G182" s="47">
        <v>7</v>
      </c>
      <c r="H182" s="47">
        <v>8</v>
      </c>
      <c r="I182" s="47">
        <v>9</v>
      </c>
      <c r="J182" s="47">
        <v>10</v>
      </c>
    </row>
    <row r="183" spans="1:10" ht="12.75">
      <c r="A183" s="10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5.75">
      <c r="A185" s="12" t="s">
        <v>108</v>
      </c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9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.75">
      <c r="A187" s="5" t="s">
        <v>109</v>
      </c>
      <c r="B187" s="42">
        <f>+B188+B189</f>
        <v>13045.3</v>
      </c>
      <c r="C187" s="42">
        <f>+C188+C189</f>
        <v>16041.400000000001</v>
      </c>
      <c r="D187" s="40">
        <v>33649.7</v>
      </c>
      <c r="E187" s="42">
        <v>66994.3</v>
      </c>
      <c r="F187" s="42">
        <v>61190.6</v>
      </c>
      <c r="G187" s="42">
        <v>11368</v>
      </c>
      <c r="H187" s="42">
        <v>15917</v>
      </c>
      <c r="I187" s="42">
        <v>3034</v>
      </c>
      <c r="J187" s="40">
        <v>3857</v>
      </c>
    </row>
    <row r="188" spans="1:10" ht="12.75">
      <c r="A188" s="9" t="s">
        <v>110</v>
      </c>
      <c r="B188" s="22">
        <v>8549.5</v>
      </c>
      <c r="C188" s="43">
        <v>9672.2</v>
      </c>
      <c r="D188" s="43">
        <v>26203.8</v>
      </c>
      <c r="E188" s="43">
        <v>59107.4</v>
      </c>
      <c r="F188" s="43">
        <v>58050</v>
      </c>
      <c r="G188" s="43">
        <v>7977.2</v>
      </c>
      <c r="H188" s="43">
        <v>15331.1</v>
      </c>
      <c r="I188" s="43">
        <v>2502.9</v>
      </c>
      <c r="J188" s="22">
        <v>2666.2</v>
      </c>
    </row>
    <row r="189" spans="1:10" ht="12.75">
      <c r="A189" s="9" t="s">
        <v>111</v>
      </c>
      <c r="B189" s="22">
        <v>4495.8</v>
      </c>
      <c r="C189" s="22">
        <v>6369.2</v>
      </c>
      <c r="D189" s="22">
        <v>7445.9</v>
      </c>
      <c r="E189" s="22">
        <v>7886.9</v>
      </c>
      <c r="F189" s="22">
        <v>3140.6</v>
      </c>
      <c r="G189" s="22">
        <v>3390.8</v>
      </c>
      <c r="H189" s="22">
        <v>578.5</v>
      </c>
      <c r="I189" s="22">
        <v>530.9</v>
      </c>
      <c r="J189" s="43">
        <v>1191</v>
      </c>
    </row>
    <row r="190" spans="1:10" ht="12.75">
      <c r="A190" s="9" t="s">
        <v>112</v>
      </c>
      <c r="B190" s="43">
        <v>2125.4</v>
      </c>
      <c r="C190" s="43">
        <v>3646.5</v>
      </c>
      <c r="D190" s="43">
        <v>3150.7</v>
      </c>
      <c r="E190" s="43">
        <v>16952.7</v>
      </c>
      <c r="F190" s="43">
        <v>4424.4</v>
      </c>
      <c r="G190" s="43">
        <v>2356</v>
      </c>
      <c r="H190" s="43">
        <v>533.4</v>
      </c>
      <c r="I190" s="43">
        <v>36125.4</v>
      </c>
      <c r="J190" s="43">
        <v>10165</v>
      </c>
    </row>
    <row r="191" spans="1:10" ht="12.75">
      <c r="A191" s="9" t="s">
        <v>113</v>
      </c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9" t="s">
        <v>114</v>
      </c>
      <c r="B192" s="43">
        <v>12758.7</v>
      </c>
      <c r="C192" s="43">
        <v>21774.1</v>
      </c>
      <c r="D192" s="22">
        <v>-2914.7</v>
      </c>
      <c r="E192" s="22">
        <v>-49456.1</v>
      </c>
      <c r="F192" s="22">
        <v>-31222.5</v>
      </c>
      <c r="G192" s="22">
        <v>820.9</v>
      </c>
      <c r="H192" s="22">
        <v>-6678.9</v>
      </c>
      <c r="I192" s="22">
        <v>13523.1</v>
      </c>
      <c r="J192" s="22">
        <v>2534.4</v>
      </c>
    </row>
    <row r="193" spans="2:10" ht="12.7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5.75">
      <c r="A194" s="12" t="s">
        <v>54</v>
      </c>
      <c r="B194" s="44">
        <f>+B187+B190+B192</f>
        <v>27929.4</v>
      </c>
      <c r="C194" s="44">
        <f>+C187+C190+C192</f>
        <v>41462</v>
      </c>
      <c r="D194" s="44">
        <f>+D187+D190+D192</f>
        <v>33885.7</v>
      </c>
      <c r="E194" s="44">
        <v>34490.9</v>
      </c>
      <c r="F194" s="44">
        <v>34392.5</v>
      </c>
      <c r="G194" s="44">
        <v>14544.9</v>
      </c>
      <c r="H194" s="44">
        <v>9771.1</v>
      </c>
      <c r="I194" s="44">
        <v>52682.3</v>
      </c>
      <c r="J194" s="44">
        <v>16556.6</v>
      </c>
    </row>
    <row r="195" spans="2:10" ht="12.7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5.75">
      <c r="A196" s="12" t="s">
        <v>115</v>
      </c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4.25">
      <c r="A197" s="30" t="s">
        <v>116</v>
      </c>
      <c r="B197" s="45">
        <f>+B198+B201</f>
        <v>4680.5</v>
      </c>
      <c r="C197" s="45">
        <f>+C198+C201</f>
        <v>7100.299999999999</v>
      </c>
      <c r="D197" s="45">
        <v>2155.1</v>
      </c>
      <c r="E197" s="45">
        <v>2925.2</v>
      </c>
      <c r="F197" s="45">
        <v>5349.7</v>
      </c>
      <c r="G197" s="45">
        <v>2776.2</v>
      </c>
      <c r="H197" s="45">
        <v>837.1</v>
      </c>
      <c r="I197" s="45">
        <v>40108.5</v>
      </c>
      <c r="J197" s="49">
        <v>8184.8</v>
      </c>
    </row>
    <row r="198" spans="1:10" ht="12.75">
      <c r="A198" s="5" t="s">
        <v>117</v>
      </c>
      <c r="B198" s="40">
        <f>+B199+B200</f>
        <v>4679.1</v>
      </c>
      <c r="C198" s="40">
        <f>+C199+C200</f>
        <v>7098.299999999999</v>
      </c>
      <c r="D198" s="40">
        <v>2153.5</v>
      </c>
      <c r="E198" s="40">
        <v>2924.3</v>
      </c>
      <c r="F198" s="40">
        <v>5348.2</v>
      </c>
      <c r="G198" s="40">
        <v>2774.3</v>
      </c>
      <c r="H198" s="40">
        <v>775.5</v>
      </c>
      <c r="I198" s="40">
        <v>40035.8</v>
      </c>
      <c r="J198" s="42">
        <v>8062.3</v>
      </c>
    </row>
    <row r="199" spans="1:10" ht="12.75">
      <c r="A199" s="9" t="s">
        <v>118</v>
      </c>
      <c r="B199" s="43">
        <v>-171.9</v>
      </c>
      <c r="C199" s="43">
        <v>-292.6</v>
      </c>
      <c r="D199" s="43">
        <v>-1359.9</v>
      </c>
      <c r="E199" s="43">
        <v>-1786.1</v>
      </c>
      <c r="F199" s="43">
        <v>608.5</v>
      </c>
      <c r="G199" s="43">
        <v>187.6</v>
      </c>
      <c r="H199" s="43">
        <v>-2441.8</v>
      </c>
      <c r="I199" s="43">
        <v>36331.3</v>
      </c>
      <c r="J199" s="43">
        <v>2200</v>
      </c>
    </row>
    <row r="200" spans="1:10" ht="12.75">
      <c r="A200" s="9" t="s">
        <v>25</v>
      </c>
      <c r="B200" s="43">
        <v>4851</v>
      </c>
      <c r="C200" s="43">
        <v>7390.9</v>
      </c>
      <c r="D200" s="43">
        <v>3513.4</v>
      </c>
      <c r="E200" s="43">
        <v>4710.4</v>
      </c>
      <c r="F200" s="43">
        <v>4739.7</v>
      </c>
      <c r="G200" s="43">
        <v>2586.7</v>
      </c>
      <c r="H200" s="43">
        <v>3217.3</v>
      </c>
      <c r="I200" s="43">
        <v>3704.5</v>
      </c>
      <c r="J200" s="22">
        <v>5862.3</v>
      </c>
    </row>
    <row r="201" spans="1:10" ht="12.75">
      <c r="A201" s="9" t="s">
        <v>119</v>
      </c>
      <c r="B201" s="43">
        <v>1.4</v>
      </c>
      <c r="C201" s="43">
        <v>2</v>
      </c>
      <c r="D201" s="43">
        <v>1.6</v>
      </c>
      <c r="E201" s="43">
        <v>1.6</v>
      </c>
      <c r="F201" s="43">
        <v>1.5</v>
      </c>
      <c r="G201" s="43">
        <v>1.9</v>
      </c>
      <c r="H201" s="43">
        <v>61.6</v>
      </c>
      <c r="I201" s="43">
        <v>72.7</v>
      </c>
      <c r="J201" s="43">
        <v>122.5</v>
      </c>
    </row>
    <row r="202" spans="1:10" ht="14.25">
      <c r="A202" s="30" t="s">
        <v>120</v>
      </c>
      <c r="B202" s="45"/>
      <c r="C202" s="45"/>
      <c r="D202" s="45"/>
      <c r="E202" s="45"/>
      <c r="F202" s="45"/>
      <c r="G202" s="45"/>
      <c r="H202" s="45"/>
      <c r="I202" s="45"/>
      <c r="J202" s="22"/>
    </row>
    <row r="203" spans="1:10" ht="14.25">
      <c r="A203" s="30" t="s">
        <v>88</v>
      </c>
      <c r="B203" s="45">
        <f>+B204+B205+B207+B210</f>
        <v>20302.3</v>
      </c>
      <c r="C203" s="45">
        <f>+C204+C205+C207+C210</f>
        <v>31811.500000000004</v>
      </c>
      <c r="D203" s="45">
        <v>25687.8</v>
      </c>
      <c r="E203" s="45">
        <v>26420.8</v>
      </c>
      <c r="F203" s="45">
        <v>26013.4</v>
      </c>
      <c r="G203" s="45">
        <v>8874.3</v>
      </c>
      <c r="H203" s="45">
        <v>8401.4</v>
      </c>
      <c r="I203" s="45">
        <v>9500.6</v>
      </c>
      <c r="J203" s="45">
        <v>7624</v>
      </c>
    </row>
    <row r="204" spans="1:10" ht="12.75">
      <c r="A204" s="9" t="s">
        <v>121</v>
      </c>
      <c r="B204" s="43">
        <v>17490.3</v>
      </c>
      <c r="C204" s="43">
        <v>20954.7</v>
      </c>
      <c r="D204" s="43">
        <v>21703.2</v>
      </c>
      <c r="E204" s="43">
        <v>23198</v>
      </c>
      <c r="F204" s="43">
        <v>22505.6</v>
      </c>
      <c r="G204" s="43">
        <v>4897.5</v>
      </c>
      <c r="H204" s="43">
        <v>4879.3</v>
      </c>
      <c r="I204" s="43">
        <v>6170</v>
      </c>
      <c r="J204" s="43">
        <v>4034.5</v>
      </c>
    </row>
    <row r="205" spans="1:10" ht="12.75">
      <c r="A205" s="9" t="s">
        <v>122</v>
      </c>
      <c r="B205" s="43">
        <v>26</v>
      </c>
      <c r="C205" s="43">
        <v>784.4</v>
      </c>
      <c r="D205" s="43">
        <v>1350</v>
      </c>
      <c r="E205" s="43">
        <v>1480</v>
      </c>
      <c r="F205" s="43">
        <v>1050.1</v>
      </c>
      <c r="G205" s="43">
        <v>1458</v>
      </c>
      <c r="H205" s="43">
        <v>482</v>
      </c>
      <c r="I205" s="43">
        <v>1342.5</v>
      </c>
      <c r="J205" s="43">
        <v>1149.5</v>
      </c>
    </row>
    <row r="206" spans="1:10" ht="12.75">
      <c r="A206" s="5" t="s">
        <v>123</v>
      </c>
      <c r="B206" s="40"/>
      <c r="C206" s="40"/>
      <c r="D206" s="40"/>
      <c r="E206" s="40"/>
      <c r="F206" s="40"/>
      <c r="G206" s="40"/>
      <c r="H206" s="40"/>
      <c r="I206" s="40"/>
      <c r="J206" s="22"/>
    </row>
    <row r="207" spans="1:10" ht="12.75">
      <c r="A207" s="5" t="s">
        <v>124</v>
      </c>
      <c r="B207" s="40">
        <f>+B208+B209</f>
        <v>2617.6</v>
      </c>
      <c r="C207" s="40">
        <f>+C208+C209</f>
        <v>9916</v>
      </c>
      <c r="D207" s="40">
        <v>2532.1</v>
      </c>
      <c r="E207" s="40">
        <v>1657</v>
      </c>
      <c r="F207" s="40">
        <v>2371.9</v>
      </c>
      <c r="G207" s="40">
        <v>2421.3</v>
      </c>
      <c r="H207" s="40">
        <v>2988.6</v>
      </c>
      <c r="I207" s="40">
        <v>1881.9</v>
      </c>
      <c r="J207" s="42">
        <v>2227.3</v>
      </c>
    </row>
    <row r="208" spans="1:10" ht="12.75">
      <c r="A208" s="9" t="s">
        <v>125</v>
      </c>
      <c r="B208" s="43">
        <v>67.1</v>
      </c>
      <c r="C208" s="43">
        <v>4626.9</v>
      </c>
      <c r="D208" s="43">
        <v>1546.1</v>
      </c>
      <c r="E208" s="43">
        <v>1077.9</v>
      </c>
      <c r="F208" s="43">
        <v>1795.7</v>
      </c>
      <c r="G208" s="43">
        <v>1280</v>
      </c>
      <c r="H208" s="43">
        <v>1974.6</v>
      </c>
      <c r="I208" s="43">
        <v>705.5</v>
      </c>
      <c r="J208" s="22">
        <v>902.5</v>
      </c>
    </row>
    <row r="209" spans="1:10" ht="12.75">
      <c r="A209" s="9" t="s">
        <v>126</v>
      </c>
      <c r="B209" s="43">
        <v>2550.5</v>
      </c>
      <c r="C209" s="43">
        <v>5289.1</v>
      </c>
      <c r="D209" s="43">
        <v>986</v>
      </c>
      <c r="E209" s="43">
        <v>579.1</v>
      </c>
      <c r="F209" s="43">
        <v>576.2</v>
      </c>
      <c r="G209" s="43">
        <v>1141.3</v>
      </c>
      <c r="H209" s="43">
        <v>1014</v>
      </c>
      <c r="I209" s="43">
        <v>1176.4</v>
      </c>
      <c r="J209" s="22">
        <v>1324.8</v>
      </c>
    </row>
    <row r="210" spans="1:10" ht="12.75">
      <c r="A210" s="9" t="s">
        <v>127</v>
      </c>
      <c r="B210" s="43">
        <v>168.4</v>
      </c>
      <c r="C210" s="43">
        <v>156.4</v>
      </c>
      <c r="D210" s="43">
        <v>102.5</v>
      </c>
      <c r="E210" s="43">
        <v>85.8</v>
      </c>
      <c r="F210" s="43">
        <v>85.8</v>
      </c>
      <c r="G210" s="43">
        <v>97.5</v>
      </c>
      <c r="H210" s="43">
        <v>51.5</v>
      </c>
      <c r="I210" s="43">
        <v>106.2</v>
      </c>
      <c r="J210" s="43">
        <v>212.7</v>
      </c>
    </row>
    <row r="211" spans="1:10" ht="14.25">
      <c r="A211" s="30" t="s">
        <v>128</v>
      </c>
      <c r="B211" s="45">
        <f>+B212+B213+B215+B216+B217</f>
        <v>2768.1</v>
      </c>
      <c r="C211" s="45">
        <f>+C212+C213+C215+C216+C217</f>
        <v>2472.2000000000003</v>
      </c>
      <c r="D211" s="45">
        <v>5979.6</v>
      </c>
      <c r="E211" s="45">
        <v>2347.6</v>
      </c>
      <c r="F211" s="45">
        <v>2897.1</v>
      </c>
      <c r="G211" s="45">
        <v>2542.4</v>
      </c>
      <c r="H211" s="45">
        <v>1123</v>
      </c>
      <c r="I211" s="45">
        <v>1491.1</v>
      </c>
      <c r="J211" s="45">
        <v>618.4</v>
      </c>
    </row>
    <row r="212" spans="1:10" ht="12.75">
      <c r="A212" s="9" t="s">
        <v>121</v>
      </c>
      <c r="B212" s="43">
        <v>-142.3</v>
      </c>
      <c r="C212" s="43">
        <v>-402</v>
      </c>
      <c r="D212" s="43">
        <v>2428.4</v>
      </c>
      <c r="E212" s="43">
        <v>179.7</v>
      </c>
      <c r="F212" s="43">
        <v>612.9</v>
      </c>
      <c r="G212" s="43">
        <v>98.6</v>
      </c>
      <c r="H212" s="43">
        <v>90.5</v>
      </c>
      <c r="I212" s="43">
        <v>80</v>
      </c>
      <c r="J212" s="43">
        <v>80</v>
      </c>
    </row>
    <row r="213" spans="1:10" ht="12.75">
      <c r="A213" s="9" t="s">
        <v>122</v>
      </c>
      <c r="B213" s="41" t="s">
        <v>29</v>
      </c>
      <c r="C213" s="41" t="s">
        <v>29</v>
      </c>
      <c r="D213" s="41" t="s">
        <v>29</v>
      </c>
      <c r="E213" s="41" t="s">
        <v>29</v>
      </c>
      <c r="F213" s="41" t="s">
        <v>191</v>
      </c>
      <c r="G213" s="41" t="s">
        <v>191</v>
      </c>
      <c r="H213" s="41" t="s">
        <v>191</v>
      </c>
      <c r="I213" s="41" t="s">
        <v>191</v>
      </c>
      <c r="J213" s="41" t="s">
        <v>191</v>
      </c>
    </row>
    <row r="214" spans="1:10" ht="12.75">
      <c r="A214" s="9" t="s">
        <v>123</v>
      </c>
      <c r="B214" s="43"/>
      <c r="C214" s="43"/>
      <c r="D214" s="43"/>
      <c r="E214" s="43"/>
      <c r="F214" s="43"/>
      <c r="G214" s="43"/>
      <c r="H214" s="43"/>
      <c r="I214" s="43"/>
      <c r="J214" s="22"/>
    </row>
    <row r="215" spans="1:10" ht="12.75">
      <c r="A215" s="9" t="s">
        <v>124</v>
      </c>
      <c r="B215" s="43">
        <v>1797.6</v>
      </c>
      <c r="C215" s="43">
        <v>2237.4</v>
      </c>
      <c r="D215" s="43">
        <v>2620.6</v>
      </c>
      <c r="E215" s="43">
        <v>1600.7</v>
      </c>
      <c r="F215" s="43">
        <v>1779.2</v>
      </c>
      <c r="G215" s="43">
        <v>1962.4</v>
      </c>
      <c r="H215" s="43">
        <v>1055.8</v>
      </c>
      <c r="I215" s="43">
        <v>768.8</v>
      </c>
      <c r="J215" s="22">
        <v>321.7</v>
      </c>
    </row>
    <row r="216" spans="1:10" ht="12.75">
      <c r="A216" s="9" t="s">
        <v>129</v>
      </c>
      <c r="B216" s="43">
        <v>352.5</v>
      </c>
      <c r="C216" s="43">
        <v>308</v>
      </c>
      <c r="D216" s="43">
        <v>806</v>
      </c>
      <c r="E216" s="43">
        <v>600.3</v>
      </c>
      <c r="F216" s="43">
        <v>588.7</v>
      </c>
      <c r="G216" s="43">
        <v>452.6</v>
      </c>
      <c r="H216" s="43">
        <v>138.1</v>
      </c>
      <c r="I216" s="43">
        <v>114.8</v>
      </c>
      <c r="J216" s="22">
        <v>138.6</v>
      </c>
    </row>
    <row r="217" spans="1:10" ht="12.75">
      <c r="A217" s="9" t="s">
        <v>127</v>
      </c>
      <c r="B217" s="43">
        <v>760.3</v>
      </c>
      <c r="C217" s="43">
        <v>328.8</v>
      </c>
      <c r="D217" s="43">
        <v>124.6</v>
      </c>
      <c r="E217" s="43">
        <v>-33.1</v>
      </c>
      <c r="F217" s="43">
        <v>-83.7</v>
      </c>
      <c r="G217" s="43">
        <v>28.8</v>
      </c>
      <c r="H217" s="43">
        <v>-161.4</v>
      </c>
      <c r="I217" s="43">
        <v>527.5</v>
      </c>
      <c r="J217" s="22">
        <v>78.1</v>
      </c>
    </row>
    <row r="218" spans="1:10" ht="12.75">
      <c r="A218" s="9" t="s">
        <v>130</v>
      </c>
      <c r="B218" s="43"/>
      <c r="C218" s="43"/>
      <c r="D218" s="43"/>
      <c r="E218" s="43"/>
      <c r="F218" s="43"/>
      <c r="G218" s="43"/>
      <c r="H218" s="43"/>
      <c r="I218" s="43"/>
      <c r="J218" s="22"/>
    </row>
    <row r="219" spans="1:10" ht="12.75">
      <c r="A219" s="9" t="s">
        <v>131</v>
      </c>
      <c r="B219" s="43"/>
      <c r="C219" s="43"/>
      <c r="D219" s="43"/>
      <c r="E219" s="43"/>
      <c r="F219" s="43"/>
      <c r="G219" s="43"/>
      <c r="H219" s="43"/>
      <c r="I219" s="43"/>
      <c r="J219" s="22"/>
    </row>
    <row r="220" spans="1:10" ht="12.75">
      <c r="A220" s="9" t="s">
        <v>132</v>
      </c>
      <c r="B220" s="43">
        <v>174.2</v>
      </c>
      <c r="C220" s="43">
        <v>77.8</v>
      </c>
      <c r="D220" s="43">
        <v>62.9</v>
      </c>
      <c r="E220" s="43">
        <v>2796.4</v>
      </c>
      <c r="F220" s="43">
        <v>132.3</v>
      </c>
      <c r="G220" s="43">
        <v>352</v>
      </c>
      <c r="H220" s="43">
        <v>-590.4</v>
      </c>
      <c r="I220" s="43">
        <v>1582.1</v>
      </c>
      <c r="J220" s="22">
        <v>129.4</v>
      </c>
    </row>
    <row r="221" spans="1:10" ht="12.75">
      <c r="A221" s="9" t="s">
        <v>133</v>
      </c>
      <c r="B221" s="43"/>
      <c r="C221" s="43"/>
      <c r="D221" s="43"/>
      <c r="E221" s="43"/>
      <c r="F221" s="43"/>
      <c r="G221" s="43"/>
      <c r="H221" s="43"/>
      <c r="I221" s="43"/>
      <c r="J221" s="22"/>
    </row>
    <row r="222" spans="1:10" ht="12.75">
      <c r="A222" s="9" t="s">
        <v>134</v>
      </c>
      <c r="B222" s="43">
        <v>4.3</v>
      </c>
      <c r="C222" s="43">
        <v>0.2</v>
      </c>
      <c r="D222" s="43">
        <v>0.3</v>
      </c>
      <c r="E222" s="43">
        <v>0.2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</row>
    <row r="223" spans="2:10" ht="12.75">
      <c r="B223" s="43"/>
      <c r="C223" s="43"/>
      <c r="D223" s="43"/>
      <c r="E223" s="43"/>
      <c r="F223" s="43"/>
      <c r="G223" s="43"/>
      <c r="H223" s="43"/>
      <c r="I223" s="43"/>
      <c r="J223" s="22"/>
    </row>
    <row r="224" spans="1:10" ht="15.75">
      <c r="A224" s="12" t="s">
        <v>54</v>
      </c>
      <c r="B224" s="44">
        <f>+B197+B203+B211+B220+B222</f>
        <v>27929.399999999998</v>
      </c>
      <c r="C224" s="44">
        <f>+C197+C203+C211+C220+C222</f>
        <v>41462</v>
      </c>
      <c r="D224" s="44">
        <f>+D197+D203+D211+D220+D222</f>
        <v>33885.700000000004</v>
      </c>
      <c r="E224" s="44">
        <v>34490.9</v>
      </c>
      <c r="F224" s="44">
        <v>34392.5</v>
      </c>
      <c r="G224" s="44">
        <v>14544.9</v>
      </c>
      <c r="H224" s="44">
        <v>9771.1</v>
      </c>
      <c r="I224" s="44">
        <v>52682.3</v>
      </c>
      <c r="J224" s="50">
        <v>16556.6</v>
      </c>
    </row>
    <row r="225" spans="1:10" ht="12.75">
      <c r="A225" s="34" t="s">
        <v>135</v>
      </c>
      <c r="B225" s="34" t="s">
        <v>0</v>
      </c>
      <c r="C225" s="34" t="s">
        <v>0</v>
      </c>
      <c r="D225" s="34" t="s">
        <v>0</v>
      </c>
      <c r="E225" s="4"/>
      <c r="F225" s="4"/>
      <c r="G225" s="4"/>
      <c r="H225" s="4"/>
      <c r="I225" s="4"/>
      <c r="J225" s="4"/>
    </row>
    <row r="226" spans="1:10" ht="12.75">
      <c r="A226" s="65">
        <v>68</v>
      </c>
      <c r="B226" s="65"/>
      <c r="C226" s="65"/>
      <c r="D226" s="65"/>
      <c r="E226" s="65"/>
      <c r="F226" s="65"/>
      <c r="G226" s="65"/>
      <c r="H226" s="65"/>
      <c r="I226" s="65"/>
      <c r="J226" s="65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9" spans="1:10" ht="15.75">
      <c r="A229" s="55" t="s">
        <v>42</v>
      </c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2.75">
      <c r="A230" s="23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5">
      <c r="A231" s="57" t="s">
        <v>198</v>
      </c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4.25">
      <c r="A232" s="51" t="s">
        <v>136</v>
      </c>
      <c r="B232" s="52"/>
      <c r="C232" s="52"/>
      <c r="D232" s="52"/>
      <c r="E232" s="52"/>
      <c r="F232" s="52"/>
      <c r="G232" s="52"/>
      <c r="H232" s="52"/>
      <c r="I232" s="52"/>
      <c r="J232" s="52"/>
    </row>
    <row r="233" spans="1:10" ht="14.25">
      <c r="A233" s="51" t="s">
        <v>205</v>
      </c>
      <c r="B233" s="52"/>
      <c r="C233" s="52"/>
      <c r="D233" s="52"/>
      <c r="E233" s="52"/>
      <c r="F233" s="52"/>
      <c r="G233" s="52"/>
      <c r="H233" s="52"/>
      <c r="I233" s="52"/>
      <c r="J233" s="52"/>
    </row>
    <row r="234" spans="1:10" ht="12.75">
      <c r="A234" s="53" t="s">
        <v>202</v>
      </c>
      <c r="B234" s="54"/>
      <c r="C234" s="54"/>
      <c r="D234" s="54"/>
      <c r="E234" s="54"/>
      <c r="F234" s="54"/>
      <c r="G234" s="54"/>
      <c r="H234" s="54"/>
      <c r="I234" s="54"/>
      <c r="J234" s="54"/>
    </row>
    <row r="235" spans="1:10" ht="12.75">
      <c r="A235" s="21" t="s">
        <v>0</v>
      </c>
      <c r="B235" s="35"/>
      <c r="C235" s="35"/>
      <c r="D235" s="35"/>
      <c r="E235" s="18" t="s">
        <v>0</v>
      </c>
      <c r="F235" s="18"/>
      <c r="G235" s="18"/>
      <c r="H235" s="18"/>
      <c r="I235" s="18"/>
      <c r="J235" s="4"/>
    </row>
    <row r="236" spans="1:10" ht="12.75">
      <c r="A236" s="5" t="s">
        <v>1</v>
      </c>
      <c r="B236" s="3" t="s">
        <v>171</v>
      </c>
      <c r="C236" s="3" t="s">
        <v>175</v>
      </c>
      <c r="D236" s="3" t="s">
        <v>176</v>
      </c>
      <c r="E236" s="3" t="s">
        <v>186</v>
      </c>
      <c r="F236" s="3" t="s">
        <v>188</v>
      </c>
      <c r="G236" s="3" t="s">
        <v>189</v>
      </c>
      <c r="H236" s="3" t="s">
        <v>190</v>
      </c>
      <c r="I236" s="3" t="s">
        <v>193</v>
      </c>
      <c r="J236" s="3" t="s">
        <v>194</v>
      </c>
    </row>
    <row r="237" spans="1:10" ht="12.75">
      <c r="A237" s="5"/>
      <c r="B237" s="6"/>
      <c r="D237" s="3" t="s">
        <v>33</v>
      </c>
      <c r="E237" s="3" t="s">
        <v>33</v>
      </c>
      <c r="F237" s="3" t="s">
        <v>33</v>
      </c>
      <c r="G237" s="3" t="s">
        <v>33</v>
      </c>
      <c r="H237" s="3" t="s">
        <v>33</v>
      </c>
      <c r="I237" s="3" t="s">
        <v>34</v>
      </c>
      <c r="J237" s="3" t="s">
        <v>35</v>
      </c>
    </row>
    <row r="238" spans="1:10" ht="12.75">
      <c r="A238" s="21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2.75">
      <c r="A239" s="46">
        <v>1</v>
      </c>
      <c r="B239" s="47">
        <v>2</v>
      </c>
      <c r="C239" s="47">
        <v>3</v>
      </c>
      <c r="D239" s="47">
        <v>4</v>
      </c>
      <c r="E239" s="47">
        <v>5</v>
      </c>
      <c r="F239" s="47">
        <v>6</v>
      </c>
      <c r="G239" s="47">
        <v>7</v>
      </c>
      <c r="H239" s="47">
        <v>8</v>
      </c>
      <c r="I239" s="47">
        <v>9</v>
      </c>
      <c r="J239" s="47">
        <v>10</v>
      </c>
    </row>
    <row r="240" spans="1:10" ht="12.75">
      <c r="A240" s="10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ht="15.75">
      <c r="A241" s="12" t="s">
        <v>108</v>
      </c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9" t="s">
        <v>137</v>
      </c>
      <c r="B242" s="15">
        <v>100205.5</v>
      </c>
      <c r="C242" s="15">
        <v>114213.5</v>
      </c>
      <c r="D242" s="15">
        <v>125000</v>
      </c>
      <c r="E242" s="15">
        <v>135933.5</v>
      </c>
      <c r="F242" s="15">
        <v>80349.6</v>
      </c>
      <c r="G242" s="15">
        <v>136003.6</v>
      </c>
      <c r="H242" s="15">
        <v>146000</v>
      </c>
      <c r="I242" s="15">
        <v>156000</v>
      </c>
      <c r="J242" s="1">
        <v>145146</v>
      </c>
    </row>
    <row r="243" spans="1:10" ht="12.75">
      <c r="A243" s="5" t="s">
        <v>138</v>
      </c>
      <c r="B243" s="13">
        <f>SUM(B244:B247)</f>
        <v>17328</v>
      </c>
      <c r="C243" s="13">
        <f>SUM(C244:C247)</f>
        <v>14789.7</v>
      </c>
      <c r="D243" s="13">
        <v>12352.1</v>
      </c>
      <c r="E243" s="13">
        <v>11956.4</v>
      </c>
      <c r="F243" s="13">
        <v>21854.5</v>
      </c>
      <c r="G243" s="13">
        <v>14540.6</v>
      </c>
      <c r="H243" s="13">
        <v>16358.1</v>
      </c>
      <c r="I243" s="13">
        <v>17402.6</v>
      </c>
      <c r="J243" s="13">
        <v>19209.9</v>
      </c>
    </row>
    <row r="244" spans="1:10" ht="12.75">
      <c r="A244" s="9" t="s">
        <v>139</v>
      </c>
      <c r="B244" s="14" t="s">
        <v>29</v>
      </c>
      <c r="C244" s="14" t="s">
        <v>29</v>
      </c>
      <c r="D244" s="14" t="s">
        <v>29</v>
      </c>
      <c r="E244" s="14" t="s">
        <v>29</v>
      </c>
      <c r="F244" s="14" t="s">
        <v>29</v>
      </c>
      <c r="G244" s="14" t="s">
        <v>29</v>
      </c>
      <c r="H244" s="14" t="s">
        <v>29</v>
      </c>
      <c r="I244" s="14" t="s">
        <v>29</v>
      </c>
      <c r="J244" s="14" t="s">
        <v>29</v>
      </c>
    </row>
    <row r="245" spans="1:10" ht="12.75">
      <c r="A245" s="9" t="s">
        <v>140</v>
      </c>
      <c r="B245" s="14" t="s">
        <v>29</v>
      </c>
      <c r="C245" s="14" t="s">
        <v>29</v>
      </c>
      <c r="D245" s="14" t="s">
        <v>29</v>
      </c>
      <c r="E245" s="14" t="s">
        <v>29</v>
      </c>
      <c r="F245" s="14" t="s">
        <v>29</v>
      </c>
      <c r="G245" s="14" t="s">
        <v>29</v>
      </c>
      <c r="H245" s="14" t="s">
        <v>29</v>
      </c>
      <c r="I245" s="14" t="s">
        <v>29</v>
      </c>
      <c r="J245" s="14" t="s">
        <v>29</v>
      </c>
    </row>
    <row r="246" spans="1:10" ht="12.75">
      <c r="A246" s="9" t="s">
        <v>141</v>
      </c>
      <c r="B246" s="14" t="s">
        <v>29</v>
      </c>
      <c r="C246" s="14" t="s">
        <v>29</v>
      </c>
      <c r="D246" s="14" t="s">
        <v>29</v>
      </c>
      <c r="E246" s="14" t="s">
        <v>29</v>
      </c>
      <c r="F246" s="14" t="s">
        <v>29</v>
      </c>
      <c r="G246" s="14" t="s">
        <v>29</v>
      </c>
      <c r="H246" s="14" t="s">
        <v>29</v>
      </c>
      <c r="I246" s="14" t="s">
        <v>29</v>
      </c>
      <c r="J246" s="14" t="s">
        <v>29</v>
      </c>
    </row>
    <row r="247" spans="1:10" ht="12.75">
      <c r="A247" s="9" t="s">
        <v>52</v>
      </c>
      <c r="B247" s="15">
        <v>17328</v>
      </c>
      <c r="C247" s="15">
        <v>14789.7</v>
      </c>
      <c r="D247" s="15">
        <v>12352.1</v>
      </c>
      <c r="E247" s="15">
        <v>11956.4</v>
      </c>
      <c r="F247" s="15">
        <v>21854.5</v>
      </c>
      <c r="G247" s="15">
        <v>14540.6</v>
      </c>
      <c r="H247" s="15">
        <v>16358.1</v>
      </c>
      <c r="I247" s="15">
        <v>17402.6</v>
      </c>
      <c r="J247" s="1">
        <v>19209.9</v>
      </c>
    </row>
    <row r="248" spans="1:10" ht="12.75">
      <c r="A248" s="9" t="s">
        <v>180</v>
      </c>
      <c r="B248" s="15">
        <v>8191.8</v>
      </c>
      <c r="C248" s="15">
        <v>11303.6</v>
      </c>
      <c r="D248" s="15">
        <v>6730.5</v>
      </c>
      <c r="E248" s="15">
        <v>-5632.8</v>
      </c>
      <c r="F248" s="15">
        <v>44851.2</v>
      </c>
      <c r="G248" s="15">
        <v>-5531.8</v>
      </c>
      <c r="H248" s="15">
        <v>-13832.8</v>
      </c>
      <c r="I248" s="15">
        <v>20674.5</v>
      </c>
      <c r="J248" s="1">
        <v>11228.2</v>
      </c>
    </row>
    <row r="249" spans="1:10" ht="12.75">
      <c r="A249" s="9" t="s">
        <v>181</v>
      </c>
      <c r="B249" s="15">
        <v>4909.7</v>
      </c>
      <c r="C249" s="15">
        <v>3995.3</v>
      </c>
      <c r="D249" s="15">
        <v>4621</v>
      </c>
      <c r="E249" s="15">
        <v>4891.5</v>
      </c>
      <c r="F249" s="15">
        <v>5310</v>
      </c>
      <c r="G249" s="15">
        <v>5500</v>
      </c>
      <c r="H249" s="15">
        <v>45999.1</v>
      </c>
      <c r="I249" s="15">
        <v>34641.5</v>
      </c>
      <c r="J249" s="15">
        <v>8746</v>
      </c>
    </row>
    <row r="250" ht="12.75">
      <c r="A250" s="9" t="s">
        <v>182</v>
      </c>
    </row>
    <row r="251" spans="1:10" ht="12.75">
      <c r="A251" s="9" t="s">
        <v>183</v>
      </c>
      <c r="B251" s="15">
        <v>7177</v>
      </c>
      <c r="C251" s="15">
        <v>7523</v>
      </c>
      <c r="D251" s="15">
        <v>8736</v>
      </c>
      <c r="E251" s="15">
        <v>-376.9</v>
      </c>
      <c r="F251" s="15">
        <v>-1107.2</v>
      </c>
      <c r="G251" s="15">
        <v>0</v>
      </c>
      <c r="H251" s="15">
        <v>-559.1</v>
      </c>
      <c r="I251" s="15">
        <v>0</v>
      </c>
      <c r="J251" s="15">
        <v>0</v>
      </c>
    </row>
    <row r="252" spans="1:10" ht="12.75">
      <c r="A252" s="9" t="s">
        <v>142</v>
      </c>
      <c r="B252" s="29">
        <f>+B254+B256</f>
        <v>6808.1</v>
      </c>
      <c r="C252" s="29">
        <f>SUM(C254:C256)</f>
        <v>4686.5</v>
      </c>
      <c r="D252" s="29">
        <v>9122.5</v>
      </c>
      <c r="E252" s="29">
        <v>-854.2</v>
      </c>
      <c r="F252" s="29">
        <v>8522.8</v>
      </c>
      <c r="G252" s="29">
        <v>8515</v>
      </c>
      <c r="H252" s="29">
        <v>21412.3</v>
      </c>
      <c r="I252" s="29">
        <v>25553</v>
      </c>
      <c r="J252" s="15">
        <v>12429</v>
      </c>
    </row>
    <row r="253" ht="12.75">
      <c r="A253" s="9" t="s">
        <v>177</v>
      </c>
    </row>
    <row r="254" spans="1:10" ht="12.75">
      <c r="A254" s="9" t="s">
        <v>187</v>
      </c>
      <c r="B254" s="29">
        <v>3695.1</v>
      </c>
      <c r="C254" s="29">
        <v>4905.5</v>
      </c>
      <c r="D254" s="29">
        <v>14298.5</v>
      </c>
      <c r="E254" s="29">
        <v>-854.2</v>
      </c>
      <c r="F254" s="29">
        <v>8522.8</v>
      </c>
      <c r="G254" s="29">
        <v>8515</v>
      </c>
      <c r="H254" s="29">
        <v>21412.3</v>
      </c>
      <c r="I254" s="29">
        <v>25553</v>
      </c>
      <c r="J254" s="15">
        <v>12429</v>
      </c>
    </row>
    <row r="255" spans="1:9" ht="12.75">
      <c r="A255" s="9" t="s">
        <v>178</v>
      </c>
      <c r="B255" s="29"/>
      <c r="C255" s="29"/>
      <c r="D255" s="29"/>
      <c r="E255" s="29"/>
      <c r="F255" s="29"/>
      <c r="G255" s="29"/>
      <c r="H255" s="29"/>
      <c r="I255" s="29"/>
    </row>
    <row r="256" spans="1:10" ht="12.75">
      <c r="A256" s="9" t="s">
        <v>179</v>
      </c>
      <c r="B256" s="29">
        <v>3113</v>
      </c>
      <c r="C256" s="29">
        <v>-219</v>
      </c>
      <c r="D256" s="29">
        <v>-5176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</row>
    <row r="257" spans="1:9" ht="12.75">
      <c r="A257" s="9" t="s">
        <v>143</v>
      </c>
      <c r="B257" s="15"/>
      <c r="C257" s="15"/>
      <c r="D257" s="15"/>
      <c r="E257" s="15"/>
      <c r="F257" s="15"/>
      <c r="G257" s="15"/>
      <c r="H257" s="15"/>
      <c r="I257" s="15"/>
    </row>
    <row r="258" spans="1:10" ht="12.75">
      <c r="A258" s="9" t="s">
        <v>144</v>
      </c>
      <c r="B258" s="15">
        <v>7202.4</v>
      </c>
      <c r="C258" s="15">
        <v>17633.2</v>
      </c>
      <c r="D258" s="15">
        <v>11305.7</v>
      </c>
      <c r="E258" s="15">
        <v>6930.4</v>
      </c>
      <c r="F258" s="15">
        <v>39791.9</v>
      </c>
      <c r="G258" s="15">
        <v>6130.3</v>
      </c>
      <c r="H258" s="15">
        <v>-69502</v>
      </c>
      <c r="I258" s="15">
        <v>-60243.4</v>
      </c>
      <c r="J258" s="1">
        <v>-24056.8</v>
      </c>
    </row>
    <row r="259" spans="2:9" ht="12.75">
      <c r="B259" s="15"/>
      <c r="C259" s="15"/>
      <c r="D259" s="15"/>
      <c r="E259" s="15"/>
      <c r="F259" s="15"/>
      <c r="G259" s="15"/>
      <c r="H259" s="15"/>
      <c r="I259" s="15"/>
    </row>
    <row r="260" spans="1:10" ht="15.75">
      <c r="A260" s="12" t="s">
        <v>54</v>
      </c>
      <c r="B260" s="16">
        <f>+B242+B243+B248+B249+B251+B252+B258</f>
        <v>151822.5</v>
      </c>
      <c r="C260" s="16">
        <f>+C242+C243+C248+C249+C251+C252+C258</f>
        <v>174144.8</v>
      </c>
      <c r="D260" s="16">
        <f>+D242+D243+D248+D249+D251+D252+D258</f>
        <v>177867.80000000002</v>
      </c>
      <c r="E260" s="16">
        <v>152847.9</v>
      </c>
      <c r="F260" s="16">
        <v>199572.8</v>
      </c>
      <c r="G260" s="16">
        <v>165157.7</v>
      </c>
      <c r="H260" s="16">
        <v>145875.6</v>
      </c>
      <c r="I260" s="16">
        <v>194028.2</v>
      </c>
      <c r="J260" s="16">
        <v>172702.3</v>
      </c>
    </row>
    <row r="261" spans="1:9" ht="12.75">
      <c r="A261" s="5"/>
      <c r="B261" s="15"/>
      <c r="C261" s="15"/>
      <c r="D261" s="15"/>
      <c r="E261" s="15"/>
      <c r="F261" s="15"/>
      <c r="G261" s="15"/>
      <c r="H261" s="15"/>
      <c r="I261" s="15"/>
    </row>
    <row r="262" spans="1:9" ht="15.75">
      <c r="A262" s="12" t="s">
        <v>115</v>
      </c>
      <c r="B262" s="15"/>
      <c r="C262" s="15"/>
      <c r="D262" s="15"/>
      <c r="E262" s="15"/>
      <c r="F262" s="15"/>
      <c r="G262" s="15"/>
      <c r="H262" s="15"/>
      <c r="I262" s="15"/>
    </row>
    <row r="263" spans="1:10" ht="12.75">
      <c r="A263" s="9" t="s">
        <v>145</v>
      </c>
      <c r="B263" s="15">
        <v>27274.7</v>
      </c>
      <c r="C263" s="15">
        <v>26488.9</v>
      </c>
      <c r="D263" s="15">
        <v>27411.5</v>
      </c>
      <c r="E263" s="15">
        <v>47073.8</v>
      </c>
      <c r="F263" s="15">
        <v>29318.5</v>
      </c>
      <c r="G263" s="15">
        <v>35630.5</v>
      </c>
      <c r="H263" s="15">
        <v>35553.8</v>
      </c>
      <c r="I263" s="15">
        <v>45329.1</v>
      </c>
      <c r="J263" s="15">
        <v>44575</v>
      </c>
    </row>
    <row r="264" spans="1:10" ht="12.75">
      <c r="A264" s="9" t="s">
        <v>146</v>
      </c>
      <c r="B264" s="15">
        <v>9822.9</v>
      </c>
      <c r="C264" s="15">
        <v>9189.1</v>
      </c>
      <c r="D264" s="15">
        <v>24285.9</v>
      </c>
      <c r="E264" s="15">
        <v>25444</v>
      </c>
      <c r="F264" s="15">
        <v>7101.5</v>
      </c>
      <c r="G264" s="15">
        <v>7026.3</v>
      </c>
      <c r="H264" s="15">
        <v>7885.6</v>
      </c>
      <c r="I264" s="15">
        <v>7432.6</v>
      </c>
      <c r="J264" s="1">
        <v>8220.7</v>
      </c>
    </row>
    <row r="265" spans="1:9" ht="12.75">
      <c r="A265" s="9" t="s">
        <v>147</v>
      </c>
      <c r="B265" s="15"/>
      <c r="C265" s="15"/>
      <c r="D265" s="15"/>
      <c r="E265" s="15"/>
      <c r="F265" s="15"/>
      <c r="G265" s="15"/>
      <c r="H265" s="15"/>
      <c r="I265" s="15"/>
    </row>
    <row r="266" spans="1:10" ht="12.75">
      <c r="A266" s="9" t="s">
        <v>148</v>
      </c>
      <c r="B266" s="15">
        <v>114724.9</v>
      </c>
      <c r="C266" s="15">
        <v>138466.8</v>
      </c>
      <c r="D266" s="15">
        <v>126170.4</v>
      </c>
      <c r="E266" s="15">
        <v>80330.1</v>
      </c>
      <c r="F266" s="15">
        <v>163152.8</v>
      </c>
      <c r="G266" s="15">
        <v>122500.9</v>
      </c>
      <c r="H266" s="15">
        <v>102436.2</v>
      </c>
      <c r="I266" s="15">
        <v>141266.5</v>
      </c>
      <c r="J266" s="1">
        <v>119906.6</v>
      </c>
    </row>
    <row r="267" spans="2:9" ht="12.75">
      <c r="B267" s="15"/>
      <c r="C267" s="15"/>
      <c r="D267" s="15"/>
      <c r="E267" s="15"/>
      <c r="F267" s="15"/>
      <c r="G267" s="15"/>
      <c r="H267" s="15"/>
      <c r="I267" s="15"/>
    </row>
    <row r="268" spans="1:10" ht="15.75">
      <c r="A268" s="12" t="s">
        <v>54</v>
      </c>
      <c r="B268" s="16">
        <f>+B263+B264+B266</f>
        <v>151822.5</v>
      </c>
      <c r="C268" s="16">
        <f>+C263+C264+C266</f>
        <v>174144.8</v>
      </c>
      <c r="D268" s="16">
        <f>+D263+D264+D266</f>
        <v>177867.8</v>
      </c>
      <c r="E268" s="16">
        <f>+E263+E264+E266</f>
        <v>152847.90000000002</v>
      </c>
      <c r="F268" s="16">
        <v>199572.8</v>
      </c>
      <c r="G268" s="16">
        <v>165157.7</v>
      </c>
      <c r="H268" s="16">
        <v>145875.6</v>
      </c>
      <c r="I268" s="16">
        <v>194028.2</v>
      </c>
      <c r="J268" s="16">
        <v>172702.3</v>
      </c>
    </row>
    <row r="269" spans="1:10" ht="12.75">
      <c r="A269" s="18"/>
      <c r="B269" s="27"/>
      <c r="C269" s="27"/>
      <c r="D269" s="27"/>
      <c r="E269" s="4"/>
      <c r="F269" s="4"/>
      <c r="G269" s="4"/>
      <c r="H269" s="4"/>
      <c r="I269" s="4"/>
      <c r="J269" s="4"/>
    </row>
    <row r="270" spans="1:10" ht="12.75">
      <c r="A270" s="9"/>
      <c r="C270" s="15"/>
      <c r="D270" s="15"/>
      <c r="E270" s="15"/>
      <c r="F270" s="15"/>
      <c r="G270" s="15"/>
      <c r="H270" s="15"/>
      <c r="I270" s="15"/>
      <c r="J270" s="15"/>
    </row>
    <row r="271" spans="1:9" ht="12.75">
      <c r="A271" s="9"/>
      <c r="E271" s="7"/>
      <c r="F271" s="7"/>
      <c r="G271" s="7"/>
      <c r="H271" s="7"/>
      <c r="I271" s="7"/>
    </row>
    <row r="272" spans="5:9" ht="12.75">
      <c r="E272" s="7"/>
      <c r="F272" s="7"/>
      <c r="G272" s="7"/>
      <c r="H272" s="7"/>
      <c r="I272" s="7"/>
    </row>
    <row r="273" spans="5:9" ht="12.75">
      <c r="E273" s="7"/>
      <c r="F273" s="7"/>
      <c r="G273" s="7"/>
      <c r="H273" s="7"/>
      <c r="I273" s="7"/>
    </row>
    <row r="274" spans="5:9" ht="12.75">
      <c r="E274" s="7"/>
      <c r="F274" s="7"/>
      <c r="G274" s="7"/>
      <c r="H274" s="7"/>
      <c r="I274" s="7"/>
    </row>
    <row r="275" spans="5:9" ht="12.75">
      <c r="E275" s="7"/>
      <c r="F275" s="7"/>
      <c r="G275" s="7"/>
      <c r="H275" s="7"/>
      <c r="I275" s="7"/>
    </row>
    <row r="276" spans="5:9" ht="12.75">
      <c r="E276" s="7"/>
      <c r="F276" s="7"/>
      <c r="G276" s="7"/>
      <c r="H276" s="7"/>
      <c r="I276" s="7"/>
    </row>
    <row r="277" spans="5:9" ht="12.75">
      <c r="E277" s="7"/>
      <c r="F277" s="7"/>
      <c r="G277" s="7"/>
      <c r="H277" s="7"/>
      <c r="I277" s="7"/>
    </row>
    <row r="278" spans="5:9" ht="12.75">
      <c r="E278" s="7"/>
      <c r="F278" s="7"/>
      <c r="G278" s="7"/>
      <c r="H278" s="7"/>
      <c r="I278" s="7"/>
    </row>
    <row r="279" spans="1:10" ht="12.75">
      <c r="A279" s="64">
        <v>69</v>
      </c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5:9" ht="12.75">
      <c r="E280" s="7"/>
      <c r="F280" s="7"/>
      <c r="G280" s="7"/>
      <c r="H280" s="7"/>
      <c r="I280" s="7"/>
    </row>
    <row r="281" spans="5:9" ht="12.75">
      <c r="E281" s="7"/>
      <c r="F281" s="7"/>
      <c r="G281" s="7"/>
      <c r="H281" s="7"/>
      <c r="I281" s="7"/>
    </row>
    <row r="284" spans="1:10" ht="15.75">
      <c r="A284" s="55" t="s">
        <v>106</v>
      </c>
      <c r="B284" s="56"/>
      <c r="C284" s="56"/>
      <c r="D284" s="56"/>
      <c r="E284" s="56"/>
      <c r="F284" s="56"/>
      <c r="G284" s="56"/>
      <c r="H284" s="56"/>
      <c r="I284" s="56"/>
      <c r="J284" s="56"/>
    </row>
    <row r="286" spans="1:10" ht="14.25">
      <c r="A286" s="51" t="s">
        <v>200</v>
      </c>
      <c r="B286" s="52"/>
      <c r="C286" s="52"/>
      <c r="D286" s="52"/>
      <c r="E286" s="52"/>
      <c r="F286" s="52"/>
      <c r="G286" s="52"/>
      <c r="H286" s="52"/>
      <c r="I286" s="52"/>
      <c r="J286" s="52"/>
    </row>
    <row r="287" spans="1:10" ht="14.25">
      <c r="A287" s="51" t="s">
        <v>149</v>
      </c>
      <c r="B287" s="52"/>
      <c r="C287" s="52"/>
      <c r="D287" s="52"/>
      <c r="E287" s="52"/>
      <c r="F287" s="52"/>
      <c r="G287" s="52"/>
      <c r="H287" s="52"/>
      <c r="I287" s="52"/>
      <c r="J287" s="52"/>
    </row>
    <row r="288" spans="1:10" ht="14.25">
      <c r="A288" s="51" t="s">
        <v>206</v>
      </c>
      <c r="B288" s="52"/>
      <c r="C288" s="52"/>
      <c r="D288" s="52"/>
      <c r="E288" s="52"/>
      <c r="F288" s="52"/>
      <c r="G288" s="52"/>
      <c r="H288" s="52"/>
      <c r="I288" s="52"/>
      <c r="J288" s="52"/>
    </row>
    <row r="289" spans="1:10" ht="12.75">
      <c r="A289" s="53" t="s">
        <v>202</v>
      </c>
      <c r="B289" s="54"/>
      <c r="C289" s="54"/>
      <c r="D289" s="54"/>
      <c r="E289" s="54"/>
      <c r="F289" s="54"/>
      <c r="G289" s="54"/>
      <c r="H289" s="54"/>
      <c r="I289" s="54"/>
      <c r="J289" s="54"/>
    </row>
    <row r="290" spans="1:10" ht="12.75">
      <c r="A290" s="21" t="s">
        <v>0</v>
      </c>
      <c r="B290" s="35"/>
      <c r="C290" s="35"/>
      <c r="D290" s="35"/>
      <c r="E290" s="18" t="s">
        <v>0</v>
      </c>
      <c r="F290" s="18"/>
      <c r="G290" s="18"/>
      <c r="H290" s="18"/>
      <c r="I290" s="18"/>
      <c r="J290" s="4"/>
    </row>
    <row r="291" spans="1:10" ht="12.75">
      <c r="A291" s="5" t="s">
        <v>1</v>
      </c>
      <c r="B291" s="3" t="s">
        <v>171</v>
      </c>
      <c r="C291" s="3" t="s">
        <v>175</v>
      </c>
      <c r="D291" s="3" t="s">
        <v>176</v>
      </c>
      <c r="E291" s="3" t="s">
        <v>186</v>
      </c>
      <c r="F291" s="3" t="s">
        <v>188</v>
      </c>
      <c r="G291" s="3" t="s">
        <v>189</v>
      </c>
      <c r="H291" s="3" t="s">
        <v>190</v>
      </c>
      <c r="I291" s="3" t="s">
        <v>193</v>
      </c>
      <c r="J291" s="3" t="s">
        <v>194</v>
      </c>
    </row>
    <row r="292" spans="1:10" ht="12.75">
      <c r="A292" s="5"/>
      <c r="B292" s="6"/>
      <c r="D292" s="3" t="s">
        <v>33</v>
      </c>
      <c r="E292" s="3" t="s">
        <v>33</v>
      </c>
      <c r="F292" s="3" t="s">
        <v>33</v>
      </c>
      <c r="G292" s="3" t="s">
        <v>33</v>
      </c>
      <c r="H292" s="3" t="s">
        <v>33</v>
      </c>
      <c r="I292" s="3" t="s">
        <v>34</v>
      </c>
      <c r="J292" s="3" t="s">
        <v>35</v>
      </c>
    </row>
    <row r="293" spans="1:10" ht="12.75">
      <c r="A293" s="21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2.75">
      <c r="A294" s="46">
        <v>1</v>
      </c>
      <c r="B294" s="47">
        <v>2</v>
      </c>
      <c r="C294" s="47">
        <v>3</v>
      </c>
      <c r="D294" s="47">
        <v>4</v>
      </c>
      <c r="E294" s="47">
        <v>5</v>
      </c>
      <c r="F294" s="47">
        <v>6</v>
      </c>
      <c r="G294" s="47">
        <v>7</v>
      </c>
      <c r="H294" s="47">
        <v>8</v>
      </c>
      <c r="I294" s="47">
        <v>9</v>
      </c>
      <c r="J294" s="47">
        <v>10</v>
      </c>
    </row>
    <row r="295" spans="1:10" ht="12.75">
      <c r="A295" s="10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5.75">
      <c r="A297" s="12" t="s">
        <v>108</v>
      </c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9" t="s">
        <v>150</v>
      </c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9" t="s">
        <v>151</v>
      </c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9" t="s">
        <v>152</v>
      </c>
      <c r="B300" s="15">
        <v>114724.9</v>
      </c>
      <c r="C300" s="15">
        <v>138466.8</v>
      </c>
      <c r="D300" s="15">
        <v>126170.4</v>
      </c>
      <c r="E300" s="15">
        <v>80330.1</v>
      </c>
      <c r="F300" s="15">
        <v>163152.8</v>
      </c>
      <c r="G300" s="15">
        <v>122500.9</v>
      </c>
      <c r="H300" s="15">
        <v>102436.2</v>
      </c>
      <c r="I300" s="15">
        <v>141266.5</v>
      </c>
      <c r="J300" s="1">
        <v>119906.6</v>
      </c>
    </row>
    <row r="301" spans="1:10" ht="12.75">
      <c r="A301" s="9" t="s">
        <v>153</v>
      </c>
      <c r="B301" s="29" t="s">
        <v>29</v>
      </c>
      <c r="C301" s="29" t="s">
        <v>29</v>
      </c>
      <c r="D301" s="15">
        <v>1883.3</v>
      </c>
      <c r="E301" s="24">
        <v>0</v>
      </c>
      <c r="F301" s="24">
        <v>0</v>
      </c>
      <c r="G301" s="24">
        <v>15487.3</v>
      </c>
      <c r="H301" s="24">
        <v>4517.4</v>
      </c>
      <c r="I301" s="24">
        <v>0</v>
      </c>
      <c r="J301" s="15">
        <v>7224.4</v>
      </c>
    </row>
    <row r="302" spans="1:9" ht="15.75">
      <c r="A302" s="36"/>
      <c r="B302" s="16"/>
      <c r="C302" s="16"/>
      <c r="D302" s="16"/>
      <c r="E302" s="16"/>
      <c r="F302" s="16"/>
      <c r="G302" s="16"/>
      <c r="H302" s="16"/>
      <c r="I302" s="16"/>
    </row>
    <row r="303" spans="1:10" ht="15.75">
      <c r="A303" s="12" t="s">
        <v>54</v>
      </c>
      <c r="B303" s="16">
        <f>+B300+B301</f>
        <v>114724.9</v>
      </c>
      <c r="C303" s="16">
        <f>+C300+C301</f>
        <v>138466.8</v>
      </c>
      <c r="D303" s="16">
        <f>+D300+D301</f>
        <v>128053.7</v>
      </c>
      <c r="E303" s="16">
        <f>+E300+E301</f>
        <v>80330.1</v>
      </c>
      <c r="F303" s="16">
        <v>163152.8</v>
      </c>
      <c r="G303" s="16">
        <v>137988.2</v>
      </c>
      <c r="H303" s="16">
        <v>106953.6</v>
      </c>
      <c r="I303" s="16">
        <v>141266.5</v>
      </c>
      <c r="J303" s="16">
        <v>127131</v>
      </c>
    </row>
    <row r="304" spans="2:9" ht="12.75">
      <c r="B304" s="15"/>
      <c r="C304" s="15"/>
      <c r="D304" s="15"/>
      <c r="E304" s="15"/>
      <c r="F304" s="15"/>
      <c r="G304" s="15"/>
      <c r="H304" s="15"/>
      <c r="I304" s="15"/>
    </row>
    <row r="305" spans="1:9" ht="15.75">
      <c r="A305" s="12" t="s">
        <v>115</v>
      </c>
      <c r="B305" s="15"/>
      <c r="C305" s="15"/>
      <c r="D305" s="15"/>
      <c r="E305" s="15"/>
      <c r="F305" s="15"/>
      <c r="G305" s="15"/>
      <c r="H305" s="15"/>
      <c r="I305" s="15"/>
    </row>
    <row r="306" spans="1:9" ht="12.75">
      <c r="A306" s="9" t="s">
        <v>154</v>
      </c>
      <c r="B306" s="15"/>
      <c r="C306" s="15"/>
      <c r="D306" s="15"/>
      <c r="E306" s="15"/>
      <c r="F306" s="15"/>
      <c r="G306" s="15"/>
      <c r="H306" s="15"/>
      <c r="I306" s="15"/>
    </row>
    <row r="307" spans="1:9" ht="12.75">
      <c r="A307" s="9" t="s">
        <v>155</v>
      </c>
      <c r="B307" s="15"/>
      <c r="C307" s="15"/>
      <c r="D307" s="15"/>
      <c r="E307" s="15"/>
      <c r="F307" s="15"/>
      <c r="G307" s="15"/>
      <c r="H307" s="15"/>
      <c r="I307" s="15"/>
    </row>
    <row r="308" spans="1:9" ht="12.75">
      <c r="A308" s="9" t="s">
        <v>156</v>
      </c>
      <c r="B308" s="15"/>
      <c r="C308" s="15"/>
      <c r="D308" s="15"/>
      <c r="E308" s="15"/>
      <c r="F308" s="15"/>
      <c r="G308" s="15"/>
      <c r="H308" s="15"/>
      <c r="I308" s="15"/>
    </row>
    <row r="309" spans="1:9" ht="12.75">
      <c r="A309" s="9" t="s">
        <v>157</v>
      </c>
      <c r="B309" s="15"/>
      <c r="C309" s="15"/>
      <c r="D309" s="15"/>
      <c r="E309" s="15"/>
      <c r="F309" s="15"/>
      <c r="G309" s="15"/>
      <c r="H309" s="15"/>
      <c r="I309" s="15"/>
    </row>
    <row r="310" spans="1:10" ht="12.75">
      <c r="A310" s="9" t="s">
        <v>158</v>
      </c>
      <c r="B310" s="15">
        <v>100769</v>
      </c>
      <c r="C310" s="15">
        <v>115197</v>
      </c>
      <c r="D310" s="15">
        <v>130968.4</v>
      </c>
      <c r="E310" s="15">
        <v>125844.2</v>
      </c>
      <c r="F310" s="15">
        <v>122034</v>
      </c>
      <c r="G310" s="15">
        <v>137167.3</v>
      </c>
      <c r="H310" s="15">
        <v>113632.5</v>
      </c>
      <c r="I310" s="15">
        <v>109559.4</v>
      </c>
      <c r="J310" s="1">
        <v>124596.6</v>
      </c>
    </row>
    <row r="311" spans="1:9" ht="12.75">
      <c r="A311" s="9" t="s">
        <v>150</v>
      </c>
      <c r="B311" s="15"/>
      <c r="C311" s="15"/>
      <c r="D311" s="15"/>
      <c r="E311" s="15"/>
      <c r="F311" s="15"/>
      <c r="G311" s="15"/>
      <c r="H311" s="15"/>
      <c r="I311" s="15"/>
    </row>
    <row r="312" spans="1:9" ht="12.75">
      <c r="A312" s="9" t="s">
        <v>159</v>
      </c>
      <c r="B312" s="15"/>
      <c r="C312" s="15"/>
      <c r="D312" s="15"/>
      <c r="E312" s="15"/>
      <c r="F312" s="15"/>
      <c r="G312" s="15"/>
      <c r="H312" s="15"/>
      <c r="I312" s="15"/>
    </row>
    <row r="313" spans="1:10" ht="12.75">
      <c r="A313" s="9" t="s">
        <v>160</v>
      </c>
      <c r="B313" s="15">
        <v>12758.7</v>
      </c>
      <c r="C313" s="15">
        <v>21774.1</v>
      </c>
      <c r="D313" s="15">
        <v>-2914.7</v>
      </c>
      <c r="E313" s="15">
        <v>-49456.1</v>
      </c>
      <c r="F313" s="15">
        <v>-31222.5</v>
      </c>
      <c r="G313" s="15">
        <v>820.9</v>
      </c>
      <c r="H313" s="15">
        <v>-6678.9</v>
      </c>
      <c r="I313" s="15">
        <v>13523.1</v>
      </c>
      <c r="J313" s="1">
        <v>2534.4</v>
      </c>
    </row>
    <row r="314" spans="1:9" ht="12.75">
      <c r="A314" s="9" t="s">
        <v>161</v>
      </c>
      <c r="B314" s="15"/>
      <c r="C314" s="15"/>
      <c r="D314" s="15"/>
      <c r="E314" s="15"/>
      <c r="F314" s="15"/>
      <c r="G314" s="15"/>
      <c r="H314" s="15"/>
      <c r="I314" s="15"/>
    </row>
    <row r="315" spans="1:10" ht="12.75">
      <c r="A315" s="9" t="s">
        <v>162</v>
      </c>
      <c r="B315" s="15">
        <v>1197.2</v>
      </c>
      <c r="C315" s="29">
        <v>1495.7</v>
      </c>
      <c r="D315" s="29">
        <v>0</v>
      </c>
      <c r="E315" s="29">
        <v>3942</v>
      </c>
      <c r="F315" s="29">
        <v>72341.3</v>
      </c>
      <c r="G315" s="29">
        <v>0</v>
      </c>
      <c r="H315" s="29">
        <v>0</v>
      </c>
      <c r="I315" s="29">
        <v>18184</v>
      </c>
      <c r="J315" s="29">
        <v>0</v>
      </c>
    </row>
    <row r="316" spans="2:9" ht="12.75">
      <c r="B316" s="15"/>
      <c r="C316" s="15"/>
      <c r="D316" s="15"/>
      <c r="E316" s="15"/>
      <c r="F316" s="15"/>
      <c r="G316" s="15"/>
      <c r="H316" s="15"/>
      <c r="I316" s="15"/>
    </row>
    <row r="317" spans="1:10" ht="15.75">
      <c r="A317" s="12" t="s">
        <v>54</v>
      </c>
      <c r="B317" s="16">
        <f>+B310+B313+B315</f>
        <v>114724.9</v>
      </c>
      <c r="C317" s="16">
        <f>+C310+C313+C315</f>
        <v>138466.80000000002</v>
      </c>
      <c r="D317" s="16">
        <f>+D310+D313+D315</f>
        <v>128053.7</v>
      </c>
      <c r="E317" s="16">
        <f>+E310+E313+E315</f>
        <v>80330.1</v>
      </c>
      <c r="F317" s="16">
        <v>163152.8</v>
      </c>
      <c r="G317" s="16">
        <v>137988.2</v>
      </c>
      <c r="H317" s="16">
        <v>106953.6</v>
      </c>
      <c r="I317" s="16">
        <v>141266.5</v>
      </c>
      <c r="J317" s="16">
        <v>127131</v>
      </c>
    </row>
    <row r="318" spans="1:9" ht="15.75">
      <c r="A318" s="37" t="s">
        <v>0</v>
      </c>
      <c r="B318" s="38"/>
      <c r="C318" s="39" t="s">
        <v>0</v>
      </c>
      <c r="D318" s="39" t="s">
        <v>0</v>
      </c>
      <c r="E318" s="36"/>
      <c r="F318" s="36"/>
      <c r="G318" s="36"/>
      <c r="H318" s="36"/>
      <c r="I318" s="36"/>
    </row>
    <row r="319" spans="1:10" ht="12.75">
      <c r="A319" s="62" t="s">
        <v>163</v>
      </c>
      <c r="B319" s="63"/>
      <c r="C319" s="63"/>
      <c r="D319" s="63"/>
      <c r="E319" s="63"/>
      <c r="F319" s="63"/>
      <c r="G319" s="63"/>
      <c r="H319" s="63"/>
      <c r="I319" s="63"/>
      <c r="J319" s="63"/>
    </row>
    <row r="320" spans="1:10" ht="12.75">
      <c r="A320" s="53" t="s">
        <v>164</v>
      </c>
      <c r="B320" s="54"/>
      <c r="C320" s="54"/>
      <c r="D320" s="54"/>
      <c r="E320" s="54"/>
      <c r="F320" s="54"/>
      <c r="G320" s="54"/>
      <c r="H320" s="54"/>
      <c r="I320" s="54"/>
      <c r="J320" s="54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10" ht="12.75">
      <c r="B322" s="7"/>
      <c r="C322" s="7"/>
      <c r="D322" s="7"/>
      <c r="E322" s="7"/>
      <c r="F322" s="7"/>
      <c r="G322" s="7"/>
      <c r="H322" s="7"/>
      <c r="I322" s="7"/>
      <c r="J322" s="9" t="s">
        <v>165</v>
      </c>
    </row>
    <row r="323" spans="2:10" ht="12.75">
      <c r="B323" s="7"/>
      <c r="C323" s="7"/>
      <c r="D323" s="7"/>
      <c r="E323" s="7"/>
      <c r="F323" s="7"/>
      <c r="G323" s="7"/>
      <c r="H323" s="7"/>
      <c r="I323" s="7"/>
      <c r="J323" s="9" t="s">
        <v>135</v>
      </c>
    </row>
    <row r="324" spans="2:10" ht="12.75">
      <c r="B324" s="7"/>
      <c r="C324" s="7"/>
      <c r="D324" s="7"/>
      <c r="E324" s="7"/>
      <c r="F324" s="7"/>
      <c r="G324" s="7"/>
      <c r="H324" s="7"/>
      <c r="I324" s="7"/>
      <c r="J324" s="9" t="s">
        <v>166</v>
      </c>
    </row>
    <row r="325" spans="2:10" ht="12.75">
      <c r="B325" s="7"/>
      <c r="C325" s="7"/>
      <c r="D325" s="7"/>
      <c r="E325" s="7"/>
      <c r="F325" s="7"/>
      <c r="G325" s="7"/>
      <c r="H325" s="7"/>
      <c r="I325" s="7"/>
      <c r="J325" s="9" t="s">
        <v>166</v>
      </c>
    </row>
    <row r="326" spans="2:9" ht="12.75">
      <c r="B326" s="7"/>
      <c r="C326" s="7"/>
      <c r="D326" s="7"/>
      <c r="E326" s="7"/>
      <c r="F326" s="7"/>
      <c r="G326" s="7"/>
      <c r="H326" s="7"/>
      <c r="I326" s="7"/>
    </row>
    <row r="327" spans="1:10" ht="12.75">
      <c r="A327" s="64">
        <v>70</v>
      </c>
      <c r="B327" s="64"/>
      <c r="C327" s="64"/>
      <c r="D327" s="64"/>
      <c r="E327" s="64"/>
      <c r="F327" s="64"/>
      <c r="G327" s="64"/>
      <c r="H327" s="64"/>
      <c r="I327" s="64"/>
      <c r="J327" s="64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10" ht="12.75">
      <c r="B331" s="7"/>
      <c r="C331" s="7"/>
      <c r="D331" s="7"/>
      <c r="E331" s="7"/>
      <c r="F331" s="7"/>
      <c r="G331" s="7"/>
      <c r="H331" s="7"/>
      <c r="I331" s="7"/>
      <c r="J331" s="9" t="s">
        <v>167</v>
      </c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10" ht="12.75">
      <c r="B333" s="7"/>
      <c r="C333" s="7"/>
      <c r="D333" s="7"/>
      <c r="E333" s="7"/>
      <c r="F333" s="7"/>
      <c r="G333" s="7"/>
      <c r="H333" s="7"/>
      <c r="I333" s="7"/>
      <c r="J333" s="9" t="s">
        <v>166</v>
      </c>
    </row>
  </sheetData>
  <sheetProtection/>
  <mergeCells count="39">
    <mergeCell ref="A232:J232"/>
    <mergeCell ref="A279:J279"/>
    <mergeCell ref="A327:J327"/>
    <mergeCell ref="A54:J54"/>
    <mergeCell ref="A108:J108"/>
    <mergeCell ref="A169:J169"/>
    <mergeCell ref="A226:J226"/>
    <mergeCell ref="A233:J233"/>
    <mergeCell ref="A234:J234"/>
    <mergeCell ref="A174:J174"/>
    <mergeCell ref="A175:J175"/>
    <mergeCell ref="A320:J320"/>
    <mergeCell ref="A284:J284"/>
    <mergeCell ref="A286:J286"/>
    <mergeCell ref="A287:J287"/>
    <mergeCell ref="A288:J288"/>
    <mergeCell ref="A289:J289"/>
    <mergeCell ref="A319:J319"/>
    <mergeCell ref="A2:J2"/>
    <mergeCell ref="A4:J4"/>
    <mergeCell ref="A5:J5"/>
    <mergeCell ref="A6:J6"/>
    <mergeCell ref="A53:J53"/>
    <mergeCell ref="A7:J7"/>
    <mergeCell ref="A57:J57"/>
    <mergeCell ref="A112:J112"/>
    <mergeCell ref="A114:J114"/>
    <mergeCell ref="A115:J115"/>
    <mergeCell ref="A61:J61"/>
    <mergeCell ref="A59:J59"/>
    <mergeCell ref="A60:J60"/>
    <mergeCell ref="A116:J116"/>
    <mergeCell ref="A117:J117"/>
    <mergeCell ref="A62:J62"/>
    <mergeCell ref="A177:J177"/>
    <mergeCell ref="A229:J229"/>
    <mergeCell ref="A231:J231"/>
    <mergeCell ref="A172:J172"/>
    <mergeCell ref="A176:J176"/>
  </mergeCells>
  <printOptions horizontalCentered="1"/>
  <pageMargins left="0.4" right="0.25" top="0.3" bottom="0.5" header="0" footer="0"/>
  <pageSetup horizontalDpi="180" verticalDpi="180" orientation="portrait" scale="78" r:id="rId1"/>
  <rowBreaks count="5" manualBreakCount="5">
    <brk id="54" max="8" man="1"/>
    <brk id="108" max="8" man="1"/>
    <brk id="169" max="8" man="1"/>
    <brk id="226" max="8" man="1"/>
    <brk id="279" max="8" man="1"/>
  </rowBreaks>
  <ignoredErrors>
    <ignoredError sqref="B125:C125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hp</cp:lastModifiedBy>
  <cp:lastPrinted>2010-12-14T11:18:56Z</cp:lastPrinted>
  <dcterms:created xsi:type="dcterms:W3CDTF">2001-02-12T16:55:35Z</dcterms:created>
  <dcterms:modified xsi:type="dcterms:W3CDTF">2011-01-31T07:43:35Z</dcterms:modified>
  <cp:category/>
  <cp:version/>
  <cp:contentType/>
  <cp:contentStatus/>
</cp:coreProperties>
</file>