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2"/>
  </bookViews>
  <sheets>
    <sheet name="6.1 Direct Taxes" sheetId="1" r:id="rId1"/>
    <sheet name="6.2 Indirect Taxes" sheetId="2" r:id="rId2"/>
    <sheet name="6.3 Combined" sheetId="3" r:id="rId3"/>
  </sheets>
  <externalReferences>
    <externalReference r:id="rId6"/>
    <externalReference r:id="rId7"/>
    <externalReference r:id="rId8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'6.1 Direct Taxes'!$A$1:$I$26</definedName>
    <definedName name="Print_Area_MI" localSheetId="0">'6.1 Direct Taxes'!$A$69:$F$82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<sst xmlns="http://schemas.openxmlformats.org/spreadsheetml/2006/main" count="123" uniqueCount="58">
  <si>
    <t>DIRECT AND INDIRECT TAXES</t>
  </si>
  <si>
    <t xml:space="preserve">Table 6.1 : REVENUE REALISATION FROM DIRECT TAXES </t>
  </si>
  <si>
    <t>Financial 
Year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</si>
  <si>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</si>
  <si>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</si>
  <si>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</si>
  <si>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</si>
  <si>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</si>
  <si>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</si>
  <si>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</si>
  <si>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</si>
  <si>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</si>
  <si>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</si>
  <si>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</si>
  <si>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</si>
  <si>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</si>
  <si>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</si>
  <si>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</si>
  <si>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</si>
  <si>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</si>
  <si>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</si>
  <si>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</si>
  <si>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</t>
  </si>
  <si>
    <t xml:space="preserve">Table 6.2: REVENUE REALISATION FROM INDIRECT TAXES </t>
  </si>
  <si>
    <t xml:space="preserve">Financial 
year 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</si>
  <si>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</si>
  <si>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</si>
  <si>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</si>
  <si>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</si>
  <si>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</si>
  <si>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</si>
  <si>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</si>
  <si>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2007-08</t>
  </si>
  <si>
    <t xml:space="preserve">   2008-09</t>
  </si>
  <si>
    <t>FTT:  Foreign Travel Tax.             IATT: Inland Air Travel Tax.            P: Provisional.</t>
  </si>
  <si>
    <t>Note: FTT/IATT abolished since 09.01.2004.</t>
  </si>
  <si>
    <t>Table 6.3: REVENUE REALISATION FROM DIRECT &amp; INDIRECT TAXES</t>
  </si>
  <si>
    <t>Direct 
Taxes</t>
  </si>
  <si>
    <t>Indirect 
Taxes</t>
  </si>
  <si>
    <t>Total
Taxes</t>
  </si>
  <si>
    <t xml:space="preserve">   2005-06 </t>
  </si>
  <si>
    <t xml:space="preserve">   2007-08 </t>
  </si>
  <si>
    <t>-</t>
  </si>
  <si>
    <t>2009-10</t>
  </si>
  <si>
    <t xml:space="preserve">% Annual Growth </t>
  </si>
  <si>
    <t xml:space="preserve">% Share in Total Taxes </t>
  </si>
  <si>
    <t>Revenue Realization From</t>
  </si>
  <si>
    <t>% Annual Growth</t>
  </si>
  <si>
    <t xml:space="preserve">% Share in Total Direct Taxes </t>
  </si>
  <si>
    <t xml:space="preserve">% Share in Total Indirect Taxes </t>
  </si>
  <si>
    <t>2010-11</t>
  </si>
  <si>
    <t>Source : Department of Revenue, Receipt Budgets,  Directorate General of Income Tax, Ministry of Finance</t>
  </si>
  <si>
    <t>2011-12</t>
  </si>
  <si>
    <t>(Revenue in ₹ Crore)</t>
  </si>
  <si>
    <t>(Revenue in ₹  Crore)</t>
  </si>
  <si>
    <r>
      <t xml:space="preserve">(Revenue in ₹ 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</si>
  <si>
    <t>2012-13</t>
  </si>
  <si>
    <t>2013-14(P)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</si>
</sst>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2" fillId="0" borderId="0" xfId="72" applyFont="1">
      <alignment/>
      <protection/>
    </xf>
    <xf numFmtId="49" fontId="23" fillId="24" borderId="10" xfId="72" applyNumberFormat="1" applyFont="1" applyFill="1" applyBorder="1" applyAlignment="1" applyProtection="1">
      <alignment horizontal="center" vertical="top"/>
      <protection/>
    </xf>
    <xf numFmtId="0" fontId="23" fillId="24" borderId="10" xfId="72" applyFont="1" applyFill="1" applyBorder="1" applyAlignment="1">
      <alignment horizontal="center" vertical="top" wrapText="1"/>
      <protection/>
    </xf>
    <xf numFmtId="49" fontId="24" fillId="25" borderId="0" xfId="72" applyNumberFormat="1" applyFont="1" applyFill="1" applyBorder="1" applyAlignment="1">
      <alignment horizontal="center"/>
      <protection/>
    </xf>
    <xf numFmtId="0" fontId="22" fillId="25" borderId="0" xfId="72" applyNumberFormat="1" applyFont="1" applyFill="1" applyBorder="1" applyAlignment="1" applyProtection="1">
      <alignment horizontal="center"/>
      <protection/>
    </xf>
    <xf numFmtId="0" fontId="22" fillId="25" borderId="11" xfId="72" applyFont="1" applyFill="1" applyBorder="1" applyAlignment="1">
      <alignment horizontal="center"/>
      <protection/>
    </xf>
    <xf numFmtId="172" fontId="22" fillId="25" borderId="0" xfId="72" applyNumberFormat="1" applyFont="1" applyFill="1" applyBorder="1" applyAlignment="1">
      <alignment horizontal="center"/>
      <protection/>
    </xf>
    <xf numFmtId="0" fontId="22" fillId="26" borderId="0" xfId="72" applyFont="1" applyFill="1">
      <alignment/>
      <protection/>
    </xf>
    <xf numFmtId="0" fontId="22" fillId="26" borderId="0" xfId="72" applyNumberFormat="1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 quotePrefix="1">
      <alignment horizontal="center"/>
      <protection/>
    </xf>
    <xf numFmtId="172" fontId="22" fillId="26" borderId="0" xfId="72" applyNumberFormat="1" applyFont="1" applyFill="1" applyBorder="1" applyAlignment="1">
      <alignment horizontal="center"/>
      <protection/>
    </xf>
    <xf numFmtId="0" fontId="22" fillId="24" borderId="10" xfId="72" applyFont="1" applyFill="1" applyBorder="1">
      <alignment/>
      <protection/>
    </xf>
    <xf numFmtId="0" fontId="24" fillId="24" borderId="10" xfId="72" applyFont="1" applyFill="1" applyBorder="1">
      <alignment/>
      <protection/>
    </xf>
    <xf numFmtId="0" fontId="24" fillId="24" borderId="10" xfId="72" applyFont="1" applyFill="1" applyBorder="1" applyAlignment="1" applyProtection="1">
      <alignment horizontal="right"/>
      <protection/>
    </xf>
    <xf numFmtId="0" fontId="24" fillId="24" borderId="12" xfId="72" applyFont="1" applyFill="1" applyBorder="1" applyAlignment="1">
      <alignment horizontal="center"/>
      <protection/>
    </xf>
    <xf numFmtId="49" fontId="24" fillId="24" borderId="10" xfId="72" applyNumberFormat="1" applyFont="1" applyFill="1" applyBorder="1" applyAlignment="1" applyProtection="1">
      <alignment horizontal="center" wrapText="1"/>
      <protection/>
    </xf>
    <xf numFmtId="49" fontId="24" fillId="24" borderId="13" xfId="72" applyNumberFormat="1" applyFont="1" applyFill="1" applyBorder="1" applyAlignment="1" applyProtection="1">
      <alignment horizontal="center" wrapText="1"/>
      <protection/>
    </xf>
    <xf numFmtId="49" fontId="24" fillId="24" borderId="14" xfId="72" applyNumberFormat="1" applyFont="1" applyFill="1" applyBorder="1" applyAlignment="1" applyProtection="1">
      <alignment horizontal="center" wrapText="1"/>
      <protection/>
    </xf>
    <xf numFmtId="0" fontId="24" fillId="24" borderId="15" xfId="72" applyFont="1" applyFill="1" applyBorder="1" applyAlignment="1" applyProtection="1">
      <alignment horizontal="center"/>
      <protection/>
    </xf>
    <xf numFmtId="49" fontId="24" fillId="24" borderId="16" xfId="72" applyNumberFormat="1" applyFont="1" applyFill="1" applyBorder="1" applyAlignment="1" applyProtection="1">
      <alignment horizontal="center"/>
      <protection/>
    </xf>
    <xf numFmtId="49" fontId="24" fillId="25" borderId="17" xfId="72" applyNumberFormat="1" applyFont="1" applyFill="1" applyBorder="1" applyAlignment="1">
      <alignment horizontal="center"/>
      <protection/>
    </xf>
    <xf numFmtId="49" fontId="24" fillId="25" borderId="18" xfId="72" applyNumberFormat="1" applyFont="1" applyFill="1" applyBorder="1" applyAlignment="1">
      <alignment horizontal="center"/>
      <protection/>
    </xf>
    <xf numFmtId="0" fontId="22" fillId="26" borderId="19" xfId="72" applyFont="1" applyFill="1" applyBorder="1" applyAlignment="1">
      <alignment horizontal="center"/>
      <protection/>
    </xf>
    <xf numFmtId="0" fontId="22" fillId="26" borderId="20" xfId="72" applyFont="1" applyFill="1" applyBorder="1" applyAlignment="1">
      <alignment horizontal="center"/>
      <protection/>
    </xf>
    <xf numFmtId="0" fontId="22" fillId="25" borderId="19" xfId="72" applyFont="1" applyFill="1" applyBorder="1" applyAlignment="1">
      <alignment horizontal="center"/>
      <protection/>
    </xf>
    <xf numFmtId="0" fontId="22" fillId="25" borderId="20" xfId="72" applyFont="1" applyFill="1" applyBorder="1" applyAlignment="1">
      <alignment horizontal="center"/>
      <protection/>
    </xf>
    <xf numFmtId="49" fontId="24" fillId="24" borderId="15" xfId="72" applyNumberFormat="1" applyFont="1" applyFill="1" applyBorder="1" applyAlignment="1" applyProtection="1">
      <alignment horizontal="center"/>
      <protection/>
    </xf>
    <xf numFmtId="0" fontId="24" fillId="24" borderId="16" xfId="72" applyFont="1" applyFill="1" applyBorder="1" applyAlignment="1">
      <alignment horizontal="center"/>
      <protection/>
    </xf>
    <xf numFmtId="0" fontId="22" fillId="25" borderId="18" xfId="72" applyFont="1" applyFill="1" applyBorder="1">
      <alignment/>
      <protection/>
    </xf>
    <xf numFmtId="0" fontId="22" fillId="26" borderId="19" xfId="72" applyFont="1" applyFill="1" applyBorder="1" applyAlignment="1" quotePrefix="1">
      <alignment horizontal="center"/>
      <protection/>
    </xf>
    <xf numFmtId="0" fontId="22" fillId="26" borderId="20" xfId="72" applyFont="1" applyFill="1" applyBorder="1" applyAlignment="1" quotePrefix="1">
      <alignment horizontal="center"/>
      <protection/>
    </xf>
    <xf numFmtId="172" fontId="22" fillId="25" borderId="19" xfId="72" applyNumberFormat="1" applyFont="1" applyFill="1" applyBorder="1" applyAlignment="1">
      <alignment horizontal="center"/>
      <protection/>
    </xf>
    <xf numFmtId="172" fontId="22" fillId="25" borderId="20" xfId="72" applyNumberFormat="1" applyFont="1" applyFill="1" applyBorder="1" applyAlignment="1">
      <alignment horizontal="center"/>
      <protection/>
    </xf>
    <xf numFmtId="172" fontId="22" fillId="26" borderId="19" xfId="72" applyNumberFormat="1" applyFont="1" applyFill="1" applyBorder="1" applyAlignment="1">
      <alignment horizontal="center"/>
      <protection/>
    </xf>
    <xf numFmtId="172" fontId="22" fillId="26" borderId="20" xfId="72" applyNumberFormat="1" applyFont="1" applyFill="1" applyBorder="1" applyAlignment="1">
      <alignment horizontal="center"/>
      <protection/>
    </xf>
    <xf numFmtId="0" fontId="22" fillId="24" borderId="21" xfId="72" applyFont="1" applyFill="1" applyBorder="1">
      <alignment/>
      <protection/>
    </xf>
    <xf numFmtId="0" fontId="24" fillId="24" borderId="22" xfId="59" applyFont="1" applyFill="1" applyBorder="1" applyAlignment="1">
      <alignment horizontal="right" vertical="top"/>
      <protection/>
    </xf>
    <xf numFmtId="0" fontId="24" fillId="24" borderId="23" xfId="72" applyFont="1" applyFill="1" applyBorder="1" applyAlignment="1" applyProtection="1">
      <alignment horizontal="center"/>
      <protection/>
    </xf>
    <xf numFmtId="0" fontId="24" fillId="24" borderId="24" xfId="72" applyFont="1" applyFill="1" applyBorder="1" applyAlignment="1">
      <alignment horizontal="center"/>
      <protection/>
    </xf>
    <xf numFmtId="172" fontId="22" fillId="26" borderId="25" xfId="72" applyNumberFormat="1" applyFont="1" applyFill="1" applyBorder="1" applyAlignment="1">
      <alignment horizontal="center"/>
      <protection/>
    </xf>
    <xf numFmtId="172" fontId="22" fillId="25" borderId="25" xfId="72" applyNumberFormat="1" applyFont="1" applyFill="1" applyBorder="1" applyAlignment="1">
      <alignment horizontal="center"/>
      <protection/>
    </xf>
    <xf numFmtId="0" fontId="22" fillId="24" borderId="26" xfId="72" applyFont="1" applyFill="1" applyBorder="1">
      <alignment/>
      <protection/>
    </xf>
    <xf numFmtId="0" fontId="22" fillId="25" borderId="0" xfId="72" applyFont="1" applyFill="1" applyBorder="1">
      <alignment/>
      <protection/>
    </xf>
    <xf numFmtId="0" fontId="22" fillId="25" borderId="25" xfId="72" applyFont="1" applyFill="1" applyBorder="1">
      <alignment/>
      <protection/>
    </xf>
    <xf numFmtId="0" fontId="22" fillId="25" borderId="27" xfId="72" applyFont="1" applyFill="1" applyBorder="1">
      <alignment/>
      <protection/>
    </xf>
    <xf numFmtId="0" fontId="22" fillId="25" borderId="28" xfId="72" applyFont="1" applyFill="1" applyBorder="1">
      <alignment/>
      <protection/>
    </xf>
    <xf numFmtId="0" fontId="22" fillId="25" borderId="29" xfId="72" applyFont="1" applyFill="1" applyBorder="1">
      <alignment/>
      <protection/>
    </xf>
    <xf numFmtId="1" fontId="22" fillId="26" borderId="0" xfId="72" applyNumberFormat="1" applyFont="1" applyFill="1" applyBorder="1" applyAlignment="1">
      <alignment horizontal="center"/>
      <protection/>
    </xf>
    <xf numFmtId="1" fontId="22" fillId="25" borderId="0" xfId="72" applyNumberFormat="1" applyFont="1" applyFill="1" applyBorder="1" applyAlignment="1">
      <alignment horizontal="center"/>
      <protection/>
    </xf>
    <xf numFmtId="0" fontId="24" fillId="24" borderId="26" xfId="72" applyFont="1" applyFill="1" applyBorder="1" applyAlignment="1" applyProtection="1">
      <alignment horizontal="center"/>
      <protection/>
    </xf>
    <xf numFmtId="0" fontId="22" fillId="24" borderId="26" xfId="72" applyFont="1" applyFill="1" applyBorder="1" applyAlignment="1" applyProtection="1">
      <alignment horizontal="center"/>
      <protection/>
    </xf>
    <xf numFmtId="0" fontId="24" fillId="24" borderId="30" xfId="72" applyFont="1" applyFill="1" applyBorder="1" applyAlignment="1" applyProtection="1">
      <alignment horizontal="left"/>
      <protection/>
    </xf>
    <xf numFmtId="0" fontId="24" fillId="25" borderId="30" xfId="72" applyFont="1" applyFill="1" applyBorder="1" applyAlignment="1">
      <alignment/>
      <protection/>
    </xf>
    <xf numFmtId="0" fontId="24" fillId="25" borderId="11" xfId="72" applyFont="1" applyFill="1" applyBorder="1" applyAlignment="1">
      <alignment/>
      <protection/>
    </xf>
    <xf numFmtId="0" fontId="24" fillId="25" borderId="31" xfId="72" applyFont="1" applyFill="1" applyBorder="1" applyAlignment="1">
      <alignment/>
      <protection/>
    </xf>
    <xf numFmtId="0" fontId="22" fillId="24" borderId="32" xfId="72" applyFont="1" applyFill="1" applyBorder="1" applyAlignment="1" applyProtection="1">
      <alignment horizontal="center"/>
      <protection/>
    </xf>
    <xf numFmtId="0" fontId="24" fillId="25" borderId="26" xfId="72" applyFont="1" applyFill="1" applyBorder="1" applyAlignment="1">
      <alignment/>
      <protection/>
    </xf>
    <xf numFmtId="0" fontId="24" fillId="25" borderId="0" xfId="72" applyFont="1" applyFill="1" applyBorder="1" applyAlignment="1">
      <alignment/>
      <protection/>
    </xf>
    <xf numFmtId="0" fontId="24" fillId="25" borderId="25" xfId="72" applyFont="1" applyFill="1" applyBorder="1" applyAlignment="1">
      <alignment/>
      <protection/>
    </xf>
    <xf numFmtId="0" fontId="26" fillId="24" borderId="33" xfId="72" applyFont="1" applyFill="1" applyBorder="1" applyAlignment="1" applyProtection="1">
      <alignment horizontal="left"/>
      <protection/>
    </xf>
    <xf numFmtId="0" fontId="26" fillId="24" borderId="34" xfId="72" applyFont="1" applyFill="1" applyBorder="1" applyAlignment="1" applyProtection="1">
      <alignment horizontal="left"/>
      <protection/>
    </xf>
    <xf numFmtId="0" fontId="26" fillId="24" borderId="34" xfId="72" applyFont="1" applyFill="1" applyBorder="1">
      <alignment/>
      <protection/>
    </xf>
    <xf numFmtId="0" fontId="26" fillId="24" borderId="35" xfId="72" applyFont="1" applyFill="1" applyBorder="1">
      <alignment/>
      <protection/>
    </xf>
    <xf numFmtId="49" fontId="26" fillId="24" borderId="26" xfId="72" applyNumberFormat="1" applyFont="1" applyFill="1" applyBorder="1">
      <alignment/>
      <protection/>
    </xf>
    <xf numFmtId="49" fontId="26" fillId="24" borderId="0" xfId="72" applyNumberFormat="1" applyFont="1" applyFill="1" applyBorder="1">
      <alignment/>
      <protection/>
    </xf>
    <xf numFmtId="0" fontId="26" fillId="24" borderId="0" xfId="72" applyFont="1" applyFill="1" applyBorder="1">
      <alignment/>
      <protection/>
    </xf>
    <xf numFmtId="0" fontId="26" fillId="24" borderId="25" xfId="72" applyFont="1" applyFill="1" applyBorder="1">
      <alignment/>
      <protection/>
    </xf>
    <xf numFmtId="0" fontId="23" fillId="24" borderId="22" xfId="72" applyFont="1" applyFill="1" applyBorder="1" applyAlignment="1">
      <alignment horizontal="center" vertical="top" wrapText="1"/>
      <protection/>
    </xf>
    <xf numFmtId="0" fontId="23" fillId="24" borderId="21" xfId="72" applyFont="1" applyFill="1" applyBorder="1" applyAlignment="1" applyProtection="1">
      <alignment horizontal="center" vertical="top"/>
      <protection/>
    </xf>
    <xf numFmtId="0" fontId="23" fillId="24" borderId="22" xfId="72" applyFont="1" applyFill="1" applyBorder="1" applyAlignment="1">
      <alignment horizontal="center" vertical="top"/>
      <protection/>
    </xf>
    <xf numFmtId="0" fontId="24" fillId="24" borderId="26" xfId="72" applyFont="1" applyFill="1" applyBorder="1" applyAlignment="1" applyProtection="1">
      <alignment horizontal="left"/>
      <protection/>
    </xf>
    <xf numFmtId="0" fontId="22" fillId="25" borderId="25" xfId="72" applyFont="1" applyFill="1" applyBorder="1" applyAlignment="1">
      <alignment horizontal="center"/>
      <protection/>
    </xf>
    <xf numFmtId="0" fontId="22" fillId="24" borderId="21" xfId="72" applyFont="1" applyFill="1" applyBorder="1" applyAlignment="1" applyProtection="1">
      <alignment horizontal="center"/>
      <protection/>
    </xf>
    <xf numFmtId="0" fontId="22" fillId="24" borderId="36" xfId="72" applyFont="1" applyFill="1" applyBorder="1" applyAlignment="1" applyProtection="1">
      <alignment horizontal="center"/>
      <protection/>
    </xf>
    <xf numFmtId="0" fontId="22" fillId="25" borderId="10" xfId="72" applyNumberFormat="1" applyFont="1" applyFill="1" applyBorder="1" applyAlignment="1" applyProtection="1">
      <alignment horizontal="center"/>
      <protection/>
    </xf>
    <xf numFmtId="172" fontId="22" fillId="25" borderId="10" xfId="72" applyNumberFormat="1" applyFont="1" applyFill="1" applyBorder="1" applyAlignment="1">
      <alignment horizontal="center"/>
      <protection/>
    </xf>
    <xf numFmtId="172" fontId="22" fillId="25" borderId="22" xfId="72" applyNumberFormat="1" applyFont="1" applyFill="1" applyBorder="1" applyAlignment="1">
      <alignment horizontal="center"/>
      <protection/>
    </xf>
    <xf numFmtId="1" fontId="22" fillId="26" borderId="20" xfId="72" applyNumberFormat="1" applyFont="1" applyFill="1" applyBorder="1" applyAlignment="1">
      <alignment horizontal="center"/>
      <protection/>
    </xf>
    <xf numFmtId="1" fontId="22" fillId="25" borderId="20" xfId="72" applyNumberFormat="1" applyFont="1" applyFill="1" applyBorder="1" applyAlignment="1">
      <alignment horizontal="center"/>
      <protection/>
    </xf>
    <xf numFmtId="0" fontId="24" fillId="24" borderId="22" xfId="72" applyFont="1" applyFill="1" applyBorder="1" applyAlignment="1">
      <alignment horizontal="center" vertical="top" wrapText="1"/>
      <protection/>
    </xf>
    <xf numFmtId="0" fontId="22" fillId="25" borderId="31" xfId="72" applyFont="1" applyFill="1" applyBorder="1">
      <alignment/>
      <protection/>
    </xf>
    <xf numFmtId="0" fontId="23" fillId="24" borderId="19" xfId="72" applyFont="1" applyFill="1" applyBorder="1" applyAlignment="1">
      <alignment horizontal="center"/>
      <protection/>
    </xf>
    <xf numFmtId="0" fontId="23" fillId="24" borderId="20" xfId="72" applyFont="1" applyFill="1" applyBorder="1" applyAlignment="1">
      <alignment horizontal="center"/>
      <protection/>
    </xf>
    <xf numFmtId="0" fontId="23" fillId="24" borderId="0" xfId="72" applyFont="1" applyFill="1" applyBorder="1" applyAlignment="1">
      <alignment horizontal="center"/>
      <protection/>
    </xf>
    <xf numFmtId="49" fontId="23" fillId="24" borderId="26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49" fontId="23" fillId="24" borderId="25" xfId="72" applyNumberFormat="1" applyFont="1" applyFill="1" applyBorder="1" applyAlignment="1" applyProtection="1">
      <alignment horizontal="center"/>
      <protection/>
    </xf>
    <xf numFmtId="0" fontId="23" fillId="24" borderId="25" xfId="72" applyFont="1" applyFill="1" applyBorder="1" applyAlignment="1">
      <alignment horizontal="center"/>
      <protection/>
    </xf>
    <xf numFmtId="0" fontId="23" fillId="24" borderId="26" xfId="72" applyFont="1" applyFill="1" applyBorder="1" applyAlignment="1" applyProtection="1">
      <alignment horizontal="center" vertical="top" wrapText="1"/>
      <protection/>
    </xf>
    <xf numFmtId="0" fontId="23" fillId="24" borderId="21" xfId="72" applyFont="1" applyFill="1" applyBorder="1" applyAlignment="1" applyProtection="1">
      <alignment horizontal="center" vertical="top" wrapText="1"/>
      <protection/>
    </xf>
    <xf numFmtId="49" fontId="23" fillId="24" borderId="33" xfId="72" applyNumberFormat="1" applyFont="1" applyFill="1" applyBorder="1" applyAlignment="1" applyProtection="1">
      <alignment horizontal="center"/>
      <protection/>
    </xf>
    <xf numFmtId="49" fontId="23" fillId="24" borderId="34" xfId="72" applyNumberFormat="1" applyFont="1" applyFill="1" applyBorder="1" applyAlignment="1" applyProtection="1">
      <alignment horizontal="center"/>
      <protection/>
    </xf>
    <xf numFmtId="49" fontId="23" fillId="24" borderId="35" xfId="72" applyNumberFormat="1" applyFont="1" applyFill="1" applyBorder="1" applyAlignment="1" applyProtection="1">
      <alignment horizontal="center"/>
      <protection/>
    </xf>
    <xf numFmtId="0" fontId="22" fillId="24" borderId="19" xfId="72" applyFont="1" applyFill="1" applyBorder="1" applyAlignment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2" fillId="24" borderId="20" xfId="72" applyFont="1" applyFill="1" applyBorder="1" applyAlignment="1">
      <alignment horizontal="center"/>
      <protection/>
    </xf>
    <xf numFmtId="0" fontId="24" fillId="24" borderId="30" xfId="72" applyFont="1" applyFill="1" applyBorder="1" applyAlignment="1" applyProtection="1">
      <alignment horizontal="center" vertical="top" wrapText="1"/>
      <protection/>
    </xf>
    <xf numFmtId="0" fontId="24" fillId="24" borderId="26" xfId="72" applyFont="1" applyFill="1" applyBorder="1" applyAlignment="1" applyProtection="1">
      <alignment horizontal="center" vertical="top" wrapText="1"/>
      <protection/>
    </xf>
    <xf numFmtId="0" fontId="24" fillId="24" borderId="21" xfId="72" applyFont="1" applyFill="1" applyBorder="1" applyAlignment="1" applyProtection="1">
      <alignment horizontal="center" vertical="top" wrapText="1"/>
      <protection/>
    </xf>
    <xf numFmtId="0" fontId="22" fillId="25" borderId="26" xfId="72" applyFont="1" applyFill="1" applyBorder="1" applyAlignment="1">
      <alignment wrapText="1"/>
      <protection/>
    </xf>
    <xf numFmtId="0" fontId="22" fillId="25" borderId="0" xfId="72" applyFont="1" applyFill="1" applyBorder="1" applyAlignment="1">
      <alignment wrapText="1"/>
      <protection/>
    </xf>
    <xf numFmtId="0" fontId="24" fillId="24" borderId="17" xfId="72" applyFont="1" applyFill="1" applyBorder="1" applyAlignment="1">
      <alignment horizontal="center"/>
      <protection/>
    </xf>
    <xf numFmtId="0" fontId="24" fillId="24" borderId="11" xfId="72" applyFont="1" applyFill="1" applyBorder="1" applyAlignment="1">
      <alignment horizontal="center"/>
      <protection/>
    </xf>
    <xf numFmtId="0" fontId="24" fillId="24" borderId="18" xfId="72" applyFont="1" applyFill="1" applyBorder="1" applyAlignment="1">
      <alignment horizontal="center"/>
      <protection/>
    </xf>
    <xf numFmtId="0" fontId="24" fillId="24" borderId="31" xfId="72" applyFont="1" applyFill="1" applyBorder="1" applyAlignment="1">
      <alignment horizontal="center"/>
      <protection/>
    </xf>
    <xf numFmtId="0" fontId="22" fillId="25" borderId="26" xfId="72" applyFont="1" applyFill="1" applyBorder="1" applyAlignment="1">
      <alignment horizontal="left" wrapText="1"/>
      <protection/>
    </xf>
    <xf numFmtId="0" fontId="22" fillId="25" borderId="0" xfId="72" applyFont="1" applyFill="1" applyBorder="1" applyAlignment="1">
      <alignment horizontal="left" wrapText="1"/>
      <protection/>
    </xf>
    <xf numFmtId="0" fontId="22" fillId="25" borderId="25" xfId="72" applyFont="1" applyFill="1" applyBorder="1" applyAlignment="1">
      <alignment horizontal="left" wrapText="1"/>
      <protection/>
    </xf>
    <xf numFmtId="0" fontId="22" fillId="25" borderId="27" xfId="72" applyFont="1" applyFill="1" applyBorder="1" applyAlignment="1">
      <alignment horizontal="center"/>
      <protection/>
    </xf>
    <xf numFmtId="0" fontId="22" fillId="25" borderId="28" xfId="72" applyFont="1" applyFill="1" applyBorder="1" applyAlignment="1">
      <alignment horizontal="center"/>
      <protection/>
    </xf>
    <xf numFmtId="0" fontId="22" fillId="25" borderId="29" xfId="72" applyFont="1" applyFill="1" applyBorder="1" applyAlignment="1">
      <alignment horizontal="center"/>
      <protection/>
    </xf>
    <xf numFmtId="0" fontId="24" fillId="24" borderId="17" xfId="72" applyFont="1" applyFill="1" applyBorder="1" applyAlignment="1" applyProtection="1">
      <alignment horizontal="center"/>
      <protection/>
    </xf>
    <xf numFmtId="0" fontId="24" fillId="24" borderId="11" xfId="72" applyFont="1" applyFill="1" applyBorder="1" applyAlignment="1" applyProtection="1">
      <alignment horizontal="center"/>
      <protection/>
    </xf>
    <xf numFmtId="0" fontId="24" fillId="24" borderId="18" xfId="72" applyFont="1" applyFill="1" applyBorder="1" applyAlignment="1" applyProtection="1">
      <alignment horizontal="center"/>
      <protection/>
    </xf>
    <xf numFmtId="0" fontId="23" fillId="24" borderId="17" xfId="72" applyFont="1" applyFill="1" applyBorder="1" applyAlignment="1">
      <alignment horizontal="center"/>
      <protection/>
    </xf>
    <xf numFmtId="0" fontId="23" fillId="24" borderId="11" xfId="72" applyFont="1" applyFill="1" applyBorder="1" applyAlignment="1">
      <alignment horizontal="center"/>
      <protection/>
    </xf>
    <xf numFmtId="0" fontId="23" fillId="24" borderId="18" xfId="72" applyFont="1" applyFill="1" applyBorder="1" applyAlignment="1">
      <alignment horizontal="center"/>
      <protection/>
    </xf>
    <xf numFmtId="0" fontId="23" fillId="24" borderId="13" xfId="72" applyFont="1" applyFill="1" applyBorder="1" applyAlignment="1">
      <alignment horizontal="center"/>
      <protection/>
    </xf>
    <xf numFmtId="0" fontId="23" fillId="24" borderId="10" xfId="72" applyFont="1" applyFill="1" applyBorder="1" applyAlignment="1">
      <alignment horizontal="center"/>
      <protection/>
    </xf>
    <xf numFmtId="0" fontId="23" fillId="24" borderId="14" xfId="72" applyFont="1" applyFill="1" applyBorder="1" applyAlignment="1">
      <alignment horizontal="center"/>
      <protection/>
    </xf>
    <xf numFmtId="49" fontId="23" fillId="24" borderId="37" xfId="72" applyNumberFormat="1" applyFont="1" applyFill="1" applyBorder="1" applyAlignment="1" applyProtection="1">
      <alignment horizontal="center" vertical="top" wrapText="1"/>
      <protection/>
    </xf>
    <xf numFmtId="49" fontId="23" fillId="24" borderId="38" xfId="72" applyNumberFormat="1" applyFont="1" applyFill="1" applyBorder="1" applyAlignment="1" applyProtection="1">
      <alignment horizontal="center" vertical="top"/>
      <protection/>
    </xf>
    <xf numFmtId="49" fontId="24" fillId="25" borderId="39" xfId="72" applyNumberFormat="1" applyFont="1" applyFill="1" applyBorder="1" applyAlignment="1">
      <alignment horizontal="center"/>
      <protection/>
    </xf>
    <xf numFmtId="0" fontId="22" fillId="26" borderId="39" xfId="72" applyNumberFormat="1" applyFont="1" applyFill="1" applyBorder="1" applyAlignment="1" applyProtection="1">
      <alignment horizontal="center"/>
      <protection/>
    </xf>
    <xf numFmtId="0" fontId="22" fillId="25" borderId="39" xfId="72" applyNumberFormat="1" applyFont="1" applyFill="1" applyBorder="1" applyAlignment="1" applyProtection="1">
      <alignment horizontal="center"/>
      <protection/>
    </xf>
    <xf numFmtId="0" fontId="22" fillId="26" borderId="39" xfId="72" applyNumberFormat="1" applyFont="1" applyFill="1" applyBorder="1" applyAlignment="1">
      <alignment horizontal="center"/>
      <protection/>
    </xf>
    <xf numFmtId="0" fontId="22" fillId="25" borderId="39" xfId="72" applyNumberFormat="1" applyFont="1" applyFill="1" applyBorder="1" applyAlignment="1">
      <alignment horizontal="center"/>
      <protection/>
    </xf>
    <xf numFmtId="1" fontId="22" fillId="25" borderId="39" xfId="72" applyNumberFormat="1" applyFont="1" applyFill="1" applyBorder="1" applyAlignment="1">
      <alignment horizontal="center"/>
      <protection/>
    </xf>
    <xf numFmtId="1" fontId="22" fillId="26" borderId="39" xfId="72" applyNumberFormat="1" applyFont="1" applyFill="1" applyBorder="1" applyAlignment="1">
      <alignment horizontal="center"/>
      <protection/>
    </xf>
    <xf numFmtId="0" fontId="22" fillId="25" borderId="38" xfId="72" applyNumberFormat="1" applyFont="1" applyFill="1" applyBorder="1" applyAlignment="1">
      <alignment horizontal="center"/>
      <protection/>
    </xf>
    <xf numFmtId="0" fontId="22" fillId="25" borderId="39" xfId="72" applyFont="1" applyFill="1" applyBorder="1" applyAlignment="1">
      <alignment horizontal="center"/>
      <protection/>
    </xf>
    <xf numFmtId="0" fontId="22" fillId="26" borderId="39" xfId="72" applyFont="1" applyFill="1" applyBorder="1" applyAlignment="1">
      <alignment horizontal="center"/>
      <protection/>
    </xf>
    <xf numFmtId="0" fontId="23" fillId="24" borderId="37" xfId="72" applyFont="1" applyFill="1" applyBorder="1" applyAlignment="1">
      <alignment horizontal="center" vertical="top" wrapText="1"/>
      <protection/>
    </xf>
    <xf numFmtId="0" fontId="23" fillId="24" borderId="38" xfId="72" applyFont="1" applyFill="1" applyBorder="1" applyAlignment="1">
      <alignment horizontal="center"/>
      <protection/>
    </xf>
    <xf numFmtId="0" fontId="22" fillId="26" borderId="39" xfId="72" applyFont="1" applyFill="1" applyBorder="1" applyAlignment="1" quotePrefix="1">
      <alignment horizontal="center"/>
      <protection/>
    </xf>
    <xf numFmtId="172" fontId="22" fillId="25" borderId="39" xfId="72" applyNumberFormat="1" applyFont="1" applyFill="1" applyBorder="1" applyAlignment="1">
      <alignment horizontal="center"/>
      <protection/>
    </xf>
    <xf numFmtId="172" fontId="22" fillId="26" borderId="39" xfId="72" applyNumberFormat="1" applyFont="1" applyFill="1" applyBorder="1" applyAlignment="1">
      <alignment horizontal="center"/>
      <protection/>
    </xf>
    <xf numFmtId="172" fontId="22" fillId="25" borderId="38" xfId="72" applyNumberFormat="1" applyFont="1" applyFill="1" applyBorder="1" applyAlignment="1">
      <alignment horizontal="center"/>
      <protection/>
    </xf>
    <xf numFmtId="0" fontId="23" fillId="24" borderId="10" xfId="72" applyFont="1" applyFill="1" applyBorder="1" applyAlignment="1" quotePrefix="1">
      <alignment horizontal="left"/>
      <protection/>
    </xf>
    <xf numFmtId="0" fontId="24" fillId="24" borderId="10" xfId="72" applyFont="1" applyFill="1" applyBorder="1" applyAlignment="1">
      <alignment horizontal="right"/>
      <protection/>
    </xf>
    <xf numFmtId="0" fontId="24" fillId="24" borderId="22" xfId="72" applyFont="1" applyFill="1" applyBorder="1" applyAlignment="1">
      <alignment horizontal="right"/>
      <protection/>
    </xf>
    <xf numFmtId="0" fontId="24" fillId="24" borderId="37" xfId="72" applyFont="1" applyFill="1" applyBorder="1" applyAlignment="1" applyProtection="1">
      <alignment horizontal="center"/>
      <protection/>
    </xf>
    <xf numFmtId="0" fontId="24" fillId="25" borderId="39" xfId="72" applyFont="1" applyFill="1" applyBorder="1" applyAlignment="1" applyProtection="1">
      <alignment horizontal="left"/>
      <protection/>
    </xf>
    <xf numFmtId="0" fontId="22" fillId="25" borderId="38" xfId="72" applyFont="1" applyFill="1" applyBorder="1" applyAlignment="1">
      <alignment horizontal="center"/>
      <protection/>
    </xf>
    <xf numFmtId="49" fontId="24" fillId="24" borderId="37" xfId="72" applyNumberFormat="1" applyFont="1" applyFill="1" applyBorder="1" applyAlignment="1" applyProtection="1">
      <alignment horizontal="center"/>
      <protection/>
    </xf>
    <xf numFmtId="0" fontId="22" fillId="25" borderId="38" xfId="72" applyNumberFormat="1" applyFont="1" applyFill="1" applyBorder="1" applyAlignment="1" applyProtection="1">
      <alignment horizontal="center"/>
      <protection/>
    </xf>
    <xf numFmtId="0" fontId="24" fillId="24" borderId="37" xfId="72" applyFont="1" applyFill="1" applyBorder="1" applyAlignment="1" applyProtection="1">
      <alignment horizontal="center" vertical="top" wrapText="1"/>
      <protection/>
    </xf>
    <xf numFmtId="49" fontId="24" fillId="24" borderId="37" xfId="72" applyNumberFormat="1" applyFont="1" applyFill="1" applyBorder="1" applyAlignment="1" applyProtection="1">
      <alignment horizontal="center" vertical="top" wrapText="1"/>
      <protection/>
    </xf>
    <xf numFmtId="49" fontId="24" fillId="24" borderId="37" xfId="72" applyNumberFormat="1" applyFont="1" applyFill="1" applyBorder="1" applyAlignment="1" applyProtection="1">
      <alignment horizontal="center" vertical="top"/>
      <protection/>
    </xf>
    <xf numFmtId="0" fontId="24" fillId="24" borderId="37" xfId="72" applyFont="1" applyFill="1" applyBorder="1" applyAlignment="1">
      <alignment horizontal="center"/>
      <protection/>
    </xf>
    <xf numFmtId="0" fontId="22" fillId="25" borderId="39" xfId="72" applyFont="1" applyFill="1" applyBorder="1">
      <alignment/>
      <protection/>
    </xf>
    <xf numFmtId="0" fontId="24" fillId="24" borderId="38" xfId="72" applyFont="1" applyFill="1" applyBorder="1" applyAlignment="1">
      <alignment horizontal="center" vertical="top" wrapText="1"/>
      <protection/>
    </xf>
    <xf numFmtId="0" fontId="24" fillId="24" borderId="13" xfId="72" applyFont="1" applyFill="1" applyBorder="1" applyAlignment="1">
      <alignment horizontal="center"/>
      <protection/>
    </xf>
    <xf numFmtId="0" fontId="24" fillId="24" borderId="10" xfId="72" applyFont="1" applyFill="1" applyBorder="1" applyAlignment="1">
      <alignment horizontal="center"/>
      <protection/>
    </xf>
    <xf numFmtId="0" fontId="24" fillId="24" borderId="14" xfId="72" applyFont="1" applyFill="1" applyBorder="1" applyAlignment="1">
      <alignment horizontal="center"/>
      <protection/>
    </xf>
    <xf numFmtId="0" fontId="24" fillId="24" borderId="13" xfId="72" applyFont="1" applyFill="1" applyBorder="1" applyAlignment="1" applyProtection="1">
      <alignment horizontal="center"/>
      <protection/>
    </xf>
    <xf numFmtId="0" fontId="24" fillId="24" borderId="10" xfId="72" applyFont="1" applyFill="1" applyBorder="1" applyAlignment="1" applyProtection="1">
      <alignment horizontal="center"/>
      <protection/>
    </xf>
    <xf numFmtId="0" fontId="24" fillId="24" borderId="14" xfId="72" applyFont="1" applyFill="1" applyBorder="1" applyAlignment="1" applyProtection="1">
      <alignment horizontal="center"/>
      <protection/>
    </xf>
    <xf numFmtId="0" fontId="22" fillId="24" borderId="13" xfId="72" applyFont="1" applyFill="1" applyBorder="1" applyAlignment="1">
      <alignment horizontal="center"/>
      <protection/>
    </xf>
    <xf numFmtId="49" fontId="24" fillId="24" borderId="37" xfId="72" applyNumberFormat="1" applyFont="1" applyFill="1" applyBorder="1" applyAlignment="1" applyProtection="1">
      <alignment horizontal="center" wrapText="1"/>
      <protection/>
    </xf>
    <xf numFmtId="49" fontId="24" fillId="25" borderId="40" xfId="72" applyNumberFormat="1" applyFont="1" applyFill="1" applyBorder="1" applyAlignment="1">
      <alignment horizontal="center"/>
      <protection/>
    </xf>
    <xf numFmtId="0" fontId="22" fillId="26" borderId="39" xfId="72" applyFont="1" applyFill="1" applyBorder="1" applyAlignment="1">
      <alignment/>
      <protection/>
    </xf>
    <xf numFmtId="0" fontId="22" fillId="25" borderId="39" xfId="72" applyFont="1" applyFill="1" applyBorder="1" applyAlignment="1">
      <alignment/>
      <protection/>
    </xf>
    <xf numFmtId="0" fontId="22" fillId="25" borderId="38" xfId="72" applyFont="1" applyFill="1" applyBorder="1" applyAlignment="1">
      <alignment/>
      <protection/>
    </xf>
    <xf numFmtId="0" fontId="22" fillId="25" borderId="40" xfId="72" applyFont="1" applyFill="1" applyBorder="1">
      <alignment/>
      <protection/>
    </xf>
    <xf numFmtId="0" fontId="22" fillId="24" borderId="22" xfId="72" applyFont="1" applyFill="1" applyBorder="1" applyAlignment="1">
      <alignment horizontal="center"/>
      <protection/>
    </xf>
    <xf numFmtId="49" fontId="24" fillId="24" borderId="41" xfId="72" applyNumberFormat="1" applyFont="1" applyFill="1" applyBorder="1" applyAlignment="1" applyProtection="1">
      <alignment horizontal="center" wrapText="1"/>
      <protection/>
    </xf>
    <xf numFmtId="0" fontId="24" fillId="24" borderId="41" xfId="72" applyFont="1" applyFill="1" applyBorder="1" applyAlignment="1">
      <alignment horizontal="center"/>
      <protection/>
    </xf>
    <xf numFmtId="0" fontId="22" fillId="25" borderId="42" xfId="72" applyFont="1" applyFill="1" applyBorder="1" applyAlignment="1">
      <alignment horizontal="center"/>
      <protection/>
    </xf>
    <xf numFmtId="172" fontId="22" fillId="26" borderId="43" xfId="72" applyNumberFormat="1" applyFont="1" applyFill="1" applyBorder="1" applyAlignment="1">
      <alignment horizontal="center"/>
      <protection/>
    </xf>
    <xf numFmtId="172" fontId="22" fillId="25" borderId="43" xfId="72" applyNumberFormat="1" applyFont="1" applyFill="1" applyBorder="1" applyAlignment="1">
      <alignment horizontal="center"/>
      <protection/>
    </xf>
    <xf numFmtId="172" fontId="22" fillId="25" borderId="44" xfId="72" applyNumberFormat="1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6"/>
  <sheetViews>
    <sheetView showGridLines="0" view="pageBreakPreview" zoomScaleSheetLayoutView="100" zoomScalePageLayoutView="0" workbookViewId="0" topLeftCell="A1">
      <selection activeCell="M27" sqref="M27"/>
    </sheetView>
  </sheetViews>
  <sheetFormatPr defaultColWidth="9.57421875" defaultRowHeight="15"/>
  <cols>
    <col min="1" max="1" width="10.28125" style="1" customWidth="1"/>
    <col min="2" max="2" width="12.28125" style="1" customWidth="1"/>
    <col min="3" max="3" width="8.57421875" style="1" customWidth="1"/>
    <col min="4" max="4" width="10.140625" style="1" customWidth="1"/>
    <col min="5" max="5" width="7.421875" style="1" customWidth="1"/>
    <col min="6" max="6" width="12.28125" style="1" customWidth="1"/>
    <col min="7" max="7" width="10.7109375" style="1" customWidth="1"/>
    <col min="8" max="8" width="14.57421875" style="1" customWidth="1"/>
    <col min="9" max="9" width="15.28125" style="1" customWidth="1"/>
    <col min="10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1:9" ht="15.75">
      <c r="A1" s="60"/>
      <c r="B1" s="61"/>
      <c r="C1" s="62"/>
      <c r="D1" s="62"/>
      <c r="E1" s="62"/>
      <c r="F1" s="62"/>
      <c r="G1" s="62"/>
      <c r="H1" s="62"/>
      <c r="I1" s="63"/>
    </row>
    <row r="2" spans="1:9" ht="15.75">
      <c r="A2" s="85" t="s">
        <v>0</v>
      </c>
      <c r="B2" s="86"/>
      <c r="C2" s="86"/>
      <c r="D2" s="86"/>
      <c r="E2" s="86"/>
      <c r="F2" s="86"/>
      <c r="G2" s="86"/>
      <c r="H2" s="86"/>
      <c r="I2" s="87"/>
    </row>
    <row r="3" spans="1:9" ht="15.75">
      <c r="A3" s="64"/>
      <c r="B3" s="65"/>
      <c r="C3" s="65"/>
      <c r="D3" s="65"/>
      <c r="E3" s="65"/>
      <c r="F3" s="65"/>
      <c r="G3" s="66"/>
      <c r="H3" s="66"/>
      <c r="I3" s="67"/>
    </row>
    <row r="4" spans="1:9" ht="15.75">
      <c r="A4" s="85" t="s">
        <v>1</v>
      </c>
      <c r="B4" s="86"/>
      <c r="C4" s="86"/>
      <c r="D4" s="86"/>
      <c r="E4" s="86"/>
      <c r="F4" s="86"/>
      <c r="G4" s="86"/>
      <c r="H4" s="86"/>
      <c r="I4" s="87"/>
    </row>
    <row r="5" spans="1:9" ht="15" customHeight="1">
      <c r="A5" s="36"/>
      <c r="B5" s="12"/>
      <c r="C5" s="12"/>
      <c r="D5" s="12"/>
      <c r="E5" s="12"/>
      <c r="F5" s="12"/>
      <c r="G5" s="12"/>
      <c r="H5" s="140" t="s">
        <v>53</v>
      </c>
      <c r="I5" s="141"/>
    </row>
    <row r="6" spans="1:9" ht="15.75">
      <c r="A6" s="89" t="s">
        <v>2</v>
      </c>
      <c r="B6" s="115" t="s">
        <v>46</v>
      </c>
      <c r="C6" s="116"/>
      <c r="D6" s="116"/>
      <c r="E6" s="117"/>
      <c r="F6" s="82" t="s">
        <v>47</v>
      </c>
      <c r="G6" s="83"/>
      <c r="H6" s="84" t="s">
        <v>48</v>
      </c>
      <c r="I6" s="88"/>
    </row>
    <row r="7" spans="1:9" ht="15.75">
      <c r="A7" s="89"/>
      <c r="B7" s="118"/>
      <c r="C7" s="119"/>
      <c r="D7" s="119"/>
      <c r="E7" s="120"/>
      <c r="F7" s="82"/>
      <c r="G7" s="83"/>
      <c r="H7" s="84"/>
      <c r="I7" s="88"/>
    </row>
    <row r="8" spans="1:9" ht="14.25" customHeight="1">
      <c r="A8" s="90"/>
      <c r="B8" s="121" t="s">
        <v>3</v>
      </c>
      <c r="C8" s="121" t="s">
        <v>4</v>
      </c>
      <c r="D8" s="121" t="s">
        <v>5</v>
      </c>
      <c r="E8" s="2" t="s">
        <v>6</v>
      </c>
      <c r="F8" s="133" t="s">
        <v>3</v>
      </c>
      <c r="G8" s="3" t="s">
        <v>4</v>
      </c>
      <c r="H8" s="133" t="s">
        <v>7</v>
      </c>
      <c r="I8" s="68" t="s">
        <v>8</v>
      </c>
    </row>
    <row r="9" spans="1:9" ht="15.75">
      <c r="A9" s="69" t="s">
        <v>9</v>
      </c>
      <c r="B9" s="122" t="s">
        <v>10</v>
      </c>
      <c r="C9" s="122" t="s">
        <v>11</v>
      </c>
      <c r="D9" s="122" t="s">
        <v>12</v>
      </c>
      <c r="E9" s="2" t="s">
        <v>13</v>
      </c>
      <c r="F9" s="134">
        <v>6</v>
      </c>
      <c r="G9" s="139" t="s">
        <v>14</v>
      </c>
      <c r="H9" s="134">
        <v>8</v>
      </c>
      <c r="I9" s="70">
        <v>9</v>
      </c>
    </row>
    <row r="10" spans="1:9" ht="12.75">
      <c r="A10" s="71"/>
      <c r="B10" s="123"/>
      <c r="C10" s="123"/>
      <c r="D10" s="123"/>
      <c r="E10" s="4"/>
      <c r="F10" s="131"/>
      <c r="G10" s="43"/>
      <c r="H10" s="131"/>
      <c r="I10" s="72"/>
    </row>
    <row r="11" spans="1:9" s="8" customFormat="1" ht="12.75">
      <c r="A11" s="51" t="s">
        <v>15</v>
      </c>
      <c r="B11" s="124">
        <v>35696</v>
      </c>
      <c r="C11" s="124">
        <v>31764</v>
      </c>
      <c r="D11" s="124">
        <v>845</v>
      </c>
      <c r="E11" s="9">
        <f aca="true" t="shared" si="0" ref="E11:E19">SUM(B11:D11)</f>
        <v>68305</v>
      </c>
      <c r="F11" s="135" t="s">
        <v>42</v>
      </c>
      <c r="G11" s="10" t="s">
        <v>42</v>
      </c>
      <c r="H11" s="137">
        <f aca="true" t="shared" si="1" ref="H11:H21">B11/E11*100</f>
        <v>52.25971744381817</v>
      </c>
      <c r="I11" s="40">
        <f aca="true" t="shared" si="2" ref="I11:I22">C11/E11*100</f>
        <v>46.50318424712685</v>
      </c>
    </row>
    <row r="12" spans="1:9" ht="12.75">
      <c r="A12" s="51" t="s">
        <v>16</v>
      </c>
      <c r="B12" s="125">
        <v>36609</v>
      </c>
      <c r="C12" s="125">
        <v>32004</v>
      </c>
      <c r="D12" s="125">
        <v>585</v>
      </c>
      <c r="E12" s="5">
        <f t="shared" si="0"/>
        <v>69198</v>
      </c>
      <c r="F12" s="136">
        <f aca="true" t="shared" si="3" ref="F12:G19">(B12/B11-1)*100</f>
        <v>2.5577095472882005</v>
      </c>
      <c r="G12" s="7">
        <f t="shared" si="3"/>
        <v>0.7555723460521246</v>
      </c>
      <c r="H12" s="136">
        <f t="shared" si="1"/>
        <v>52.90470822856152</v>
      </c>
      <c r="I12" s="41">
        <f t="shared" si="2"/>
        <v>46.24989161536461</v>
      </c>
    </row>
    <row r="13" spans="1:9" s="8" customFormat="1" ht="12.75">
      <c r="A13" s="51" t="s">
        <v>17</v>
      </c>
      <c r="B13" s="124">
        <v>46172</v>
      </c>
      <c r="C13" s="124">
        <v>36866</v>
      </c>
      <c r="D13" s="124">
        <v>50</v>
      </c>
      <c r="E13" s="9">
        <f t="shared" si="0"/>
        <v>83088</v>
      </c>
      <c r="F13" s="137">
        <f t="shared" si="3"/>
        <v>26.121991859925163</v>
      </c>
      <c r="G13" s="11">
        <f t="shared" si="3"/>
        <v>15.191851018622682</v>
      </c>
      <c r="H13" s="137">
        <f t="shared" si="1"/>
        <v>55.569998074330826</v>
      </c>
      <c r="I13" s="40">
        <f t="shared" si="2"/>
        <v>44.36982476410552</v>
      </c>
    </row>
    <row r="14" spans="1:9" ht="12.75">
      <c r="A14" s="51" t="s">
        <v>18</v>
      </c>
      <c r="B14" s="125">
        <v>63562</v>
      </c>
      <c r="C14" s="125">
        <v>41387</v>
      </c>
      <c r="D14" s="125">
        <v>140</v>
      </c>
      <c r="E14" s="5">
        <f t="shared" si="0"/>
        <v>105089</v>
      </c>
      <c r="F14" s="136">
        <f t="shared" si="3"/>
        <v>37.663519015853765</v>
      </c>
      <c r="G14" s="7">
        <f t="shared" si="3"/>
        <v>12.263332067487664</v>
      </c>
      <c r="H14" s="136">
        <f t="shared" si="1"/>
        <v>60.48397072957208</v>
      </c>
      <c r="I14" s="41">
        <f t="shared" si="2"/>
        <v>39.382808857254325</v>
      </c>
    </row>
    <row r="15" spans="1:9" s="8" customFormat="1" ht="12.75">
      <c r="A15" s="51" t="s">
        <v>19</v>
      </c>
      <c r="B15" s="126">
        <v>82680</v>
      </c>
      <c r="C15" s="126">
        <v>49268</v>
      </c>
      <c r="D15" s="126">
        <v>823</v>
      </c>
      <c r="E15" s="9">
        <f t="shared" si="0"/>
        <v>132771</v>
      </c>
      <c r="F15" s="137">
        <f t="shared" si="3"/>
        <v>30.07771939208961</v>
      </c>
      <c r="G15" s="11">
        <f t="shared" si="3"/>
        <v>19.042211322395918</v>
      </c>
      <c r="H15" s="137">
        <f t="shared" si="1"/>
        <v>62.27263483742684</v>
      </c>
      <c r="I15" s="40">
        <f t="shared" si="2"/>
        <v>37.107500884982414</v>
      </c>
    </row>
    <row r="16" spans="1:9" ht="12" customHeight="1">
      <c r="A16" s="51" t="s">
        <v>20</v>
      </c>
      <c r="B16" s="127">
        <v>101277</v>
      </c>
      <c r="C16" s="127">
        <v>63689</v>
      </c>
      <c r="D16" s="127">
        <v>250</v>
      </c>
      <c r="E16" s="5">
        <f t="shared" si="0"/>
        <v>165216</v>
      </c>
      <c r="F16" s="136">
        <f t="shared" si="3"/>
        <v>22.492743105950662</v>
      </c>
      <c r="G16" s="7">
        <f t="shared" si="3"/>
        <v>29.270520418933188</v>
      </c>
      <c r="H16" s="136">
        <f t="shared" si="1"/>
        <v>61.299753050552006</v>
      </c>
      <c r="I16" s="41">
        <f t="shared" si="2"/>
        <v>38.54892988572535</v>
      </c>
    </row>
    <row r="17" spans="1:9" s="8" customFormat="1" ht="12.75">
      <c r="A17" s="51" t="s">
        <v>21</v>
      </c>
      <c r="B17" s="126">
        <v>144318</v>
      </c>
      <c r="C17" s="126">
        <v>85623</v>
      </c>
      <c r="D17" s="126">
        <v>240</v>
      </c>
      <c r="E17" s="9">
        <f t="shared" si="0"/>
        <v>230181</v>
      </c>
      <c r="F17" s="137">
        <f t="shared" si="3"/>
        <v>42.498296750496166</v>
      </c>
      <c r="G17" s="11">
        <f t="shared" si="3"/>
        <v>34.439228124165865</v>
      </c>
      <c r="H17" s="137">
        <f t="shared" si="1"/>
        <v>62.69761622375435</v>
      </c>
      <c r="I17" s="40">
        <f t="shared" si="2"/>
        <v>37.19811800278911</v>
      </c>
    </row>
    <row r="18" spans="1:9" ht="12.75">
      <c r="A18" s="51" t="s">
        <v>32</v>
      </c>
      <c r="B18" s="127">
        <v>193561</v>
      </c>
      <c r="C18" s="127">
        <v>120429</v>
      </c>
      <c r="D18" s="127">
        <v>340</v>
      </c>
      <c r="E18" s="5">
        <f t="shared" si="0"/>
        <v>314330</v>
      </c>
      <c r="F18" s="136">
        <f t="shared" si="3"/>
        <v>34.12117684557714</v>
      </c>
      <c r="G18" s="7">
        <f t="shared" si="3"/>
        <v>40.650292561578084</v>
      </c>
      <c r="H18" s="136">
        <f t="shared" si="1"/>
        <v>61.57891388031687</v>
      </c>
      <c r="I18" s="41">
        <f t="shared" si="2"/>
        <v>38.31291954315528</v>
      </c>
    </row>
    <row r="19" spans="1:9" s="8" customFormat="1" ht="12.75">
      <c r="A19" s="51" t="s">
        <v>33</v>
      </c>
      <c r="B19" s="126">
        <v>213395</v>
      </c>
      <c r="C19" s="126">
        <v>120034</v>
      </c>
      <c r="D19" s="126">
        <v>389</v>
      </c>
      <c r="E19" s="9">
        <f t="shared" si="0"/>
        <v>333818</v>
      </c>
      <c r="F19" s="137">
        <f t="shared" si="3"/>
        <v>10.24689891042101</v>
      </c>
      <c r="G19" s="11">
        <f t="shared" si="3"/>
        <v>-0.3279940878027743</v>
      </c>
      <c r="H19" s="137">
        <f t="shared" si="1"/>
        <v>63.92555224703281</v>
      </c>
      <c r="I19" s="40">
        <f t="shared" si="2"/>
        <v>35.957917188408054</v>
      </c>
    </row>
    <row r="20" spans="1:9" ht="12.75">
      <c r="A20" s="51" t="s">
        <v>43</v>
      </c>
      <c r="B20" s="127">
        <v>244725</v>
      </c>
      <c r="C20" s="127">
        <v>132833</v>
      </c>
      <c r="D20" s="127">
        <v>505</v>
      </c>
      <c r="E20" s="5">
        <v>378063</v>
      </c>
      <c r="F20" s="136">
        <f aca="true" t="shared" si="4" ref="F20:G22">(B20/B19-1)*100</f>
        <v>14.68169357295157</v>
      </c>
      <c r="G20" s="7">
        <f t="shared" si="4"/>
        <v>10.662812203209082</v>
      </c>
      <c r="H20" s="136">
        <f t="shared" si="1"/>
        <v>64.73127494623911</v>
      </c>
      <c r="I20" s="41">
        <f t="shared" si="2"/>
        <v>35.1351494327665</v>
      </c>
    </row>
    <row r="21" spans="1:9" ht="12.75">
      <c r="A21" s="51" t="s">
        <v>50</v>
      </c>
      <c r="B21" s="126">
        <v>298688</v>
      </c>
      <c r="C21" s="126">
        <v>147560</v>
      </c>
      <c r="D21" s="126">
        <v>687</v>
      </c>
      <c r="E21" s="9">
        <v>446935</v>
      </c>
      <c r="F21" s="137">
        <f t="shared" si="4"/>
        <v>22.05046480743691</v>
      </c>
      <c r="G21" s="11">
        <f t="shared" si="4"/>
        <v>11.086853417448971</v>
      </c>
      <c r="H21" s="137">
        <f t="shared" si="1"/>
        <v>66.83029970801122</v>
      </c>
      <c r="I21" s="40">
        <f t="shared" si="2"/>
        <v>33.01598666472753</v>
      </c>
    </row>
    <row r="22" spans="1:9" ht="12.75">
      <c r="A22" s="51" t="s">
        <v>52</v>
      </c>
      <c r="B22" s="128">
        <v>323224</v>
      </c>
      <c r="C22" s="131">
        <v>170788</v>
      </c>
      <c r="D22" s="131">
        <v>787</v>
      </c>
      <c r="E22" s="49">
        <v>493959</v>
      </c>
      <c r="F22" s="136">
        <f t="shared" si="4"/>
        <v>8.214591814870364</v>
      </c>
      <c r="G22" s="7">
        <f t="shared" si="4"/>
        <v>15.741393331526154</v>
      </c>
      <c r="H22" s="136">
        <f>B22/E22*100</f>
        <v>65.43539038665152</v>
      </c>
      <c r="I22" s="41">
        <f t="shared" si="2"/>
        <v>34.57533924880405</v>
      </c>
    </row>
    <row r="23" spans="1:9" ht="12.75">
      <c r="A23" s="51" t="s">
        <v>56</v>
      </c>
      <c r="B23" s="129">
        <v>356326</v>
      </c>
      <c r="C23" s="132">
        <v>201795</v>
      </c>
      <c r="D23" s="132">
        <v>844</v>
      </c>
      <c r="E23" s="48">
        <v>558965</v>
      </c>
      <c r="F23" s="137">
        <v>10.241194960770251</v>
      </c>
      <c r="G23" s="11">
        <v>18.15525680961192</v>
      </c>
      <c r="H23" s="137">
        <v>63.74746182676911</v>
      </c>
      <c r="I23" s="40">
        <v>36.10154481944308</v>
      </c>
    </row>
    <row r="24" spans="1:9" s="8" customFormat="1" ht="12.75">
      <c r="A24" s="73" t="s">
        <v>57</v>
      </c>
      <c r="B24" s="130">
        <v>394677</v>
      </c>
      <c r="C24" s="130">
        <v>242907</v>
      </c>
      <c r="D24" s="130">
        <v>1007</v>
      </c>
      <c r="E24" s="75">
        <v>638591</v>
      </c>
      <c r="F24" s="138">
        <v>10.8</v>
      </c>
      <c r="G24" s="76">
        <v>20.4</v>
      </c>
      <c r="H24" s="138">
        <v>61.8</v>
      </c>
      <c r="I24" s="77">
        <v>38</v>
      </c>
    </row>
    <row r="25" spans="1:9" ht="12.75" customHeight="1">
      <c r="A25" s="57" t="s">
        <v>51</v>
      </c>
      <c r="B25" s="58"/>
      <c r="C25" s="58"/>
      <c r="D25" s="58"/>
      <c r="E25" s="58"/>
      <c r="F25" s="58"/>
      <c r="G25" s="58"/>
      <c r="H25" s="58"/>
      <c r="I25" s="59"/>
    </row>
    <row r="26" spans="1:9" ht="12.75" customHeight="1" thickBot="1">
      <c r="A26" s="45" t="s">
        <v>22</v>
      </c>
      <c r="B26" s="46"/>
      <c r="C26" s="46"/>
      <c r="D26" s="46"/>
      <c r="E26" s="46"/>
      <c r="F26" s="46"/>
      <c r="G26" s="46"/>
      <c r="H26" s="46"/>
      <c r="I26" s="47"/>
    </row>
    <row r="27" ht="26.25" customHeight="1"/>
    <row r="32" ht="26.25" customHeight="1"/>
    <row r="33" ht="26.25" customHeight="1"/>
    <row r="34" s="8" customFormat="1" ht="26.25" customHeight="1"/>
    <row r="35" ht="26.25" customHeight="1"/>
    <row r="36" s="8" customFormat="1" ht="12.75"/>
    <row r="38" s="8" customFormat="1" ht="12.75"/>
    <row r="40" s="8" customFormat="1" ht="12.75"/>
    <row r="42" s="8" customFormat="1" ht="12.75"/>
    <row r="44" s="8" customFormat="1" ht="12.75"/>
    <row r="47" ht="12.75" customHeight="1"/>
    <row r="48" ht="12.75" customHeight="1"/>
    <row r="55" ht="4.5" customHeight="1"/>
    <row r="56" s="8" customFormat="1" ht="17.25" customHeight="1"/>
    <row r="58" s="8" customFormat="1" ht="12.75"/>
    <row r="60" s="8" customFormat="1" ht="12.75"/>
    <row r="62" s="8" customFormat="1" ht="12.75"/>
    <row r="64" s="8" customFormat="1" ht="12.75"/>
    <row r="66" s="8" customFormat="1" ht="15" customHeight="1"/>
    <row r="70" ht="12.75" customHeight="1"/>
    <row r="71" ht="12.75" customHeight="1"/>
  </sheetData>
  <sheetProtection/>
  <mergeCells count="10">
    <mergeCell ref="F7:G7"/>
    <mergeCell ref="B7:E7"/>
    <mergeCell ref="A2:I2"/>
    <mergeCell ref="A4:I4"/>
    <mergeCell ref="F6:G6"/>
    <mergeCell ref="H7:I7"/>
    <mergeCell ref="B6:E6"/>
    <mergeCell ref="A6:A8"/>
    <mergeCell ref="H5:I5"/>
    <mergeCell ref="H6:I6"/>
  </mergeCells>
  <printOptions horizontalCentered="1"/>
  <pageMargins left="0.4724409448818898" right="0.2362204724409449" top="0.2362204724409449" bottom="0.1968503937007874" header="0" footer="0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7" sqref="K7"/>
    </sheetView>
  </sheetViews>
  <sheetFormatPr defaultColWidth="9.140625" defaultRowHeight="15"/>
  <cols>
    <col min="9" max="9" width="11.8515625" style="0" customWidth="1"/>
  </cols>
  <sheetData>
    <row r="1" spans="1:9" ht="15.75">
      <c r="A1" s="91" t="s">
        <v>0</v>
      </c>
      <c r="B1" s="92"/>
      <c r="C1" s="92"/>
      <c r="D1" s="92"/>
      <c r="E1" s="92"/>
      <c r="F1" s="92"/>
      <c r="G1" s="92"/>
      <c r="H1" s="92"/>
      <c r="I1" s="93"/>
    </row>
    <row r="2" spans="1:9" ht="15.75">
      <c r="A2" s="85" t="s">
        <v>23</v>
      </c>
      <c r="B2" s="86"/>
      <c r="C2" s="86"/>
      <c r="D2" s="86"/>
      <c r="E2" s="86"/>
      <c r="F2" s="86"/>
      <c r="G2" s="86"/>
      <c r="H2" s="86"/>
      <c r="I2" s="87"/>
    </row>
    <row r="3" spans="1:9" ht="15">
      <c r="A3" s="42"/>
      <c r="B3" s="12"/>
      <c r="C3" s="13"/>
      <c r="D3" s="13"/>
      <c r="E3" s="12"/>
      <c r="F3" s="14"/>
      <c r="G3" s="12"/>
      <c r="H3" s="12"/>
      <c r="I3" s="37" t="s">
        <v>54</v>
      </c>
    </row>
    <row r="4" spans="1:9" ht="15">
      <c r="A4" s="97" t="s">
        <v>24</v>
      </c>
      <c r="B4" s="102" t="s">
        <v>46</v>
      </c>
      <c r="C4" s="103"/>
      <c r="D4" s="103"/>
      <c r="E4" s="103"/>
      <c r="F4" s="104"/>
      <c r="G4" s="102" t="s">
        <v>49</v>
      </c>
      <c r="H4" s="103"/>
      <c r="I4" s="104"/>
    </row>
    <row r="5" spans="1:9" ht="15">
      <c r="A5" s="98"/>
      <c r="B5" s="94"/>
      <c r="C5" s="95"/>
      <c r="D5" s="95"/>
      <c r="E5" s="95"/>
      <c r="F5" s="96"/>
      <c r="G5" s="153"/>
      <c r="H5" s="154"/>
      <c r="I5" s="155"/>
    </row>
    <row r="6" spans="1:9" ht="25.5">
      <c r="A6" s="99"/>
      <c r="B6" s="147" t="s">
        <v>25</v>
      </c>
      <c r="C6" s="148" t="s">
        <v>26</v>
      </c>
      <c r="D6" s="148" t="s">
        <v>27</v>
      </c>
      <c r="E6" s="148" t="s">
        <v>28</v>
      </c>
      <c r="F6" s="149" t="s">
        <v>6</v>
      </c>
      <c r="G6" s="152" t="s">
        <v>29</v>
      </c>
      <c r="H6" s="152" t="s">
        <v>26</v>
      </c>
      <c r="I6" s="80" t="s">
        <v>27</v>
      </c>
    </row>
    <row r="7" spans="1:9" ht="15">
      <c r="A7" s="38" t="s">
        <v>9</v>
      </c>
      <c r="B7" s="142">
        <v>2</v>
      </c>
      <c r="C7" s="145" t="s">
        <v>11</v>
      </c>
      <c r="D7" s="145" t="s">
        <v>12</v>
      </c>
      <c r="E7" s="145" t="s">
        <v>13</v>
      </c>
      <c r="F7" s="145" t="s">
        <v>30</v>
      </c>
      <c r="G7" s="150">
        <v>7</v>
      </c>
      <c r="H7" s="150">
        <v>8</v>
      </c>
      <c r="I7" s="39">
        <v>9</v>
      </c>
    </row>
    <row r="8" spans="1:9" ht="15">
      <c r="A8" s="50"/>
      <c r="B8" s="143"/>
      <c r="C8" s="123"/>
      <c r="D8" s="123"/>
      <c r="E8" s="123"/>
      <c r="F8" s="123"/>
      <c r="G8" s="151"/>
      <c r="H8" s="151"/>
      <c r="I8" s="81"/>
    </row>
    <row r="9" spans="1:9" ht="15">
      <c r="A9" s="51" t="s">
        <v>15</v>
      </c>
      <c r="B9" s="132">
        <v>47542</v>
      </c>
      <c r="C9" s="132">
        <v>68526</v>
      </c>
      <c r="D9" s="132">
        <v>2613</v>
      </c>
      <c r="E9" s="132">
        <v>1133</v>
      </c>
      <c r="F9" s="124">
        <f aca="true" t="shared" si="0" ref="F9:F19">SUM(B9:E9)</f>
        <v>119814</v>
      </c>
      <c r="G9" s="137">
        <f aca="true" t="shared" si="1" ref="G9:G19">B9/F9*100</f>
        <v>39.67983708080859</v>
      </c>
      <c r="H9" s="137">
        <f aca="true" t="shared" si="2" ref="H9:H19">C9/F9*100</f>
        <v>57.1936501577445</v>
      </c>
      <c r="I9" s="40">
        <f aca="true" t="shared" si="3" ref="I9:I19">D9/F9*100</f>
        <v>2.180880364565076</v>
      </c>
    </row>
    <row r="10" spans="1:9" ht="15">
      <c r="A10" s="51" t="s">
        <v>16</v>
      </c>
      <c r="B10" s="131">
        <v>40268</v>
      </c>
      <c r="C10" s="131">
        <v>72555</v>
      </c>
      <c r="D10" s="131">
        <v>3302</v>
      </c>
      <c r="E10" s="131">
        <v>1193</v>
      </c>
      <c r="F10" s="125">
        <f t="shared" si="0"/>
        <v>117318</v>
      </c>
      <c r="G10" s="136">
        <f t="shared" si="1"/>
        <v>34.32380367888985</v>
      </c>
      <c r="H10" s="136">
        <f t="shared" si="2"/>
        <v>61.84472970899606</v>
      </c>
      <c r="I10" s="41">
        <f t="shared" si="3"/>
        <v>2.8145723588878093</v>
      </c>
    </row>
    <row r="11" spans="1:9" ht="15">
      <c r="A11" s="51" t="s">
        <v>17</v>
      </c>
      <c r="B11" s="132">
        <v>44852</v>
      </c>
      <c r="C11" s="132">
        <v>82310</v>
      </c>
      <c r="D11" s="132">
        <v>4122</v>
      </c>
      <c r="E11" s="132">
        <v>1324</v>
      </c>
      <c r="F11" s="124">
        <f t="shared" si="0"/>
        <v>132608</v>
      </c>
      <c r="G11" s="137">
        <f t="shared" si="1"/>
        <v>33.82299710424711</v>
      </c>
      <c r="H11" s="137">
        <f t="shared" si="2"/>
        <v>62.07016167953668</v>
      </c>
      <c r="I11" s="40">
        <f t="shared" si="3"/>
        <v>3.108409749034749</v>
      </c>
    </row>
    <row r="12" spans="1:9" ht="15">
      <c r="A12" s="51" t="s">
        <v>18</v>
      </c>
      <c r="B12" s="131">
        <v>48629</v>
      </c>
      <c r="C12" s="131">
        <v>90774</v>
      </c>
      <c r="D12" s="131">
        <v>7891</v>
      </c>
      <c r="E12" s="131">
        <v>1314</v>
      </c>
      <c r="F12" s="125">
        <f t="shared" si="0"/>
        <v>148608</v>
      </c>
      <c r="G12" s="136">
        <f t="shared" si="1"/>
        <v>32.72300279931094</v>
      </c>
      <c r="H12" s="136">
        <f t="shared" si="2"/>
        <v>61.082848837209305</v>
      </c>
      <c r="I12" s="41">
        <f t="shared" si="3"/>
        <v>5.30994293712317</v>
      </c>
    </row>
    <row r="13" spans="1:9" ht="15">
      <c r="A13" s="51" t="s">
        <v>31</v>
      </c>
      <c r="B13" s="132">
        <v>57611</v>
      </c>
      <c r="C13" s="132">
        <v>99125</v>
      </c>
      <c r="D13" s="132">
        <v>14200</v>
      </c>
      <c r="E13" s="132" t="s">
        <v>42</v>
      </c>
      <c r="F13" s="124">
        <f t="shared" si="0"/>
        <v>170936</v>
      </c>
      <c r="G13" s="137">
        <f t="shared" si="1"/>
        <v>33.70325735947957</v>
      </c>
      <c r="H13" s="137">
        <f t="shared" si="2"/>
        <v>57.98953994477465</v>
      </c>
      <c r="I13" s="40">
        <f t="shared" si="3"/>
        <v>8.307202695745776</v>
      </c>
    </row>
    <row r="14" spans="1:9" ht="15">
      <c r="A14" s="51" t="s">
        <v>20</v>
      </c>
      <c r="B14" s="131">
        <v>65067</v>
      </c>
      <c r="C14" s="131">
        <v>111226</v>
      </c>
      <c r="D14" s="131">
        <v>23055</v>
      </c>
      <c r="E14" s="131" t="s">
        <v>42</v>
      </c>
      <c r="F14" s="125">
        <f t="shared" si="0"/>
        <v>199348</v>
      </c>
      <c r="G14" s="136">
        <f t="shared" si="1"/>
        <v>32.639906093866</v>
      </c>
      <c r="H14" s="136">
        <f t="shared" si="2"/>
        <v>55.79489134578727</v>
      </c>
      <c r="I14" s="41">
        <f t="shared" si="3"/>
        <v>11.56520256034673</v>
      </c>
    </row>
    <row r="15" spans="1:9" ht="15">
      <c r="A15" s="51" t="s">
        <v>21</v>
      </c>
      <c r="B15" s="132">
        <v>86304</v>
      </c>
      <c r="C15" s="132">
        <v>117088</v>
      </c>
      <c r="D15" s="132">
        <v>37484</v>
      </c>
      <c r="E15" s="132" t="s">
        <v>42</v>
      </c>
      <c r="F15" s="124">
        <f t="shared" si="0"/>
        <v>240876</v>
      </c>
      <c r="G15" s="137">
        <f t="shared" si="1"/>
        <v>35.82922333482787</v>
      </c>
      <c r="H15" s="137">
        <f t="shared" si="2"/>
        <v>48.60924292997227</v>
      </c>
      <c r="I15" s="40">
        <f t="shared" si="3"/>
        <v>15.561533735199854</v>
      </c>
    </row>
    <row r="16" spans="1:9" ht="15">
      <c r="A16" s="51" t="s">
        <v>32</v>
      </c>
      <c r="B16" s="131">
        <v>104119</v>
      </c>
      <c r="C16" s="131">
        <v>123611</v>
      </c>
      <c r="D16" s="131">
        <v>51301</v>
      </c>
      <c r="E16" s="131" t="s">
        <v>42</v>
      </c>
      <c r="F16" s="125">
        <f t="shared" si="0"/>
        <v>279031</v>
      </c>
      <c r="G16" s="136">
        <f t="shared" si="1"/>
        <v>37.31449193817175</v>
      </c>
      <c r="H16" s="136">
        <f t="shared" si="2"/>
        <v>44.3000956882927</v>
      </c>
      <c r="I16" s="41">
        <f t="shared" si="3"/>
        <v>18.385412373535555</v>
      </c>
    </row>
    <row r="17" spans="1:9" ht="15">
      <c r="A17" s="51" t="s">
        <v>33</v>
      </c>
      <c r="B17" s="132">
        <v>99879</v>
      </c>
      <c r="C17" s="132">
        <v>108613</v>
      </c>
      <c r="D17" s="132">
        <v>60941</v>
      </c>
      <c r="E17" s="132" t="s">
        <v>42</v>
      </c>
      <c r="F17" s="124">
        <f t="shared" si="0"/>
        <v>269433</v>
      </c>
      <c r="G17" s="137">
        <f t="shared" si="1"/>
        <v>37.0700693678948</v>
      </c>
      <c r="H17" s="137">
        <f t="shared" si="2"/>
        <v>40.311691589374725</v>
      </c>
      <c r="I17" s="40">
        <f t="shared" si="3"/>
        <v>22.618239042730476</v>
      </c>
    </row>
    <row r="18" spans="1:9" ht="15">
      <c r="A18" s="51" t="s">
        <v>43</v>
      </c>
      <c r="B18" s="131">
        <v>83324</v>
      </c>
      <c r="C18" s="131">
        <v>103621</v>
      </c>
      <c r="D18" s="131">
        <v>58422</v>
      </c>
      <c r="E18" s="131" t="s">
        <v>42</v>
      </c>
      <c r="F18" s="125">
        <f t="shared" si="0"/>
        <v>245367</v>
      </c>
      <c r="G18" s="136">
        <f t="shared" si="1"/>
        <v>33.95892683205158</v>
      </c>
      <c r="H18" s="136">
        <f t="shared" si="2"/>
        <v>42.231025362008744</v>
      </c>
      <c r="I18" s="41">
        <f t="shared" si="3"/>
        <v>23.810047805939675</v>
      </c>
    </row>
    <row r="19" spans="1:9" ht="15">
      <c r="A19" s="51" t="s">
        <v>50</v>
      </c>
      <c r="B19" s="132">
        <v>135813</v>
      </c>
      <c r="C19" s="132">
        <v>138299</v>
      </c>
      <c r="D19" s="132">
        <v>71016</v>
      </c>
      <c r="E19" s="132" t="s">
        <v>42</v>
      </c>
      <c r="F19" s="124">
        <f t="shared" si="0"/>
        <v>345128</v>
      </c>
      <c r="G19" s="137">
        <f t="shared" si="1"/>
        <v>39.35148698453907</v>
      </c>
      <c r="H19" s="137">
        <f t="shared" si="2"/>
        <v>40.07179944832062</v>
      </c>
      <c r="I19" s="40">
        <f t="shared" si="3"/>
        <v>20.576713567140306</v>
      </c>
    </row>
    <row r="20" spans="1:9" ht="15">
      <c r="A20" s="51" t="s">
        <v>52</v>
      </c>
      <c r="B20" s="131">
        <v>149328</v>
      </c>
      <c r="C20" s="131">
        <v>144901</v>
      </c>
      <c r="D20" s="131">
        <v>97509</v>
      </c>
      <c r="E20" s="131" t="s">
        <v>42</v>
      </c>
      <c r="F20" s="125">
        <f>SUM(B20:E20)</f>
        <v>391738</v>
      </c>
      <c r="G20" s="136">
        <f>B20/F20*100</f>
        <v>38.11935528337818</v>
      </c>
      <c r="H20" s="136">
        <f>C20/F20*100</f>
        <v>36.989263232058164</v>
      </c>
      <c r="I20" s="41">
        <f>D20/F20*100</f>
        <v>24.891381484563663</v>
      </c>
    </row>
    <row r="21" spans="1:9" ht="15">
      <c r="A21" s="51" t="s">
        <v>56</v>
      </c>
      <c r="B21" s="132">
        <v>165346</v>
      </c>
      <c r="C21" s="132">
        <v>176535</v>
      </c>
      <c r="D21" s="132">
        <v>132601</v>
      </c>
      <c r="E21" s="132" t="s">
        <v>42</v>
      </c>
      <c r="F21" s="124">
        <f>SUM(B21:E21)</f>
        <v>474482</v>
      </c>
      <c r="G21" s="137">
        <f>B21/F21*100</f>
        <v>34.84768652973137</v>
      </c>
      <c r="H21" s="137">
        <f>C21/F21*100</f>
        <v>37.20583710235583</v>
      </c>
      <c r="I21" s="40">
        <f>D21/F21*100</f>
        <v>27.946476367912798</v>
      </c>
    </row>
    <row r="22" spans="1:9" ht="15">
      <c r="A22" s="51" t="s">
        <v>57</v>
      </c>
      <c r="B22" s="144">
        <v>169469</v>
      </c>
      <c r="C22" s="144">
        <v>172033</v>
      </c>
      <c r="D22" s="144">
        <v>154736</v>
      </c>
      <c r="E22" s="144" t="s">
        <v>42</v>
      </c>
      <c r="F22" s="146">
        <f>SUM(B22:E22)</f>
        <v>496238</v>
      </c>
      <c r="G22" s="138">
        <f>B22/F22*100</f>
        <v>34.15075024484219</v>
      </c>
      <c r="H22" s="138">
        <f>C22/F22*100</f>
        <v>34.66743780202242</v>
      </c>
      <c r="I22" s="41">
        <f>D22/F22*100</f>
        <v>31.18181195313539</v>
      </c>
    </row>
    <row r="23" spans="1:9" ht="15">
      <c r="A23" s="53" t="s">
        <v>51</v>
      </c>
      <c r="B23" s="54"/>
      <c r="C23" s="54"/>
      <c r="D23" s="54"/>
      <c r="E23" s="54"/>
      <c r="F23" s="54"/>
      <c r="G23" s="54"/>
      <c r="H23" s="54"/>
      <c r="I23" s="55"/>
    </row>
    <row r="24" spans="1:9" ht="15">
      <c r="A24" s="106" t="s">
        <v>34</v>
      </c>
      <c r="B24" s="107"/>
      <c r="C24" s="107"/>
      <c r="D24" s="107"/>
      <c r="E24" s="107"/>
      <c r="F24" s="107"/>
      <c r="G24" s="107"/>
      <c r="H24" s="107"/>
      <c r="I24" s="108"/>
    </row>
    <row r="25" spans="1:9" ht="15">
      <c r="A25" s="100" t="s">
        <v>35</v>
      </c>
      <c r="B25" s="101"/>
      <c r="C25" s="101"/>
      <c r="D25" s="101"/>
      <c r="E25" s="101"/>
      <c r="F25" s="101"/>
      <c r="G25" s="43"/>
      <c r="H25" s="43"/>
      <c r="I25" s="44"/>
    </row>
    <row r="26" spans="1:9" ht="15.75" thickBot="1">
      <c r="A26" s="45"/>
      <c r="B26" s="46"/>
      <c r="C26" s="46"/>
      <c r="D26" s="46"/>
      <c r="E26" s="46"/>
      <c r="F26" s="46"/>
      <c r="G26" s="46"/>
      <c r="H26" s="46"/>
      <c r="I26" s="47"/>
    </row>
  </sheetData>
  <sheetProtection/>
  <mergeCells count="9">
    <mergeCell ref="A1:I1"/>
    <mergeCell ref="G5:I5"/>
    <mergeCell ref="B5:F5"/>
    <mergeCell ref="A4:A6"/>
    <mergeCell ref="A2:I2"/>
    <mergeCell ref="A25:F25"/>
    <mergeCell ref="B4:F4"/>
    <mergeCell ref="G4:I4"/>
    <mergeCell ref="A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28125" style="0" customWidth="1"/>
    <col min="2" max="2" width="11.57421875" style="0" customWidth="1"/>
    <col min="3" max="3" width="13.140625" style="0" customWidth="1"/>
    <col min="4" max="4" width="13.421875" style="0" customWidth="1"/>
    <col min="5" max="5" width="13.00390625" style="0" customWidth="1"/>
    <col min="6" max="6" width="11.7109375" style="0" customWidth="1"/>
    <col min="7" max="7" width="11.421875" style="0" customWidth="1"/>
    <col min="8" max="8" width="12.140625" style="0" customWidth="1"/>
    <col min="9" max="9" width="17.140625" style="0" customWidth="1"/>
  </cols>
  <sheetData>
    <row r="1" spans="1:9" ht="15.75">
      <c r="A1" s="91" t="s">
        <v>0</v>
      </c>
      <c r="B1" s="92"/>
      <c r="C1" s="92"/>
      <c r="D1" s="92"/>
      <c r="E1" s="92"/>
      <c r="F1" s="92"/>
      <c r="G1" s="92"/>
      <c r="H1" s="92"/>
      <c r="I1" s="93"/>
    </row>
    <row r="2" spans="1:9" ht="15.75">
      <c r="A2" s="85" t="s">
        <v>36</v>
      </c>
      <c r="B2" s="86"/>
      <c r="C2" s="86"/>
      <c r="D2" s="86"/>
      <c r="E2" s="86"/>
      <c r="F2" s="86"/>
      <c r="G2" s="86"/>
      <c r="H2" s="86"/>
      <c r="I2" s="87"/>
    </row>
    <row r="3" spans="1:9" ht="15">
      <c r="A3" s="36"/>
      <c r="B3" s="12"/>
      <c r="C3" s="13"/>
      <c r="D3" s="13"/>
      <c r="E3" s="14"/>
      <c r="F3" s="12"/>
      <c r="G3" s="12"/>
      <c r="H3" s="12"/>
      <c r="I3" s="37" t="s">
        <v>55</v>
      </c>
    </row>
    <row r="4" spans="1:9" ht="15">
      <c r="A4" s="97" t="s">
        <v>24</v>
      </c>
      <c r="B4" s="102" t="s">
        <v>46</v>
      </c>
      <c r="C4" s="103"/>
      <c r="D4" s="104"/>
      <c r="E4" s="112" t="s">
        <v>44</v>
      </c>
      <c r="F4" s="113"/>
      <c r="G4" s="114"/>
      <c r="H4" s="102" t="s">
        <v>45</v>
      </c>
      <c r="I4" s="105"/>
    </row>
    <row r="5" spans="1:9" ht="15">
      <c r="A5" s="98"/>
      <c r="B5" s="153"/>
      <c r="C5" s="154"/>
      <c r="D5" s="155"/>
      <c r="E5" s="156"/>
      <c r="F5" s="157"/>
      <c r="G5" s="158"/>
      <c r="H5" s="159"/>
      <c r="I5" s="166"/>
    </row>
    <row r="6" spans="1:9" ht="26.25">
      <c r="A6" s="99"/>
      <c r="B6" s="17" t="s">
        <v>37</v>
      </c>
      <c r="C6" s="160" t="s">
        <v>38</v>
      </c>
      <c r="D6" s="18" t="s">
        <v>39</v>
      </c>
      <c r="E6" s="17" t="s">
        <v>37</v>
      </c>
      <c r="F6" s="160" t="s">
        <v>38</v>
      </c>
      <c r="G6" s="18" t="s">
        <v>39</v>
      </c>
      <c r="H6" s="16" t="s">
        <v>37</v>
      </c>
      <c r="I6" s="167" t="s">
        <v>38</v>
      </c>
    </row>
    <row r="7" spans="1:9" ht="15">
      <c r="A7" s="38" t="s">
        <v>9</v>
      </c>
      <c r="B7" s="19">
        <v>2</v>
      </c>
      <c r="C7" s="145" t="s">
        <v>11</v>
      </c>
      <c r="D7" s="20" t="s">
        <v>12</v>
      </c>
      <c r="E7" s="27" t="s">
        <v>13</v>
      </c>
      <c r="F7" s="145" t="s">
        <v>30</v>
      </c>
      <c r="G7" s="28">
        <v>7</v>
      </c>
      <c r="H7" s="15">
        <v>8</v>
      </c>
      <c r="I7" s="168">
        <v>9</v>
      </c>
    </row>
    <row r="8" spans="1:9" ht="15">
      <c r="A8" s="52"/>
      <c r="B8" s="21"/>
      <c r="C8" s="161"/>
      <c r="D8" s="22"/>
      <c r="E8" s="21"/>
      <c r="F8" s="165"/>
      <c r="G8" s="29"/>
      <c r="H8" s="6"/>
      <c r="I8" s="169"/>
    </row>
    <row r="9" spans="1:9" ht="15">
      <c r="A9" s="51" t="s">
        <v>15</v>
      </c>
      <c r="B9" s="23">
        <f>'6.1 Direct Taxes'!E11</f>
        <v>68305</v>
      </c>
      <c r="C9" s="162">
        <f>'6.2 Indirect Taxes'!F9</f>
        <v>119814</v>
      </c>
      <c r="D9" s="24">
        <f aca="true" t="shared" si="0" ref="D9:D17">SUM(B9:C9)</f>
        <v>188119</v>
      </c>
      <c r="E9" s="30" t="s">
        <v>42</v>
      </c>
      <c r="F9" s="135" t="s">
        <v>42</v>
      </c>
      <c r="G9" s="31" t="s">
        <v>42</v>
      </c>
      <c r="H9" s="11">
        <v>36.3</v>
      </c>
      <c r="I9" s="170">
        <f aca="true" t="shared" si="1" ref="I9:I17">C9/D9*100</f>
        <v>63.69053630946369</v>
      </c>
    </row>
    <row r="10" spans="1:9" ht="15">
      <c r="A10" s="51" t="s">
        <v>16</v>
      </c>
      <c r="B10" s="25">
        <v>69198</v>
      </c>
      <c r="C10" s="163">
        <f>'6.2 Indirect Taxes'!F10</f>
        <v>117318</v>
      </c>
      <c r="D10" s="26">
        <f t="shared" si="0"/>
        <v>186516</v>
      </c>
      <c r="E10" s="32">
        <f aca="true" t="shared" si="2" ref="E10:G17">(B10/B9-1)*100</f>
        <v>1.307371349095976</v>
      </c>
      <c r="F10" s="136">
        <f t="shared" si="2"/>
        <v>-2.0832290049576874</v>
      </c>
      <c r="G10" s="33">
        <f t="shared" si="2"/>
        <v>-0.8521202005113748</v>
      </c>
      <c r="H10" s="7">
        <f aca="true" t="shared" si="3" ref="H10:H17">B10/D10*100</f>
        <v>37.10030238692659</v>
      </c>
      <c r="I10" s="171">
        <f t="shared" si="1"/>
        <v>62.899697613073414</v>
      </c>
    </row>
    <row r="11" spans="1:9" ht="15">
      <c r="A11" s="51" t="s">
        <v>17</v>
      </c>
      <c r="B11" s="23">
        <v>83088</v>
      </c>
      <c r="C11" s="162">
        <f>'6.2 Indirect Taxes'!F11</f>
        <v>132608</v>
      </c>
      <c r="D11" s="24">
        <f t="shared" si="0"/>
        <v>215696</v>
      </c>
      <c r="E11" s="34">
        <f t="shared" si="2"/>
        <v>20.072834474984823</v>
      </c>
      <c r="F11" s="137">
        <f t="shared" si="2"/>
        <v>13.032953170016537</v>
      </c>
      <c r="G11" s="35">
        <f t="shared" si="2"/>
        <v>15.644770421840493</v>
      </c>
      <c r="H11" s="11">
        <f t="shared" si="3"/>
        <v>38.520881240264075</v>
      </c>
      <c r="I11" s="170">
        <f t="shared" si="1"/>
        <v>61.479118759735925</v>
      </c>
    </row>
    <row r="12" spans="1:9" ht="15">
      <c r="A12" s="51" t="s">
        <v>18</v>
      </c>
      <c r="B12" s="25">
        <v>105088</v>
      </c>
      <c r="C12" s="163">
        <f>'6.2 Indirect Taxes'!F12</f>
        <v>148608</v>
      </c>
      <c r="D12" s="26">
        <f t="shared" si="0"/>
        <v>253696</v>
      </c>
      <c r="E12" s="32">
        <f t="shared" si="2"/>
        <v>26.47795108800308</v>
      </c>
      <c r="F12" s="136">
        <f t="shared" si="2"/>
        <v>12.065637065637059</v>
      </c>
      <c r="G12" s="33">
        <f t="shared" si="2"/>
        <v>17.61738743416661</v>
      </c>
      <c r="H12" s="7">
        <f t="shared" si="3"/>
        <v>41.42280524722503</v>
      </c>
      <c r="I12" s="171">
        <f t="shared" si="1"/>
        <v>58.57719475277497</v>
      </c>
    </row>
    <row r="13" spans="1:9" ht="15">
      <c r="A13" s="51" t="s">
        <v>31</v>
      </c>
      <c r="B13" s="23">
        <v>132771</v>
      </c>
      <c r="C13" s="162">
        <v>170396</v>
      </c>
      <c r="D13" s="24">
        <f t="shared" si="0"/>
        <v>303167</v>
      </c>
      <c r="E13" s="34">
        <f t="shared" si="2"/>
        <v>26.342684226552993</v>
      </c>
      <c r="F13" s="137">
        <f t="shared" si="2"/>
        <v>14.661391042204986</v>
      </c>
      <c r="G13" s="35">
        <f t="shared" si="2"/>
        <v>19.50011036831483</v>
      </c>
      <c r="H13" s="11">
        <f t="shared" si="3"/>
        <v>43.79467422245825</v>
      </c>
      <c r="I13" s="170">
        <f t="shared" si="1"/>
        <v>56.205325777541745</v>
      </c>
    </row>
    <row r="14" spans="1:9" ht="15">
      <c r="A14" s="51" t="s">
        <v>40</v>
      </c>
      <c r="B14" s="25">
        <v>165216</v>
      </c>
      <c r="C14" s="163">
        <f>'6.2 Indirect Taxes'!F14</f>
        <v>199348</v>
      </c>
      <c r="D14" s="26">
        <f t="shared" si="0"/>
        <v>364564</v>
      </c>
      <c r="E14" s="32">
        <f t="shared" si="2"/>
        <v>24.436812255688366</v>
      </c>
      <c r="F14" s="136">
        <f t="shared" si="2"/>
        <v>16.991009178619223</v>
      </c>
      <c r="G14" s="33">
        <f t="shared" si="2"/>
        <v>20.251874379467427</v>
      </c>
      <c r="H14" s="7">
        <f t="shared" si="3"/>
        <v>45.31879176221459</v>
      </c>
      <c r="I14" s="171">
        <f t="shared" si="1"/>
        <v>54.681208237785405</v>
      </c>
    </row>
    <row r="15" spans="1:9" ht="15">
      <c r="A15" s="51" t="s">
        <v>21</v>
      </c>
      <c r="B15" s="23">
        <v>230181</v>
      </c>
      <c r="C15" s="162">
        <v>242066</v>
      </c>
      <c r="D15" s="24">
        <f t="shared" si="0"/>
        <v>472247</v>
      </c>
      <c r="E15" s="34">
        <f t="shared" si="2"/>
        <v>39.321252178965715</v>
      </c>
      <c r="F15" s="137">
        <f t="shared" si="2"/>
        <v>21.4288580773321</v>
      </c>
      <c r="G15" s="35">
        <f t="shared" si="2"/>
        <v>29.537474901526206</v>
      </c>
      <c r="H15" s="11">
        <f t="shared" si="3"/>
        <v>48.74165426143522</v>
      </c>
      <c r="I15" s="170">
        <f t="shared" si="1"/>
        <v>51.258345738564785</v>
      </c>
    </row>
    <row r="16" spans="1:9" ht="15">
      <c r="A16" s="51" t="s">
        <v>41</v>
      </c>
      <c r="B16" s="25">
        <v>314330</v>
      </c>
      <c r="C16" s="163">
        <f>'6.2 Indirect Taxes'!F16</f>
        <v>279031</v>
      </c>
      <c r="D16" s="26">
        <f t="shared" si="0"/>
        <v>593361</v>
      </c>
      <c r="E16" s="32">
        <f t="shared" si="2"/>
        <v>36.557752377476845</v>
      </c>
      <c r="F16" s="136">
        <f t="shared" si="2"/>
        <v>15.270628671519336</v>
      </c>
      <c r="G16" s="33">
        <f t="shared" si="2"/>
        <v>25.646324910481177</v>
      </c>
      <c r="H16" s="7">
        <f t="shared" si="3"/>
        <v>52.97449613304548</v>
      </c>
      <c r="I16" s="171">
        <f t="shared" si="1"/>
        <v>47.02550386695452</v>
      </c>
    </row>
    <row r="17" spans="1:9" ht="15">
      <c r="A17" s="51" t="s">
        <v>33</v>
      </c>
      <c r="B17" s="23">
        <v>333818</v>
      </c>
      <c r="C17" s="162">
        <f>'6.2 Indirect Taxes'!F17</f>
        <v>269433</v>
      </c>
      <c r="D17" s="24">
        <f t="shared" si="0"/>
        <v>603251</v>
      </c>
      <c r="E17" s="34">
        <f t="shared" si="2"/>
        <v>6.1998536569847</v>
      </c>
      <c r="F17" s="137">
        <f t="shared" si="2"/>
        <v>-3.439761173489686</v>
      </c>
      <c r="G17" s="35">
        <f t="shared" si="2"/>
        <v>1.6667762121204355</v>
      </c>
      <c r="H17" s="11">
        <f t="shared" si="3"/>
        <v>55.33650172150564</v>
      </c>
      <c r="I17" s="170">
        <f t="shared" si="1"/>
        <v>44.66349827849436</v>
      </c>
    </row>
    <row r="18" spans="1:9" ht="15">
      <c r="A18" s="51" t="s">
        <v>43</v>
      </c>
      <c r="B18" s="25">
        <v>378063</v>
      </c>
      <c r="C18" s="163">
        <v>245367</v>
      </c>
      <c r="D18" s="26">
        <f>C18+B18</f>
        <v>623430</v>
      </c>
      <c r="E18" s="32">
        <f aca="true" t="shared" si="4" ref="E18:G20">(B18/B17-1)*100</f>
        <v>13.254228351976227</v>
      </c>
      <c r="F18" s="136">
        <f t="shared" si="4"/>
        <v>-8.932090723853426</v>
      </c>
      <c r="G18" s="33">
        <f t="shared" si="4"/>
        <v>3.3450421134817887</v>
      </c>
      <c r="H18" s="7">
        <f>B18/D18*100</f>
        <v>60.64241374332323</v>
      </c>
      <c r="I18" s="171">
        <f>C18/D18*100</f>
        <v>39.357586256676775</v>
      </c>
    </row>
    <row r="19" spans="1:9" ht="15">
      <c r="A19" s="56" t="s">
        <v>50</v>
      </c>
      <c r="B19" s="48">
        <v>446935</v>
      </c>
      <c r="C19" s="162">
        <v>345127</v>
      </c>
      <c r="D19" s="78">
        <f>C19+B19</f>
        <v>792062</v>
      </c>
      <c r="E19" s="34">
        <f t="shared" si="4"/>
        <v>18.217069641832182</v>
      </c>
      <c r="F19" s="137">
        <f t="shared" si="4"/>
        <v>40.6574641251676</v>
      </c>
      <c r="G19" s="35">
        <f t="shared" si="4"/>
        <v>27.049067256949467</v>
      </c>
      <c r="H19" s="11">
        <f>B19/D19*100</f>
        <v>56.42676962157003</v>
      </c>
      <c r="I19" s="170">
        <f>C19/D19*100</f>
        <v>43.57323037842997</v>
      </c>
    </row>
    <row r="20" spans="1:9" ht="15">
      <c r="A20" s="56" t="s">
        <v>52</v>
      </c>
      <c r="B20" s="49">
        <v>493959</v>
      </c>
      <c r="C20" s="163">
        <v>391738</v>
      </c>
      <c r="D20" s="79">
        <f>C20+B20</f>
        <v>885697</v>
      </c>
      <c r="E20" s="32">
        <f t="shared" si="4"/>
        <v>10.52144047792185</v>
      </c>
      <c r="F20" s="136">
        <f t="shared" si="4"/>
        <v>13.505463206297975</v>
      </c>
      <c r="G20" s="33">
        <f t="shared" si="4"/>
        <v>11.82167557590188</v>
      </c>
      <c r="H20" s="7">
        <f>B20/D20*100</f>
        <v>55.770652943388086</v>
      </c>
      <c r="I20" s="171">
        <f>C20/D20*100</f>
        <v>44.229347056611914</v>
      </c>
    </row>
    <row r="21" spans="1:9" ht="15">
      <c r="A21" s="51" t="s">
        <v>56</v>
      </c>
      <c r="B21" s="48">
        <v>558658</v>
      </c>
      <c r="C21" s="162">
        <v>474482</v>
      </c>
      <c r="D21" s="78">
        <f>C21+B21</f>
        <v>1033140</v>
      </c>
      <c r="E21" s="34">
        <v>13.1</v>
      </c>
      <c r="F21" s="137">
        <v>21.1</v>
      </c>
      <c r="G21" s="35">
        <v>16.6</v>
      </c>
      <c r="H21" s="11">
        <f>B21/D21*100</f>
        <v>54.07379445186519</v>
      </c>
      <c r="I21" s="170">
        <f>C21/D21*100</f>
        <v>45.92620554813481</v>
      </c>
    </row>
    <row r="22" spans="1:9" ht="15">
      <c r="A22" s="74" t="s">
        <v>57</v>
      </c>
      <c r="B22" s="49">
        <v>638591</v>
      </c>
      <c r="C22" s="164">
        <v>496238</v>
      </c>
      <c r="D22" s="79">
        <f>C22+B22</f>
        <v>1134829</v>
      </c>
      <c r="E22" s="32">
        <v>14.3</v>
      </c>
      <c r="F22" s="138">
        <v>4.6</v>
      </c>
      <c r="G22" s="33">
        <v>9.8</v>
      </c>
      <c r="H22" s="7">
        <f>B22/D22*100</f>
        <v>56.27200221354936</v>
      </c>
      <c r="I22" s="172">
        <f>C22/D22*100</f>
        <v>43.72799778645064</v>
      </c>
    </row>
    <row r="23" spans="1:9" ht="15" customHeight="1">
      <c r="A23" s="57" t="s">
        <v>51</v>
      </c>
      <c r="B23" s="54"/>
      <c r="C23" s="54"/>
      <c r="D23" s="54"/>
      <c r="E23" s="54"/>
      <c r="F23" s="54"/>
      <c r="G23" s="54"/>
      <c r="H23" s="54"/>
      <c r="I23" s="55"/>
    </row>
    <row r="24" spans="1:9" ht="15.75" thickBot="1">
      <c r="A24" s="109"/>
      <c r="B24" s="110"/>
      <c r="C24" s="110"/>
      <c r="D24" s="110"/>
      <c r="E24" s="110"/>
      <c r="F24" s="110"/>
      <c r="G24" s="110"/>
      <c r="H24" s="110"/>
      <c r="I24" s="111"/>
    </row>
  </sheetData>
  <sheetProtection/>
  <mergeCells count="10">
    <mergeCell ref="A1:I1"/>
    <mergeCell ref="A24:I24"/>
    <mergeCell ref="B4:D4"/>
    <mergeCell ref="E4:G4"/>
    <mergeCell ref="E5:G5"/>
    <mergeCell ref="B5:D5"/>
    <mergeCell ref="A2:I2"/>
    <mergeCell ref="H4:I4"/>
    <mergeCell ref="A4:A6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ignoredErrors>
    <ignoredError sqref="C7: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2015-12-22T11:52:38Z</cp:lastPrinted>
  <dcterms:created xsi:type="dcterms:W3CDTF">2011-01-17T07:05:03Z</dcterms:created>
  <dcterms:modified xsi:type="dcterms:W3CDTF">2015-12-22T11:54:31Z</dcterms:modified>
  <cp:category/>
  <cp:version/>
  <cp:contentType/>
  <cp:contentStatus/>
</cp:coreProperties>
</file>