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- 9.8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'Table- 9.8'!$A$1:$O$33</definedName>
    <definedName name="Print_Area_MI" localSheetId="0">'Table- 9.8'!$A$1:$G$33</definedName>
    <definedName name="_xlnm.Print_Titles" localSheetId="0">'Table- 9.8'!$A:$A,'Table- 9.8'!$1:$6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<sst xmlns="http://schemas.openxmlformats.org/spreadsheetml/2006/main" count="51" uniqueCount="33">
  <si>
    <t>HORTICULTURE</t>
  </si>
  <si>
    <t>Ministry of Agriculture</t>
  </si>
  <si>
    <t>2007-08</t>
  </si>
  <si>
    <t>Total</t>
  </si>
  <si>
    <t>Products</t>
  </si>
  <si>
    <t>Qty</t>
  </si>
  <si>
    <t>Value</t>
  </si>
  <si>
    <t>Fruit and Vegetables Seeds</t>
  </si>
  <si>
    <t>Floriculture</t>
  </si>
  <si>
    <t>Fresh Onions</t>
  </si>
  <si>
    <t>Other Fresh Vegetables</t>
  </si>
  <si>
    <t>Dried Nuts (Walnuts)</t>
  </si>
  <si>
    <t>Fresh Mangoes</t>
  </si>
  <si>
    <t>Fresh Grapes</t>
  </si>
  <si>
    <t>Other Fresh Fruits</t>
  </si>
  <si>
    <t>Dried and Preserved Vegetables</t>
  </si>
  <si>
    <t>Mango Pulp</t>
  </si>
  <si>
    <t xml:space="preserve"> Other Processed Fruits and Vegetables</t>
  </si>
  <si>
    <t>I.  Floriculture &amp; Seed</t>
  </si>
  <si>
    <t>II. Fresh Fruits &amp; Vegetables</t>
  </si>
  <si>
    <t>III. Processed Fruits and Vegetables</t>
  </si>
  <si>
    <t>Grand Total (I+II+III)</t>
  </si>
  <si>
    <t>Table 9.8  -  EXPORT OF HORTICULTURE PRODUCE IN INDIA</t>
  </si>
  <si>
    <t>2008-09</t>
  </si>
  <si>
    <t xml:space="preserve">2009-10 </t>
  </si>
  <si>
    <t xml:space="preserve">2010-11 </t>
  </si>
  <si>
    <t xml:space="preserve">2011-12 </t>
  </si>
  <si>
    <t>Qty ( In MT)</t>
  </si>
  <si>
    <t>2012-13</t>
  </si>
  <si>
    <t>Value( In ₹ Lakh)</t>
  </si>
  <si>
    <t>Cucumber &amp; Gherkins</t>
  </si>
  <si>
    <t>2013-14</t>
  </si>
  <si>
    <t xml:space="preserve">Source : Indian Horticulture Database, Various Issues, National Horticulture Board,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</si>
</sst>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33" borderId="0" xfId="55" applyFont="1" applyFill="1" applyBorder="1">
      <alignment/>
      <protection/>
    </xf>
    <xf numFmtId="1" fontId="3" fillId="33" borderId="0" xfId="55" applyNumberFormat="1" applyFont="1" applyFill="1" applyBorder="1" applyAlignment="1">
      <alignment horizontal="right" indent="1"/>
      <protection/>
    </xf>
    <xf numFmtId="0" fontId="3" fillId="33" borderId="10" xfId="55" applyFont="1" applyFill="1" applyBorder="1">
      <alignment/>
      <protection/>
    </xf>
    <xf numFmtId="1" fontId="3" fillId="33" borderId="10" xfId="55" applyNumberFormat="1" applyFont="1" applyFill="1" applyBorder="1" applyAlignment="1">
      <alignment horizontal="right" indent="1"/>
      <protection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0" fontId="4" fillId="33" borderId="12" xfId="55" applyFont="1" applyFill="1" applyBorder="1" applyAlignment="1">
      <alignment horizontal="center" vertical="center"/>
      <protection/>
    </xf>
    <xf numFmtId="37" fontId="3" fillId="34" borderId="0" xfId="0" applyNumberFormat="1" applyFont="1" applyFill="1" applyBorder="1" applyAlignment="1" applyProtection="1">
      <alignment/>
      <protection/>
    </xf>
    <xf numFmtId="37" fontId="3" fillId="34" borderId="13" xfId="0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>
      <alignment horizontal="center"/>
    </xf>
    <xf numFmtId="37" fontId="3" fillId="34" borderId="15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 applyProtection="1">
      <alignment/>
      <protection/>
    </xf>
    <xf numFmtId="0" fontId="4" fillId="33" borderId="0" xfId="55" applyFont="1" applyFill="1" applyBorder="1" applyAlignment="1">
      <alignment/>
      <protection/>
    </xf>
    <xf numFmtId="0" fontId="4" fillId="33" borderId="10" xfId="55" applyFont="1" applyFill="1" applyBorder="1" applyAlignment="1">
      <alignment/>
      <protection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4" borderId="17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3" borderId="17" xfId="55" applyFont="1" applyFill="1" applyBorder="1" applyAlignment="1">
      <alignment horizontal="left" vertical="center"/>
      <protection/>
    </xf>
    <xf numFmtId="0" fontId="3" fillId="33" borderId="17" xfId="55" applyFont="1" applyFill="1" applyBorder="1" applyAlignment="1">
      <alignment horizontal="left" vertical="center" indent="1"/>
      <protection/>
    </xf>
    <xf numFmtId="0" fontId="4" fillId="33" borderId="17" xfId="55" applyFont="1" applyFill="1" applyBorder="1" applyAlignment="1">
      <alignment horizontal="left" vertical="center" indent="1"/>
      <protection/>
    </xf>
    <xf numFmtId="0" fontId="7" fillId="33" borderId="17" xfId="55" applyFont="1" applyFill="1" applyBorder="1" applyAlignment="1">
      <alignment horizontal="right" vertical="center" indent="1"/>
      <protection/>
    </xf>
    <xf numFmtId="0" fontId="3" fillId="33" borderId="17" xfId="55" applyFont="1" applyFill="1" applyBorder="1" applyAlignment="1">
      <alignment horizontal="left" vertical="top" wrapText="1" indent="1"/>
      <protection/>
    </xf>
    <xf numFmtId="0" fontId="4" fillId="33" borderId="12" xfId="55" applyFont="1" applyFill="1" applyBorder="1" applyAlignment="1">
      <alignment horizontal="left" vertical="center"/>
      <protection/>
    </xf>
    <xf numFmtId="2" fontId="4" fillId="35" borderId="20" xfId="55" applyNumberFormat="1" applyFont="1" applyFill="1" applyBorder="1" applyAlignment="1">
      <alignment horizontal="center" vertical="center"/>
      <protection/>
    </xf>
    <xf numFmtId="2" fontId="3" fillId="35" borderId="20" xfId="55" applyNumberFormat="1" applyFont="1" applyFill="1" applyBorder="1" applyAlignment="1">
      <alignment horizontal="center" vertical="center"/>
      <protection/>
    </xf>
    <xf numFmtId="2" fontId="3" fillId="35" borderId="20" xfId="0" applyNumberFormat="1" applyFont="1" applyFill="1" applyBorder="1" applyAlignment="1">
      <alignment horizontal="center"/>
    </xf>
    <xf numFmtId="2" fontId="4" fillId="35" borderId="21" xfId="55" applyNumberFormat="1" applyFont="1" applyFill="1" applyBorder="1" applyAlignment="1">
      <alignment horizontal="center" vertical="center"/>
      <protection/>
    </xf>
    <xf numFmtId="0" fontId="3" fillId="36" borderId="0" xfId="0" applyFont="1" applyFill="1" applyAlignment="1">
      <alignment/>
    </xf>
    <xf numFmtId="2" fontId="4" fillId="36" borderId="20" xfId="55" applyNumberFormat="1" applyFont="1" applyFill="1" applyBorder="1" applyAlignment="1">
      <alignment horizontal="center" vertical="center"/>
      <protection/>
    </xf>
    <xf numFmtId="2" fontId="3" fillId="36" borderId="20" xfId="55" applyNumberFormat="1" applyFont="1" applyFill="1" applyBorder="1" applyAlignment="1">
      <alignment horizontal="center" vertical="center"/>
      <protection/>
    </xf>
    <xf numFmtId="2" fontId="7" fillId="36" borderId="20" xfId="55" applyNumberFormat="1" applyFont="1" applyFill="1" applyBorder="1" applyAlignment="1">
      <alignment horizontal="center" vertical="center"/>
      <protection/>
    </xf>
    <xf numFmtId="1" fontId="4" fillId="33" borderId="22" xfId="55" applyNumberFormat="1" applyFont="1" applyFill="1" applyBorder="1" applyAlignment="1">
      <alignment horizontal="right" vertical="center" indent="1"/>
      <protection/>
    </xf>
    <xf numFmtId="0" fontId="4" fillId="33" borderId="22" xfId="55" applyFont="1" applyFill="1" applyBorder="1" applyAlignment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3" xfId="55" applyFont="1" applyFill="1" applyBorder="1" applyAlignment="1">
      <alignment horizontal="center" vertical="center"/>
      <protection/>
    </xf>
    <xf numFmtId="1" fontId="4" fillId="33" borderId="21" xfId="55" applyNumberFormat="1" applyFont="1" applyFill="1" applyBorder="1" applyAlignment="1">
      <alignment horizontal="center" vertical="center"/>
      <protection/>
    </xf>
    <xf numFmtId="1" fontId="4" fillId="33" borderId="24" xfId="55" applyNumberFormat="1" applyFont="1" applyFill="1" applyBorder="1" applyAlignment="1">
      <alignment horizontal="center" vertical="center"/>
      <protection/>
    </xf>
    <xf numFmtId="1" fontId="4" fillId="33" borderId="25" xfId="55" applyNumberFormat="1" applyFont="1" applyFill="1" applyBorder="1" applyAlignment="1">
      <alignment horizontal="center" vertical="center"/>
      <protection/>
    </xf>
    <xf numFmtId="1" fontId="4" fillId="33" borderId="22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9"/>
  <sheetViews>
    <sheetView tabSelected="1" view="pageBreakPreview" zoomScaleSheetLayoutView="100" zoomScalePageLayoutView="0" workbookViewId="0" topLeftCell="A1">
      <selection activeCell="A32" sqref="A32"/>
    </sheetView>
  </sheetViews>
  <sheetFormatPr defaultColWidth="9.625" defaultRowHeight="12.75"/>
  <cols>
    <col min="1" max="1" width="25.875" style="1" customWidth="1"/>
    <col min="2" max="15" width="11.25390625" style="1" customWidth="1"/>
    <col min="16" max="17" width="6.625" style="1" customWidth="1"/>
    <col min="18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5" ht="12.75">
      <c r="A1" s="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23"/>
    </row>
    <row r="2" spans="1:15" ht="15.75">
      <c r="A2" s="45"/>
      <c r="B2" s="45" t="s">
        <v>0</v>
      </c>
      <c r="C2" s="45"/>
      <c r="D2" s="45"/>
      <c r="E2" s="45"/>
      <c r="F2" s="45"/>
      <c r="G2" s="45"/>
      <c r="H2" s="45"/>
      <c r="I2" s="45"/>
      <c r="J2" s="45" t="s">
        <v>0</v>
      </c>
      <c r="K2" s="8"/>
      <c r="L2" s="8"/>
      <c r="M2" s="8"/>
      <c r="N2" s="8"/>
      <c r="O2" s="23"/>
    </row>
    <row r="3" spans="1:15" ht="15.75">
      <c r="A3" s="9"/>
      <c r="B3" s="9"/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23"/>
    </row>
    <row r="4" spans="1:15" ht="15.75">
      <c r="A4" s="46"/>
      <c r="B4" s="46" t="s">
        <v>22</v>
      </c>
      <c r="C4" s="46"/>
      <c r="D4" s="46"/>
      <c r="E4" s="46"/>
      <c r="F4" s="46"/>
      <c r="G4" s="46"/>
      <c r="H4" s="46"/>
      <c r="I4" s="46"/>
      <c r="J4" s="46" t="s">
        <v>22</v>
      </c>
      <c r="K4" s="10"/>
      <c r="L4" s="10"/>
      <c r="M4" s="10"/>
      <c r="N4" s="10"/>
      <c r="O4" s="23"/>
    </row>
    <row r="5" spans="1:15" ht="12.75">
      <c r="A5" s="3"/>
      <c r="B5" s="3"/>
      <c r="C5" s="3"/>
      <c r="D5" s="4"/>
      <c r="E5" s="3"/>
      <c r="F5" s="21"/>
      <c r="G5" s="21"/>
      <c r="H5" s="21" t="s">
        <v>27</v>
      </c>
      <c r="I5" s="21"/>
      <c r="J5" s="3"/>
      <c r="K5" s="21"/>
      <c r="L5" s="21"/>
      <c r="M5" s="21"/>
      <c r="N5" s="21" t="s">
        <v>27</v>
      </c>
      <c r="O5" s="8"/>
    </row>
    <row r="6" spans="1:15" ht="12.75">
      <c r="A6" s="5"/>
      <c r="B6" s="5"/>
      <c r="C6" s="5"/>
      <c r="D6" s="6"/>
      <c r="E6" s="6"/>
      <c r="F6" s="22"/>
      <c r="G6" s="22"/>
      <c r="H6" s="22" t="s">
        <v>29</v>
      </c>
      <c r="I6" s="22"/>
      <c r="J6" s="5"/>
      <c r="K6" s="22"/>
      <c r="L6" s="22"/>
      <c r="M6" s="22"/>
      <c r="N6" s="22" t="s">
        <v>29</v>
      </c>
      <c r="O6" s="24"/>
    </row>
    <row r="7" spans="1:15" ht="14.25" customHeight="1">
      <c r="A7" s="47" t="s">
        <v>4</v>
      </c>
      <c r="B7" s="49" t="s">
        <v>2</v>
      </c>
      <c r="C7" s="50"/>
      <c r="D7" s="49" t="s">
        <v>23</v>
      </c>
      <c r="E7" s="50"/>
      <c r="F7" s="49" t="s">
        <v>24</v>
      </c>
      <c r="G7" s="50"/>
      <c r="H7" s="49" t="s">
        <v>25</v>
      </c>
      <c r="I7" s="50"/>
      <c r="J7" s="49" t="s">
        <v>26</v>
      </c>
      <c r="K7" s="50"/>
      <c r="L7" s="51" t="s">
        <v>28</v>
      </c>
      <c r="M7" s="51"/>
      <c r="N7" s="52" t="s">
        <v>31</v>
      </c>
      <c r="O7" s="52"/>
    </row>
    <row r="8" spans="1:17" ht="12.75">
      <c r="A8" s="48"/>
      <c r="B8" s="43" t="s">
        <v>5</v>
      </c>
      <c r="C8" s="44" t="s">
        <v>6</v>
      </c>
      <c r="D8" s="43" t="s">
        <v>5</v>
      </c>
      <c r="E8" s="44" t="s">
        <v>6</v>
      </c>
      <c r="F8" s="43" t="s">
        <v>5</v>
      </c>
      <c r="G8" s="44" t="s">
        <v>6</v>
      </c>
      <c r="H8" s="43" t="s">
        <v>5</v>
      </c>
      <c r="I8" s="44" t="s">
        <v>6</v>
      </c>
      <c r="J8" s="43" t="s">
        <v>5</v>
      </c>
      <c r="K8" s="44" t="s">
        <v>6</v>
      </c>
      <c r="L8" s="43" t="s">
        <v>5</v>
      </c>
      <c r="M8" s="44" t="s">
        <v>6</v>
      </c>
      <c r="N8" s="43" t="s">
        <v>5</v>
      </c>
      <c r="O8" s="44" t="s">
        <v>6</v>
      </c>
      <c r="Q8" s="39"/>
    </row>
    <row r="9" spans="1:15" ht="12.75">
      <c r="A9" s="11">
        <v>1</v>
      </c>
      <c r="B9" s="43">
        <v>2</v>
      </c>
      <c r="C9" s="44">
        <v>3</v>
      </c>
      <c r="D9" s="43">
        <v>4</v>
      </c>
      <c r="E9" s="44">
        <v>5</v>
      </c>
      <c r="F9" s="43">
        <v>6</v>
      </c>
      <c r="G9" s="44">
        <v>7</v>
      </c>
      <c r="H9" s="43">
        <v>8</v>
      </c>
      <c r="I9" s="44">
        <v>9</v>
      </c>
      <c r="J9" s="43">
        <v>10</v>
      </c>
      <c r="K9" s="44">
        <v>11</v>
      </c>
      <c r="L9" s="43">
        <v>12</v>
      </c>
      <c r="M9" s="44">
        <v>13</v>
      </c>
      <c r="N9" s="43">
        <v>14</v>
      </c>
      <c r="O9" s="44">
        <v>15</v>
      </c>
    </row>
    <row r="10" spans="1:15" s="19" customFormat="1" ht="12.75">
      <c r="A10" s="29" t="s">
        <v>18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19" customFormat="1" ht="12.75">
      <c r="A11" s="30" t="s">
        <v>8</v>
      </c>
      <c r="B11" s="41">
        <v>36240.71</v>
      </c>
      <c r="C11" s="41">
        <v>34014.42</v>
      </c>
      <c r="D11" s="41">
        <v>30798.34</v>
      </c>
      <c r="E11" s="41">
        <v>36881.41</v>
      </c>
      <c r="F11" s="41">
        <v>26814.52</v>
      </c>
      <c r="G11" s="41">
        <v>29446.36</v>
      </c>
      <c r="H11" s="41">
        <v>28906.76</v>
      </c>
      <c r="I11" s="41">
        <v>29604.04</v>
      </c>
      <c r="J11" s="41">
        <v>30926.02</v>
      </c>
      <c r="K11" s="41">
        <v>36532.15</v>
      </c>
      <c r="L11" s="41">
        <v>27121.86</v>
      </c>
      <c r="M11" s="41">
        <v>42344.6</v>
      </c>
      <c r="N11" s="41">
        <v>22485.21</v>
      </c>
      <c r="O11" s="41">
        <v>45590.62</v>
      </c>
    </row>
    <row r="12" spans="1:15" s="19" customFormat="1" ht="12.75">
      <c r="A12" s="30" t="s">
        <v>7</v>
      </c>
      <c r="B12" s="36">
        <v>10157.13</v>
      </c>
      <c r="C12" s="36">
        <v>14212.29</v>
      </c>
      <c r="D12" s="36">
        <v>8535.53</v>
      </c>
      <c r="E12" s="36">
        <v>11999.09</v>
      </c>
      <c r="F12" s="36">
        <v>8883.86</v>
      </c>
      <c r="G12" s="36">
        <v>14507.51</v>
      </c>
      <c r="H12" s="36">
        <v>11622.33</v>
      </c>
      <c r="I12" s="36">
        <v>18491.77</v>
      </c>
      <c r="J12" s="36">
        <v>15205.81</v>
      </c>
      <c r="K12" s="36">
        <v>28776.35</v>
      </c>
      <c r="L12" s="36">
        <v>17168</v>
      </c>
      <c r="M12" s="36">
        <v>34772.39</v>
      </c>
      <c r="N12" s="36">
        <v>17816.7</v>
      </c>
      <c r="O12" s="36">
        <v>41053.76</v>
      </c>
    </row>
    <row r="13" spans="1:15" s="19" customFormat="1" ht="12.75">
      <c r="A13" s="31" t="s">
        <v>3</v>
      </c>
      <c r="B13" s="40">
        <f aca="true" t="shared" si="0" ref="B13:J13">+B11+B12</f>
        <v>46397.84</v>
      </c>
      <c r="C13" s="40">
        <f t="shared" si="0"/>
        <v>48226.71</v>
      </c>
      <c r="D13" s="40">
        <f t="shared" si="0"/>
        <v>39333.87</v>
      </c>
      <c r="E13" s="40">
        <f t="shared" si="0"/>
        <v>48880.5</v>
      </c>
      <c r="F13" s="40">
        <f t="shared" si="0"/>
        <v>35698.380000000005</v>
      </c>
      <c r="G13" s="40">
        <f t="shared" si="0"/>
        <v>43953.87</v>
      </c>
      <c r="H13" s="40">
        <f t="shared" si="0"/>
        <v>40529.09</v>
      </c>
      <c r="I13" s="40">
        <f t="shared" si="0"/>
        <v>48095.81</v>
      </c>
      <c r="J13" s="40">
        <f t="shared" si="0"/>
        <v>46131.83</v>
      </c>
      <c r="K13" s="40">
        <f>+K11+K12</f>
        <v>65308.5</v>
      </c>
      <c r="L13" s="40">
        <v>44289.86</v>
      </c>
      <c r="M13" s="40">
        <v>77116.99</v>
      </c>
      <c r="N13" s="40">
        <v>40301.91</v>
      </c>
      <c r="O13" s="40">
        <v>86644.38</v>
      </c>
    </row>
    <row r="14" spans="1:15" s="19" customFormat="1" ht="12.75">
      <c r="A14" s="31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s="19" customFormat="1" ht="12.75">
      <c r="A15" s="29" t="s">
        <v>19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s="19" customFormat="1" ht="12.75">
      <c r="A16" s="30" t="s">
        <v>9</v>
      </c>
      <c r="B16" s="36">
        <v>1008606.48</v>
      </c>
      <c r="C16" s="36">
        <v>103577.89</v>
      </c>
      <c r="D16" s="36">
        <v>1670186.29</v>
      </c>
      <c r="E16" s="36">
        <v>182752.21</v>
      </c>
      <c r="F16" s="36">
        <v>1664922.39</v>
      </c>
      <c r="G16" s="36">
        <v>231942.98</v>
      </c>
      <c r="H16" s="36">
        <v>1182324.2</v>
      </c>
      <c r="I16" s="36">
        <v>177928.62</v>
      </c>
      <c r="J16" s="36">
        <v>1309924.82</v>
      </c>
      <c r="K16" s="36">
        <v>172299.8</v>
      </c>
      <c r="L16" s="36">
        <v>1666872.6</v>
      </c>
      <c r="M16" s="36">
        <v>196662.66</v>
      </c>
      <c r="N16" s="36">
        <v>1482498.58</v>
      </c>
      <c r="O16" s="36">
        <v>316961.25</v>
      </c>
    </row>
    <row r="17" spans="1:15" s="19" customFormat="1" ht="12.75">
      <c r="A17" s="30" t="s">
        <v>10</v>
      </c>
      <c r="B17" s="41">
        <v>350235.47</v>
      </c>
      <c r="C17" s="41">
        <v>48949.01</v>
      </c>
      <c r="D17" s="41">
        <v>505285.46</v>
      </c>
      <c r="E17" s="41">
        <v>68020.32</v>
      </c>
      <c r="F17" s="41">
        <v>419241.35</v>
      </c>
      <c r="G17" s="41">
        <v>73185.9</v>
      </c>
      <c r="H17" s="41">
        <v>499320.05</v>
      </c>
      <c r="I17" s="41">
        <v>92138.76</v>
      </c>
      <c r="J17" s="41">
        <v>734178.8</v>
      </c>
      <c r="K17" s="41">
        <v>131048.2</v>
      </c>
      <c r="L17" s="41">
        <v>768627.2</v>
      </c>
      <c r="M17" s="41">
        <v>151633.56</v>
      </c>
      <c r="N17" s="41">
        <v>953731.22</v>
      </c>
      <c r="O17" s="41">
        <v>229332.27</v>
      </c>
    </row>
    <row r="18" spans="1:15" s="19" customFormat="1" ht="12.75">
      <c r="A18" s="30" t="s">
        <v>11</v>
      </c>
      <c r="B18" s="36">
        <v>6716.48</v>
      </c>
      <c r="C18" s="36">
        <v>16207.8</v>
      </c>
      <c r="D18" s="36">
        <v>5696.34</v>
      </c>
      <c r="E18" s="36">
        <v>14123.63</v>
      </c>
      <c r="F18" s="36">
        <v>9073.38</v>
      </c>
      <c r="G18" s="36">
        <v>19789.51</v>
      </c>
      <c r="H18" s="36">
        <v>5762.34</v>
      </c>
      <c r="I18" s="36">
        <v>16629.25</v>
      </c>
      <c r="J18" s="36">
        <v>5841.56</v>
      </c>
      <c r="K18" s="36">
        <v>23108.4</v>
      </c>
      <c r="L18" s="36">
        <v>5295.47</v>
      </c>
      <c r="M18" s="36">
        <v>19983.57</v>
      </c>
      <c r="N18" s="36">
        <v>6726.36</v>
      </c>
      <c r="O18" s="36">
        <v>32453.5</v>
      </c>
    </row>
    <row r="19" spans="1:15" s="19" customFormat="1" ht="12.75">
      <c r="A19" s="30" t="s">
        <v>12</v>
      </c>
      <c r="B19" s="41">
        <v>54350.8</v>
      </c>
      <c r="C19" s="41">
        <v>12741.76</v>
      </c>
      <c r="D19" s="41">
        <v>83703.18</v>
      </c>
      <c r="E19" s="41">
        <v>17071.25</v>
      </c>
      <c r="F19" s="41">
        <v>74460.61</v>
      </c>
      <c r="G19" s="41">
        <v>20053.98</v>
      </c>
      <c r="H19" s="41">
        <v>58863.41</v>
      </c>
      <c r="I19" s="41">
        <v>16483.6</v>
      </c>
      <c r="J19" s="41">
        <v>63441.29</v>
      </c>
      <c r="K19" s="41">
        <v>20974.3</v>
      </c>
      <c r="L19" s="41">
        <v>55584.99</v>
      </c>
      <c r="M19" s="41">
        <v>26471.78</v>
      </c>
      <c r="N19" s="41">
        <v>41279.97</v>
      </c>
      <c r="O19" s="41">
        <v>28542.85</v>
      </c>
    </row>
    <row r="20" spans="1:15" s="19" customFormat="1" ht="12.75">
      <c r="A20" s="30" t="s">
        <v>13</v>
      </c>
      <c r="B20" s="36">
        <v>96963.57</v>
      </c>
      <c r="C20" s="36">
        <v>31782.51</v>
      </c>
      <c r="D20" s="36">
        <v>124627.97</v>
      </c>
      <c r="E20" s="36">
        <v>40861.28</v>
      </c>
      <c r="F20" s="36">
        <v>131153.61</v>
      </c>
      <c r="G20" s="36">
        <v>54533.89</v>
      </c>
      <c r="H20" s="36">
        <v>98005.12</v>
      </c>
      <c r="I20" s="36">
        <v>42830.28</v>
      </c>
      <c r="J20" s="36">
        <v>108584.56</v>
      </c>
      <c r="K20" s="36">
        <v>60288.15</v>
      </c>
      <c r="L20" s="36">
        <v>172744.42</v>
      </c>
      <c r="M20" s="36">
        <v>125942.78</v>
      </c>
      <c r="N20" s="36">
        <v>192616.91</v>
      </c>
      <c r="O20" s="36">
        <v>166647.45</v>
      </c>
    </row>
    <row r="21" spans="1:15" s="19" customFormat="1" ht="12.75">
      <c r="A21" s="30" t="s">
        <v>14</v>
      </c>
      <c r="B21" s="41">
        <v>207700.78</v>
      </c>
      <c r="C21" s="41">
        <v>30452.6</v>
      </c>
      <c r="D21" s="41">
        <v>256768.53</v>
      </c>
      <c r="E21" s="41">
        <v>43086.84</v>
      </c>
      <c r="F21" s="41">
        <v>260675.43</v>
      </c>
      <c r="G21" s="41">
        <v>52283.32</v>
      </c>
      <c r="H21" s="41">
        <v>255024.83</v>
      </c>
      <c r="I21" s="41">
        <v>51175.27</v>
      </c>
      <c r="J21" s="41">
        <v>270437.2</v>
      </c>
      <c r="K21" s="41">
        <v>75541.11</v>
      </c>
      <c r="L21" s="41">
        <v>263970.29</v>
      </c>
      <c r="M21" s="41">
        <v>77975.78</v>
      </c>
      <c r="N21" s="41">
        <v>240552.45</v>
      </c>
      <c r="O21" s="41">
        <v>102159.21</v>
      </c>
    </row>
    <row r="22" spans="1:15" s="19" customFormat="1" ht="12.75">
      <c r="A22" s="31" t="s">
        <v>3</v>
      </c>
      <c r="B22" s="35">
        <f>+B16+B17+B18+B19+B20+B21</f>
        <v>1724573.58</v>
      </c>
      <c r="C22" s="35">
        <f>+C16+C17+C18+C19+C20+C21</f>
        <v>243711.57</v>
      </c>
      <c r="D22" s="35">
        <f>SUM(D16:D21)</f>
        <v>2646267.77</v>
      </c>
      <c r="E22" s="35">
        <f>+E16+E17+E18+E19+E20+E21</f>
        <v>365915.5299999999</v>
      </c>
      <c r="F22" s="35">
        <f>+F16+F17+F18+F19+F20+F21</f>
        <v>2559526.7699999996</v>
      </c>
      <c r="G22" s="35">
        <f>+G16+G17+G18+G19+G20+G21</f>
        <v>451789.58</v>
      </c>
      <c r="H22" s="35">
        <f>+H16+H17+H18+H19+H20+H21</f>
        <v>2099299.95</v>
      </c>
      <c r="I22" s="35">
        <v>397185.78</v>
      </c>
      <c r="J22" s="35">
        <v>2492408.27</v>
      </c>
      <c r="K22" s="35">
        <v>483259.96</v>
      </c>
      <c r="L22" s="35">
        <v>2933094.97</v>
      </c>
      <c r="M22" s="35">
        <v>598670.13</v>
      </c>
      <c r="N22" s="35">
        <v>2917405.49</v>
      </c>
      <c r="O22" s="35">
        <f>SUM(O16:O21)</f>
        <v>876096.53</v>
      </c>
    </row>
    <row r="23" spans="1:15" s="19" customFormat="1" ht="12.75">
      <c r="A23" s="3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5" s="19" customFormat="1" ht="12.75">
      <c r="A24" s="29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s="19" customFormat="1" ht="12.75">
      <c r="A25" s="29" t="s">
        <v>30</v>
      </c>
      <c r="B25" s="40"/>
      <c r="C25" s="40"/>
      <c r="D25" s="40"/>
      <c r="E25" s="40"/>
      <c r="F25" s="40"/>
      <c r="G25" s="40"/>
      <c r="H25" s="41">
        <v>209231.83</v>
      </c>
      <c r="I25" s="41">
        <v>51525.79</v>
      </c>
      <c r="J25" s="41">
        <v>258603</v>
      </c>
      <c r="K25" s="41">
        <v>74503.45</v>
      </c>
      <c r="L25" s="41">
        <v>238624.89</v>
      </c>
      <c r="M25" s="41">
        <v>85659.18</v>
      </c>
      <c r="N25" s="41">
        <v>218749.79</v>
      </c>
      <c r="O25" s="41">
        <v>95520.18</v>
      </c>
    </row>
    <row r="26" spans="1:15" s="19" customFormat="1" ht="12.75">
      <c r="A26" s="30" t="s">
        <v>15</v>
      </c>
      <c r="B26" s="36">
        <v>125726.28</v>
      </c>
      <c r="C26" s="36">
        <v>42993.81</v>
      </c>
      <c r="D26" s="36">
        <v>147861.22</v>
      </c>
      <c r="E26" s="36">
        <v>49641.51</v>
      </c>
      <c r="F26" s="36">
        <v>124613.5</v>
      </c>
      <c r="G26" s="36">
        <v>53207.48</v>
      </c>
      <c r="H26" s="36">
        <v>49009.12</v>
      </c>
      <c r="I26" s="36">
        <v>37333.5</v>
      </c>
      <c r="J26" s="36">
        <v>64794.09</v>
      </c>
      <c r="K26" s="36">
        <v>52678.47</v>
      </c>
      <c r="L26" s="36">
        <v>68520.25</v>
      </c>
      <c r="M26" s="36">
        <v>63795.76</v>
      </c>
      <c r="N26" s="36">
        <v>56158.38</v>
      </c>
      <c r="O26" s="36">
        <v>74271.74</v>
      </c>
    </row>
    <row r="27" spans="1:15" s="19" customFormat="1" ht="12.75">
      <c r="A27" s="30" t="s">
        <v>16</v>
      </c>
      <c r="B27" s="41">
        <v>166752.17</v>
      </c>
      <c r="C27" s="41">
        <v>50968.51</v>
      </c>
      <c r="D27" s="41">
        <v>173013.6</v>
      </c>
      <c r="E27" s="41">
        <v>75298.9</v>
      </c>
      <c r="F27" s="41">
        <v>186197.85</v>
      </c>
      <c r="G27" s="41">
        <v>74460.77</v>
      </c>
      <c r="H27" s="41">
        <v>170219.72</v>
      </c>
      <c r="I27" s="41">
        <v>81893.27</v>
      </c>
      <c r="J27" s="41">
        <v>150499.06</v>
      </c>
      <c r="K27" s="41">
        <v>62082.91</v>
      </c>
      <c r="L27" s="41">
        <v>147815.69</v>
      </c>
      <c r="M27" s="41">
        <v>60855.73</v>
      </c>
      <c r="N27" s="41">
        <v>174860.33</v>
      </c>
      <c r="O27" s="41">
        <v>77294.76</v>
      </c>
    </row>
    <row r="28" spans="1:18" s="19" customFormat="1" ht="25.5">
      <c r="A28" s="33" t="s">
        <v>17</v>
      </c>
      <c r="B28" s="36">
        <v>311756.29</v>
      </c>
      <c r="C28" s="36">
        <v>96281.65</v>
      </c>
      <c r="D28" s="36">
        <v>387126.42</v>
      </c>
      <c r="E28" s="36">
        <v>137179</v>
      </c>
      <c r="F28" s="36">
        <v>397978.17</v>
      </c>
      <c r="G28" s="36">
        <v>143550.63</v>
      </c>
      <c r="H28" s="36">
        <v>199868.41</v>
      </c>
      <c r="I28" s="36">
        <v>99704.05</v>
      </c>
      <c r="J28" s="36">
        <v>274807.05</v>
      </c>
      <c r="K28" s="36">
        <v>157759.82</v>
      </c>
      <c r="L28" s="36">
        <v>269217.26</v>
      </c>
      <c r="M28" s="36">
        <v>173305.54</v>
      </c>
      <c r="N28" s="36">
        <v>287384.61</v>
      </c>
      <c r="O28" s="36">
        <v>226660.26</v>
      </c>
      <c r="R28" s="19">
        <v>3694860.5100000002</v>
      </c>
    </row>
    <row r="29" spans="1:15" s="19" customFormat="1" ht="12.75">
      <c r="A29" s="31" t="s">
        <v>3</v>
      </c>
      <c r="B29" s="40">
        <f aca="true" t="shared" si="1" ref="B29:G29">+B26+B27+B28</f>
        <v>604234.74</v>
      </c>
      <c r="C29" s="40">
        <f t="shared" si="1"/>
        <v>190243.97</v>
      </c>
      <c r="D29" s="40">
        <f t="shared" si="1"/>
        <v>708001.24</v>
      </c>
      <c r="E29" s="40">
        <f t="shared" si="1"/>
        <v>262119.41</v>
      </c>
      <c r="F29" s="40">
        <f t="shared" si="1"/>
        <v>708789.52</v>
      </c>
      <c r="G29" s="40">
        <f t="shared" si="1"/>
        <v>271218.88</v>
      </c>
      <c r="H29" s="40">
        <v>628329.08</v>
      </c>
      <c r="I29" s="40">
        <v>270456.61</v>
      </c>
      <c r="J29" s="40">
        <v>748703.2</v>
      </c>
      <c r="K29" s="40">
        <v>347024.65</v>
      </c>
      <c r="L29" s="40">
        <v>724178.09</v>
      </c>
      <c r="M29" s="40">
        <v>383616.21</v>
      </c>
      <c r="N29" s="40">
        <v>737153.11</v>
      </c>
      <c r="O29" s="40">
        <f>SUM(O25:O28)</f>
        <v>473746.94</v>
      </c>
    </row>
    <row r="30" spans="1:15" s="19" customFormat="1" ht="21.75" customHeight="1">
      <c r="A30" s="34" t="s">
        <v>21</v>
      </c>
      <c r="B30" s="38">
        <f aca="true" t="shared" si="2" ref="B30:G30">SUM(B13,B22,B29)</f>
        <v>2375206.16</v>
      </c>
      <c r="C30" s="38">
        <f t="shared" si="2"/>
        <v>482182.25</v>
      </c>
      <c r="D30" s="38">
        <f t="shared" si="2"/>
        <v>3393602.88</v>
      </c>
      <c r="E30" s="38">
        <f t="shared" si="2"/>
        <v>676915.44</v>
      </c>
      <c r="F30" s="38">
        <f t="shared" si="2"/>
        <v>3304014.6699999995</v>
      </c>
      <c r="G30" s="38">
        <f t="shared" si="2"/>
        <v>766962.3300000001</v>
      </c>
      <c r="H30" s="38">
        <f>SUM(H13,H22,H29)</f>
        <v>2768158.12</v>
      </c>
      <c r="I30" s="38">
        <f>SUM(I13,I22,I29)</f>
        <v>715738.2</v>
      </c>
      <c r="J30" s="38">
        <f>SUM(J13,J22,J29)</f>
        <v>3287243.3</v>
      </c>
      <c r="K30" s="38">
        <f>SUM(K13,K22,K29)</f>
        <v>895593.11</v>
      </c>
      <c r="L30" s="38">
        <f>L13+L22+L29</f>
        <v>3701562.92</v>
      </c>
      <c r="M30" s="38">
        <f>M13+M22+M29</f>
        <v>1059403.33</v>
      </c>
      <c r="N30" s="38">
        <v>3694860.5100000002</v>
      </c>
      <c r="O30" s="38">
        <v>1436487.85</v>
      </c>
    </row>
    <row r="31" spans="1:15" ht="12.75">
      <c r="A31" s="27" t="s">
        <v>32</v>
      </c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  <c r="M31" s="12"/>
      <c r="N31" s="12"/>
      <c r="O31" s="12"/>
    </row>
    <row r="32" spans="1:15" ht="12.75">
      <c r="A32" s="25" t="s">
        <v>1</v>
      </c>
      <c r="B32" s="26"/>
      <c r="C32" s="26"/>
      <c r="D32" s="26"/>
      <c r="E32" s="26"/>
      <c r="F32" s="26"/>
      <c r="G32" s="26"/>
      <c r="H32" s="26"/>
      <c r="I32" s="26"/>
      <c r="J32" s="12"/>
      <c r="K32" s="12"/>
      <c r="L32" s="12"/>
      <c r="M32" s="12"/>
      <c r="N32" s="12"/>
      <c r="O32" s="13"/>
    </row>
    <row r="33" spans="1:15" ht="13.5" thickBot="1">
      <c r="A33" s="14"/>
      <c r="B33" s="15"/>
      <c r="C33" s="15"/>
      <c r="D33" s="15"/>
      <c r="E33" s="15"/>
      <c r="F33" s="15"/>
      <c r="G33" s="15"/>
      <c r="H33" s="16"/>
      <c r="I33" s="16"/>
      <c r="J33" s="16"/>
      <c r="K33" s="16"/>
      <c r="L33" s="16"/>
      <c r="M33" s="12"/>
      <c r="N33" s="16"/>
      <c r="O33" s="17"/>
    </row>
    <row r="34" spans="1:12" ht="14.25" customHeight="1">
      <c r="A34" s="20"/>
      <c r="B34" s="20"/>
      <c r="C34" s="20"/>
      <c r="D34" s="20"/>
      <c r="E34" s="20"/>
      <c r="F34" s="20"/>
      <c r="G34" s="20"/>
      <c r="L34" s="18"/>
    </row>
    <row r="35" ht="12.75" customHeight="1"/>
    <row r="39" spans="2:6" ht="12.75">
      <c r="B39" s="2"/>
      <c r="C39" s="2"/>
      <c r="D39" s="2"/>
      <c r="E39" s="2"/>
      <c r="F39" s="2"/>
    </row>
  </sheetData>
  <sheetProtection/>
  <mergeCells count="8">
    <mergeCell ref="A7:A8"/>
    <mergeCell ref="J7:K7"/>
    <mergeCell ref="L7:M7"/>
    <mergeCell ref="N7:O7"/>
    <mergeCell ref="H7:I7"/>
    <mergeCell ref="B7:C7"/>
    <mergeCell ref="D7:E7"/>
    <mergeCell ref="F7:G7"/>
  </mergeCells>
  <printOptions horizontalCentered="1"/>
  <pageMargins left="0.4724409448818898" right="0.2362204724409449" top="0.2362204724409449" bottom="0" header="0" footer="0"/>
  <pageSetup horizontalDpi="600" verticalDpi="600" orientation="portrait" scale="81" r:id="rId1"/>
  <colBreaks count="1" manualBreakCount="1">
    <brk id="9" max="65535" man="1"/>
  </colBreaks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2015-12-25T09:02:04Z</cp:lastPrinted>
  <dcterms:created xsi:type="dcterms:W3CDTF">2001-02-24T01:55:02Z</dcterms:created>
  <dcterms:modified xsi:type="dcterms:W3CDTF">2016-01-01T08:47:02Z</dcterms:modified>
  <cp:category/>
  <cp:version/>
  <cp:contentType/>
  <cp:contentStatus/>
</cp:coreProperties>
</file>